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NPR BILLING 2023\CENPRI BILLING\BS WESM\2025\ENERGY\01 Jan 2025\Final\Excel\FOR INVOICING\"/>
    </mc:Choice>
  </mc:AlternateContent>
  <bookViews>
    <workbookView xWindow="0" yWindow="0" windowWidth="28800" windowHeight="12330" activeTab="5"/>
  </bookViews>
  <sheets>
    <sheet name="Table 1" sheetId="1" r:id="rId1"/>
    <sheet name="Sheet1" sheetId="3" r:id="rId2"/>
    <sheet name="ADJUSTED SORTED" sheetId="7" r:id="rId3"/>
    <sheet name="SORTED" sheetId="4" r:id="rId4"/>
    <sheet name="INVOICING" sheetId="5" r:id="rId5"/>
    <sheet name="INVOICING_adj" sheetId="8" r:id="rId6"/>
    <sheet name="TAX INFO" sheetId="6" r:id="rId7"/>
    <sheet name="Checker" sheetId="9" r:id="rId8"/>
  </sheets>
  <externalReferences>
    <externalReference r:id="rId9"/>
  </externalReferences>
  <definedNames>
    <definedName name="_xlnm._FilterDatabase" localSheetId="2" hidden="1">'ADJUSTED SORTED'!$A$2:$R$2</definedName>
    <definedName name="_xlnm._FilterDatabase" localSheetId="4" hidden="1">INVOICING!$A$2:$G$638</definedName>
    <definedName name="_xlnm._FilterDatabase" localSheetId="5" hidden="1">INVOICING_adj!$A$2:$G$1288</definedName>
    <definedName name="_xlnm._FilterDatabase" localSheetId="3" hidden="1">SORTED!$A$2:$R$2</definedName>
    <definedName name="_xlnm._FilterDatabase" localSheetId="6" hidden="1">'TAX INFO'!$A$1:$U$945</definedName>
  </definedNames>
  <calcPr calcId="162913"/>
</workbook>
</file>

<file path=xl/calcChain.xml><?xml version="1.0" encoding="utf-8"?>
<calcChain xmlns="http://schemas.openxmlformats.org/spreadsheetml/2006/main">
  <c r="F326" i="8" l="1"/>
  <c r="G1290" i="8"/>
  <c r="J370" i="8" s="1"/>
  <c r="K1293" i="7"/>
  <c r="O639" i="7"/>
  <c r="O640" i="7"/>
  <c r="O641" i="7"/>
  <c r="O642" i="7"/>
  <c r="O1292" i="7" s="1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79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964" i="7"/>
  <c r="O965" i="7"/>
  <c r="O966" i="7"/>
  <c r="O967" i="7"/>
  <c r="O968" i="7"/>
  <c r="O969" i="7"/>
  <c r="O970" i="7"/>
  <c r="O971" i="7"/>
  <c r="O972" i="7"/>
  <c r="O973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O991" i="7"/>
  <c r="O992" i="7"/>
  <c r="O993" i="7"/>
  <c r="O994" i="7"/>
  <c r="O995" i="7"/>
  <c r="O996" i="7"/>
  <c r="O997" i="7"/>
  <c r="O998" i="7"/>
  <c r="O999" i="7"/>
  <c r="O1000" i="7"/>
  <c r="O1001" i="7"/>
  <c r="O1002" i="7"/>
  <c r="O1003" i="7"/>
  <c r="O1004" i="7"/>
  <c r="O1005" i="7"/>
  <c r="O1006" i="7"/>
  <c r="O1007" i="7"/>
  <c r="O1008" i="7"/>
  <c r="O1009" i="7"/>
  <c r="O1010" i="7"/>
  <c r="O1011" i="7"/>
  <c r="O1012" i="7"/>
  <c r="O1013" i="7"/>
  <c r="O1014" i="7"/>
  <c r="O1015" i="7"/>
  <c r="O1016" i="7"/>
  <c r="O1017" i="7"/>
  <c r="O1018" i="7"/>
  <c r="O1019" i="7"/>
  <c r="O1020" i="7"/>
  <c r="O1021" i="7"/>
  <c r="O1022" i="7"/>
  <c r="O1023" i="7"/>
  <c r="O1024" i="7"/>
  <c r="O1025" i="7"/>
  <c r="O1026" i="7"/>
  <c r="O1027" i="7"/>
  <c r="O1028" i="7"/>
  <c r="O1029" i="7"/>
  <c r="O1030" i="7"/>
  <c r="O1031" i="7"/>
  <c r="O1032" i="7"/>
  <c r="O1033" i="7"/>
  <c r="O1034" i="7"/>
  <c r="O1035" i="7"/>
  <c r="O1036" i="7"/>
  <c r="O1037" i="7"/>
  <c r="O1038" i="7"/>
  <c r="O1039" i="7"/>
  <c r="O1040" i="7"/>
  <c r="O1041" i="7"/>
  <c r="O1042" i="7"/>
  <c r="O1043" i="7"/>
  <c r="O1044" i="7"/>
  <c r="O1045" i="7"/>
  <c r="O1046" i="7"/>
  <c r="O1047" i="7"/>
  <c r="O1048" i="7"/>
  <c r="O1049" i="7"/>
  <c r="O1050" i="7"/>
  <c r="O1051" i="7"/>
  <c r="O1052" i="7"/>
  <c r="O1053" i="7"/>
  <c r="O1054" i="7"/>
  <c r="O1055" i="7"/>
  <c r="O1056" i="7"/>
  <c r="O1057" i="7"/>
  <c r="O1058" i="7"/>
  <c r="O1059" i="7"/>
  <c r="O1060" i="7"/>
  <c r="O1061" i="7"/>
  <c r="O1062" i="7"/>
  <c r="O1063" i="7"/>
  <c r="O1064" i="7"/>
  <c r="O1065" i="7"/>
  <c r="O1066" i="7"/>
  <c r="O1067" i="7"/>
  <c r="O1068" i="7"/>
  <c r="O1069" i="7"/>
  <c r="O1070" i="7"/>
  <c r="O1071" i="7"/>
  <c r="O1072" i="7"/>
  <c r="O1073" i="7"/>
  <c r="O1074" i="7"/>
  <c r="O1075" i="7"/>
  <c r="O1076" i="7"/>
  <c r="O1077" i="7"/>
  <c r="O1078" i="7"/>
  <c r="O1079" i="7"/>
  <c r="O1080" i="7"/>
  <c r="O1081" i="7"/>
  <c r="O1082" i="7"/>
  <c r="O1083" i="7"/>
  <c r="O1084" i="7"/>
  <c r="O1085" i="7"/>
  <c r="O1086" i="7"/>
  <c r="O1087" i="7"/>
  <c r="O1088" i="7"/>
  <c r="O1089" i="7"/>
  <c r="O1090" i="7"/>
  <c r="O1091" i="7"/>
  <c r="O1092" i="7"/>
  <c r="O1093" i="7"/>
  <c r="O1094" i="7"/>
  <c r="O1095" i="7"/>
  <c r="O1096" i="7"/>
  <c r="O1097" i="7"/>
  <c r="O1098" i="7"/>
  <c r="O1099" i="7"/>
  <c r="O1100" i="7"/>
  <c r="O1101" i="7"/>
  <c r="O1102" i="7"/>
  <c r="O1103" i="7"/>
  <c r="O1104" i="7"/>
  <c r="O1105" i="7"/>
  <c r="O1106" i="7"/>
  <c r="O1107" i="7"/>
  <c r="O1108" i="7"/>
  <c r="O1109" i="7"/>
  <c r="O1110" i="7"/>
  <c r="O1111" i="7"/>
  <c r="O1112" i="7"/>
  <c r="O1113" i="7"/>
  <c r="O1114" i="7"/>
  <c r="O1115" i="7"/>
  <c r="O1116" i="7"/>
  <c r="O1117" i="7"/>
  <c r="O1118" i="7"/>
  <c r="O1119" i="7"/>
  <c r="O1120" i="7"/>
  <c r="O1121" i="7"/>
  <c r="O1122" i="7"/>
  <c r="O1123" i="7"/>
  <c r="O1124" i="7"/>
  <c r="O1125" i="7"/>
  <c r="O1126" i="7"/>
  <c r="O1127" i="7"/>
  <c r="O1128" i="7"/>
  <c r="O1129" i="7"/>
  <c r="O1130" i="7"/>
  <c r="O1131" i="7"/>
  <c r="O1132" i="7"/>
  <c r="O1133" i="7"/>
  <c r="O1134" i="7"/>
  <c r="O1135" i="7"/>
  <c r="O1136" i="7"/>
  <c r="O1137" i="7"/>
  <c r="O1138" i="7"/>
  <c r="O1139" i="7"/>
  <c r="O1140" i="7"/>
  <c r="O1141" i="7"/>
  <c r="O1142" i="7"/>
  <c r="O1143" i="7"/>
  <c r="O1144" i="7"/>
  <c r="O1145" i="7"/>
  <c r="O1146" i="7"/>
  <c r="O1147" i="7"/>
  <c r="O1148" i="7"/>
  <c r="O1149" i="7"/>
  <c r="O1150" i="7"/>
  <c r="O1151" i="7"/>
  <c r="O1152" i="7"/>
  <c r="O1153" i="7"/>
  <c r="O1154" i="7"/>
  <c r="O1155" i="7"/>
  <c r="O1156" i="7"/>
  <c r="O1157" i="7"/>
  <c r="O1158" i="7"/>
  <c r="O1159" i="7"/>
  <c r="O1160" i="7"/>
  <c r="O1161" i="7"/>
  <c r="O1162" i="7"/>
  <c r="O1163" i="7"/>
  <c r="O1164" i="7"/>
  <c r="O1165" i="7"/>
  <c r="O1166" i="7"/>
  <c r="O1167" i="7"/>
  <c r="O1168" i="7"/>
  <c r="O1169" i="7"/>
  <c r="O1170" i="7"/>
  <c r="O1171" i="7"/>
  <c r="O1172" i="7"/>
  <c r="O1173" i="7"/>
  <c r="O1174" i="7"/>
  <c r="O1175" i="7"/>
  <c r="O1176" i="7"/>
  <c r="O1177" i="7"/>
  <c r="O1178" i="7"/>
  <c r="O1179" i="7"/>
  <c r="O1180" i="7"/>
  <c r="O1181" i="7"/>
  <c r="O1182" i="7"/>
  <c r="O1183" i="7"/>
  <c r="O1184" i="7"/>
  <c r="O1185" i="7"/>
  <c r="O1186" i="7"/>
  <c r="O1187" i="7"/>
  <c r="O1188" i="7"/>
  <c r="O1189" i="7"/>
  <c r="O1190" i="7"/>
  <c r="O1191" i="7"/>
  <c r="O1192" i="7"/>
  <c r="O1193" i="7"/>
  <c r="O1194" i="7"/>
  <c r="O1195" i="7"/>
  <c r="O1196" i="7"/>
  <c r="O1197" i="7"/>
  <c r="O1198" i="7"/>
  <c r="O1199" i="7"/>
  <c r="O1200" i="7"/>
  <c r="O1201" i="7"/>
  <c r="O1202" i="7"/>
  <c r="O1203" i="7"/>
  <c r="O1204" i="7"/>
  <c r="O1205" i="7"/>
  <c r="O1206" i="7"/>
  <c r="O1207" i="7"/>
  <c r="O1208" i="7"/>
  <c r="O1209" i="7"/>
  <c r="O1210" i="7"/>
  <c r="O1211" i="7"/>
  <c r="O1212" i="7"/>
  <c r="O1213" i="7"/>
  <c r="O1214" i="7"/>
  <c r="O1215" i="7"/>
  <c r="O1216" i="7"/>
  <c r="O1217" i="7"/>
  <c r="O1218" i="7"/>
  <c r="O1219" i="7"/>
  <c r="O1220" i="7"/>
  <c r="O1221" i="7"/>
  <c r="O1222" i="7"/>
  <c r="O1223" i="7"/>
  <c r="O1224" i="7"/>
  <c r="O1225" i="7"/>
  <c r="O1226" i="7"/>
  <c r="O1227" i="7"/>
  <c r="O1228" i="7"/>
  <c r="O1229" i="7"/>
  <c r="O1230" i="7"/>
  <c r="O1231" i="7"/>
  <c r="O1232" i="7"/>
  <c r="O1233" i="7"/>
  <c r="O1234" i="7"/>
  <c r="O1235" i="7"/>
  <c r="O1236" i="7"/>
  <c r="O1237" i="7"/>
  <c r="O1238" i="7"/>
  <c r="O1239" i="7"/>
  <c r="O1240" i="7"/>
  <c r="O1241" i="7"/>
  <c r="O1242" i="7"/>
  <c r="O1243" i="7"/>
  <c r="O1244" i="7"/>
  <c r="O1245" i="7"/>
  <c r="O1246" i="7"/>
  <c r="O1247" i="7"/>
  <c r="O1248" i="7"/>
  <c r="O1249" i="7"/>
  <c r="O1250" i="7"/>
  <c r="O1251" i="7"/>
  <c r="O1252" i="7"/>
  <c r="O1253" i="7"/>
  <c r="O1254" i="7"/>
  <c r="O1255" i="7"/>
  <c r="O1256" i="7"/>
  <c r="O1257" i="7"/>
  <c r="O1258" i="7"/>
  <c r="O1259" i="7"/>
  <c r="O1260" i="7"/>
  <c r="O1261" i="7"/>
  <c r="O1262" i="7"/>
  <c r="O1263" i="7"/>
  <c r="O1264" i="7"/>
  <c r="O1265" i="7"/>
  <c r="O1266" i="7"/>
  <c r="O1267" i="7"/>
  <c r="O1268" i="7"/>
  <c r="O1269" i="7"/>
  <c r="O1270" i="7"/>
  <c r="O1271" i="7"/>
  <c r="O1272" i="7"/>
  <c r="O1273" i="7"/>
  <c r="O1274" i="7"/>
  <c r="O1275" i="7"/>
  <c r="O1276" i="7"/>
  <c r="O1277" i="7"/>
  <c r="O1278" i="7"/>
  <c r="O1279" i="7"/>
  <c r="O1280" i="7"/>
  <c r="O1281" i="7"/>
  <c r="O1282" i="7"/>
  <c r="O1283" i="7"/>
  <c r="O1284" i="7"/>
  <c r="O1285" i="7"/>
  <c r="O1286" i="7"/>
  <c r="O1287" i="7"/>
  <c r="O1288" i="7"/>
  <c r="L1291" i="7"/>
  <c r="M1291" i="7"/>
  <c r="N1291" i="7"/>
  <c r="O1291" i="7"/>
  <c r="L1292" i="7"/>
  <c r="M1292" i="7"/>
  <c r="N1292" i="7"/>
  <c r="K1290" i="7"/>
  <c r="K1292" i="7"/>
  <c r="K1291" i="7"/>
  <c r="E1288" i="7"/>
  <c r="D1288" i="7"/>
  <c r="D4" i="7" l="1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63" i="7"/>
  <c r="E63" i="7"/>
  <c r="D64" i="7"/>
  <c r="E64" i="7"/>
  <c r="D65" i="7"/>
  <c r="E65" i="7"/>
  <c r="D66" i="7"/>
  <c r="E66" i="7"/>
  <c r="D67" i="7"/>
  <c r="E67" i="7"/>
  <c r="D68" i="7"/>
  <c r="E68" i="7"/>
  <c r="D69" i="7"/>
  <c r="E69" i="7"/>
  <c r="D70" i="7"/>
  <c r="E70" i="7"/>
  <c r="D71" i="7"/>
  <c r="E71" i="7"/>
  <c r="D72" i="7"/>
  <c r="E72" i="7"/>
  <c r="D73" i="7"/>
  <c r="E73" i="7"/>
  <c r="D74" i="7"/>
  <c r="E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D83" i="7"/>
  <c r="E83" i="7"/>
  <c r="D84" i="7"/>
  <c r="E84" i="7"/>
  <c r="D85" i="7"/>
  <c r="E85" i="7"/>
  <c r="D86" i="7"/>
  <c r="E86" i="7"/>
  <c r="D87" i="7"/>
  <c r="E87" i="7"/>
  <c r="D88" i="7"/>
  <c r="E88" i="7"/>
  <c r="D89" i="7"/>
  <c r="E89" i="7"/>
  <c r="D90" i="7"/>
  <c r="E90" i="7"/>
  <c r="D91" i="7"/>
  <c r="E91" i="7"/>
  <c r="D92" i="7"/>
  <c r="E92" i="7"/>
  <c r="D93" i="7"/>
  <c r="E93" i="7"/>
  <c r="D94" i="7"/>
  <c r="E94" i="7"/>
  <c r="D95" i="7"/>
  <c r="E95" i="7"/>
  <c r="D96" i="7"/>
  <c r="E96" i="7"/>
  <c r="D97" i="7"/>
  <c r="E97" i="7"/>
  <c r="D98" i="7"/>
  <c r="E98" i="7"/>
  <c r="D99" i="7"/>
  <c r="E99" i="7"/>
  <c r="D100" i="7"/>
  <c r="E100" i="7"/>
  <c r="D101" i="7"/>
  <c r="E101" i="7"/>
  <c r="D102" i="7"/>
  <c r="E102" i="7"/>
  <c r="D103" i="7"/>
  <c r="E103" i="7"/>
  <c r="D104" i="7"/>
  <c r="E104" i="7"/>
  <c r="D105" i="7"/>
  <c r="E105" i="7"/>
  <c r="D106" i="7"/>
  <c r="E106" i="7"/>
  <c r="D107" i="7"/>
  <c r="E107" i="7"/>
  <c r="D108" i="7"/>
  <c r="E108" i="7"/>
  <c r="D109" i="7"/>
  <c r="E109" i="7"/>
  <c r="D110" i="7"/>
  <c r="E110" i="7"/>
  <c r="D111" i="7"/>
  <c r="E111" i="7"/>
  <c r="D112" i="7"/>
  <c r="E112" i="7"/>
  <c r="D113" i="7"/>
  <c r="E113" i="7"/>
  <c r="D114" i="7"/>
  <c r="E114" i="7"/>
  <c r="D115" i="7"/>
  <c r="E115" i="7"/>
  <c r="D116" i="7"/>
  <c r="E116" i="7"/>
  <c r="D117" i="7"/>
  <c r="E117" i="7"/>
  <c r="D118" i="7"/>
  <c r="E118" i="7"/>
  <c r="D119" i="7"/>
  <c r="E119" i="7"/>
  <c r="D120" i="7"/>
  <c r="E120" i="7"/>
  <c r="D121" i="7"/>
  <c r="E121" i="7"/>
  <c r="D122" i="7"/>
  <c r="E122" i="7"/>
  <c r="D123" i="7"/>
  <c r="E123" i="7"/>
  <c r="D124" i="7"/>
  <c r="E124" i="7"/>
  <c r="D125" i="7"/>
  <c r="E125" i="7"/>
  <c r="D126" i="7"/>
  <c r="E126" i="7"/>
  <c r="D127" i="7"/>
  <c r="E127" i="7"/>
  <c r="D128" i="7"/>
  <c r="E128" i="7"/>
  <c r="D129" i="7"/>
  <c r="E129" i="7"/>
  <c r="D130" i="7"/>
  <c r="E130" i="7"/>
  <c r="D131" i="7"/>
  <c r="E131" i="7"/>
  <c r="D132" i="7"/>
  <c r="E132" i="7"/>
  <c r="D133" i="7"/>
  <c r="E133" i="7"/>
  <c r="D134" i="7"/>
  <c r="E134" i="7"/>
  <c r="D135" i="7"/>
  <c r="E135" i="7"/>
  <c r="D136" i="7"/>
  <c r="E136" i="7"/>
  <c r="D137" i="7"/>
  <c r="E137" i="7"/>
  <c r="D138" i="7"/>
  <c r="E138" i="7"/>
  <c r="D139" i="7"/>
  <c r="E139" i="7"/>
  <c r="D140" i="7"/>
  <c r="E140" i="7"/>
  <c r="D141" i="7"/>
  <c r="E141" i="7"/>
  <c r="D142" i="7"/>
  <c r="E142" i="7"/>
  <c r="D143" i="7"/>
  <c r="E143" i="7"/>
  <c r="D144" i="7"/>
  <c r="E144" i="7"/>
  <c r="D145" i="7"/>
  <c r="E145" i="7"/>
  <c r="D146" i="7"/>
  <c r="E146" i="7"/>
  <c r="D147" i="7"/>
  <c r="E147" i="7"/>
  <c r="D148" i="7"/>
  <c r="E148" i="7"/>
  <c r="D149" i="7"/>
  <c r="E149" i="7"/>
  <c r="D150" i="7"/>
  <c r="E150" i="7"/>
  <c r="D151" i="7"/>
  <c r="E151" i="7"/>
  <c r="D152" i="7"/>
  <c r="E152" i="7"/>
  <c r="D153" i="7"/>
  <c r="E153" i="7"/>
  <c r="D154" i="7"/>
  <c r="E154" i="7"/>
  <c r="D155" i="7"/>
  <c r="E155" i="7"/>
  <c r="D156" i="7"/>
  <c r="E156" i="7"/>
  <c r="D157" i="7"/>
  <c r="E157" i="7"/>
  <c r="D158" i="7"/>
  <c r="E158" i="7"/>
  <c r="D159" i="7"/>
  <c r="E159" i="7"/>
  <c r="D160" i="7"/>
  <c r="E160" i="7"/>
  <c r="D161" i="7"/>
  <c r="E161" i="7"/>
  <c r="D162" i="7"/>
  <c r="E162" i="7"/>
  <c r="D163" i="7"/>
  <c r="E163" i="7"/>
  <c r="D164" i="7"/>
  <c r="E164" i="7"/>
  <c r="D165" i="7"/>
  <c r="E165" i="7"/>
  <c r="D166" i="7"/>
  <c r="E166" i="7"/>
  <c r="D167" i="7"/>
  <c r="E167" i="7"/>
  <c r="D168" i="7"/>
  <c r="E168" i="7"/>
  <c r="D169" i="7"/>
  <c r="E169" i="7"/>
  <c r="D170" i="7"/>
  <c r="E170" i="7"/>
  <c r="D171" i="7"/>
  <c r="E171" i="7"/>
  <c r="D172" i="7"/>
  <c r="E172" i="7"/>
  <c r="D173" i="7"/>
  <c r="E173" i="7"/>
  <c r="D174" i="7"/>
  <c r="E174" i="7"/>
  <c r="D175" i="7"/>
  <c r="E175" i="7"/>
  <c r="D176" i="7"/>
  <c r="E176" i="7"/>
  <c r="D177" i="7"/>
  <c r="E177" i="7"/>
  <c r="D178" i="7"/>
  <c r="E178" i="7"/>
  <c r="D179" i="7"/>
  <c r="E179" i="7"/>
  <c r="D180" i="7"/>
  <c r="E180" i="7"/>
  <c r="D181" i="7"/>
  <c r="E181" i="7"/>
  <c r="D182" i="7"/>
  <c r="E182" i="7"/>
  <c r="D183" i="7"/>
  <c r="E183" i="7"/>
  <c r="D184" i="7"/>
  <c r="E184" i="7"/>
  <c r="D185" i="7"/>
  <c r="E185" i="7"/>
  <c r="D186" i="7"/>
  <c r="E186" i="7"/>
  <c r="D187" i="7"/>
  <c r="E187" i="7"/>
  <c r="D188" i="7"/>
  <c r="E188" i="7"/>
  <c r="D189" i="7"/>
  <c r="E189" i="7"/>
  <c r="D190" i="7"/>
  <c r="E190" i="7"/>
  <c r="D191" i="7"/>
  <c r="E191" i="7"/>
  <c r="D192" i="7"/>
  <c r="E192" i="7"/>
  <c r="D193" i="7"/>
  <c r="E193" i="7"/>
  <c r="D194" i="7"/>
  <c r="E194" i="7"/>
  <c r="D195" i="7"/>
  <c r="E195" i="7"/>
  <c r="D196" i="7"/>
  <c r="E196" i="7"/>
  <c r="D197" i="7"/>
  <c r="E197" i="7"/>
  <c r="D198" i="7"/>
  <c r="E198" i="7"/>
  <c r="D199" i="7"/>
  <c r="E199" i="7"/>
  <c r="D200" i="7"/>
  <c r="E200" i="7"/>
  <c r="D201" i="7"/>
  <c r="E201" i="7"/>
  <c r="D202" i="7"/>
  <c r="E202" i="7"/>
  <c r="D203" i="7"/>
  <c r="E203" i="7"/>
  <c r="D204" i="7"/>
  <c r="E204" i="7"/>
  <c r="D205" i="7"/>
  <c r="E205" i="7"/>
  <c r="D206" i="7"/>
  <c r="E206" i="7"/>
  <c r="D207" i="7"/>
  <c r="E207" i="7"/>
  <c r="D208" i="7"/>
  <c r="E208" i="7"/>
  <c r="D209" i="7"/>
  <c r="E209" i="7"/>
  <c r="D210" i="7"/>
  <c r="E210" i="7"/>
  <c r="D211" i="7"/>
  <c r="E211" i="7"/>
  <c r="D212" i="7"/>
  <c r="E212" i="7"/>
  <c r="D213" i="7"/>
  <c r="E213" i="7"/>
  <c r="D214" i="7"/>
  <c r="E214" i="7"/>
  <c r="D215" i="7"/>
  <c r="E215" i="7"/>
  <c r="D216" i="7"/>
  <c r="E216" i="7"/>
  <c r="D217" i="7"/>
  <c r="E217" i="7"/>
  <c r="D218" i="7"/>
  <c r="E218" i="7"/>
  <c r="D219" i="7"/>
  <c r="E219" i="7"/>
  <c r="D220" i="7"/>
  <c r="E220" i="7"/>
  <c r="D221" i="7"/>
  <c r="E221" i="7"/>
  <c r="D222" i="7"/>
  <c r="E222" i="7"/>
  <c r="D223" i="7"/>
  <c r="E223" i="7"/>
  <c r="D224" i="7"/>
  <c r="E224" i="7"/>
  <c r="D225" i="7"/>
  <c r="E225" i="7"/>
  <c r="D226" i="7"/>
  <c r="E226" i="7"/>
  <c r="D227" i="7"/>
  <c r="E227" i="7"/>
  <c r="D228" i="7"/>
  <c r="E228" i="7"/>
  <c r="D229" i="7"/>
  <c r="E229" i="7"/>
  <c r="D230" i="7"/>
  <c r="E230" i="7"/>
  <c r="D231" i="7"/>
  <c r="E231" i="7"/>
  <c r="D232" i="7"/>
  <c r="E232" i="7"/>
  <c r="D233" i="7"/>
  <c r="E233" i="7"/>
  <c r="D234" i="7"/>
  <c r="E234" i="7"/>
  <c r="D235" i="7"/>
  <c r="E235" i="7"/>
  <c r="D236" i="7"/>
  <c r="E236" i="7"/>
  <c r="D237" i="7"/>
  <c r="E237" i="7"/>
  <c r="D238" i="7"/>
  <c r="E238" i="7"/>
  <c r="D239" i="7"/>
  <c r="E239" i="7"/>
  <c r="D240" i="7"/>
  <c r="E240" i="7"/>
  <c r="D241" i="7"/>
  <c r="E241" i="7"/>
  <c r="D242" i="7"/>
  <c r="E242" i="7"/>
  <c r="D243" i="7"/>
  <c r="E243" i="7"/>
  <c r="D244" i="7"/>
  <c r="E244" i="7"/>
  <c r="D245" i="7"/>
  <c r="E245" i="7"/>
  <c r="D246" i="7"/>
  <c r="E246" i="7"/>
  <c r="D247" i="7"/>
  <c r="E247" i="7"/>
  <c r="D248" i="7"/>
  <c r="E248" i="7"/>
  <c r="D249" i="7"/>
  <c r="E249" i="7"/>
  <c r="D250" i="7"/>
  <c r="E250" i="7"/>
  <c r="D251" i="7"/>
  <c r="E251" i="7"/>
  <c r="D252" i="7"/>
  <c r="E252" i="7"/>
  <c r="D253" i="7"/>
  <c r="E253" i="7"/>
  <c r="D254" i="7"/>
  <c r="E254" i="7"/>
  <c r="D255" i="7"/>
  <c r="E255" i="7"/>
  <c r="D256" i="7"/>
  <c r="E256" i="7"/>
  <c r="D257" i="7"/>
  <c r="E257" i="7"/>
  <c r="D258" i="7"/>
  <c r="E258" i="7"/>
  <c r="D259" i="7"/>
  <c r="E259" i="7"/>
  <c r="D260" i="7"/>
  <c r="E260" i="7"/>
  <c r="D261" i="7"/>
  <c r="E261" i="7"/>
  <c r="D262" i="7"/>
  <c r="E262" i="7"/>
  <c r="D263" i="7"/>
  <c r="E263" i="7"/>
  <c r="D264" i="7"/>
  <c r="E264" i="7"/>
  <c r="D265" i="7"/>
  <c r="E265" i="7"/>
  <c r="D266" i="7"/>
  <c r="E266" i="7"/>
  <c r="D267" i="7"/>
  <c r="E267" i="7"/>
  <c r="D268" i="7"/>
  <c r="E268" i="7"/>
  <c r="D269" i="7"/>
  <c r="E269" i="7"/>
  <c r="D270" i="7"/>
  <c r="E270" i="7"/>
  <c r="D271" i="7"/>
  <c r="E271" i="7"/>
  <c r="D272" i="7"/>
  <c r="E272" i="7"/>
  <c r="D273" i="7"/>
  <c r="E273" i="7"/>
  <c r="D274" i="7"/>
  <c r="E274" i="7"/>
  <c r="D275" i="7"/>
  <c r="E275" i="7"/>
  <c r="D276" i="7"/>
  <c r="E276" i="7"/>
  <c r="D277" i="7"/>
  <c r="E277" i="7"/>
  <c r="D278" i="7"/>
  <c r="E278" i="7"/>
  <c r="D279" i="7"/>
  <c r="E279" i="7"/>
  <c r="D280" i="7"/>
  <c r="E280" i="7"/>
  <c r="D281" i="7"/>
  <c r="E281" i="7"/>
  <c r="D282" i="7"/>
  <c r="E282" i="7"/>
  <c r="D283" i="7"/>
  <c r="E283" i="7"/>
  <c r="D284" i="7"/>
  <c r="E284" i="7"/>
  <c r="D285" i="7"/>
  <c r="E285" i="7"/>
  <c r="D286" i="7"/>
  <c r="E286" i="7"/>
  <c r="D287" i="7"/>
  <c r="E287" i="7"/>
  <c r="D288" i="7"/>
  <c r="E288" i="7"/>
  <c r="D289" i="7"/>
  <c r="E289" i="7"/>
  <c r="D290" i="7"/>
  <c r="E290" i="7"/>
  <c r="D291" i="7"/>
  <c r="E291" i="7"/>
  <c r="D292" i="7"/>
  <c r="E292" i="7"/>
  <c r="D293" i="7"/>
  <c r="E293" i="7"/>
  <c r="D294" i="7"/>
  <c r="E294" i="7"/>
  <c r="D295" i="7"/>
  <c r="E295" i="7"/>
  <c r="D296" i="7"/>
  <c r="E296" i="7"/>
  <c r="D297" i="7"/>
  <c r="E297" i="7"/>
  <c r="D298" i="7"/>
  <c r="E298" i="7"/>
  <c r="D299" i="7"/>
  <c r="E299" i="7"/>
  <c r="D300" i="7"/>
  <c r="E300" i="7"/>
  <c r="D301" i="7"/>
  <c r="E301" i="7"/>
  <c r="D302" i="7"/>
  <c r="E302" i="7"/>
  <c r="D303" i="7"/>
  <c r="E303" i="7"/>
  <c r="D304" i="7"/>
  <c r="E304" i="7"/>
  <c r="D305" i="7"/>
  <c r="E305" i="7"/>
  <c r="D306" i="7"/>
  <c r="E306" i="7"/>
  <c r="D307" i="7"/>
  <c r="E307" i="7"/>
  <c r="D308" i="7"/>
  <c r="E308" i="7"/>
  <c r="D309" i="7"/>
  <c r="E309" i="7"/>
  <c r="D310" i="7"/>
  <c r="E310" i="7"/>
  <c r="D311" i="7"/>
  <c r="E311" i="7"/>
  <c r="D312" i="7"/>
  <c r="E312" i="7"/>
  <c r="D313" i="7"/>
  <c r="E313" i="7"/>
  <c r="D314" i="7"/>
  <c r="E314" i="7"/>
  <c r="D315" i="7"/>
  <c r="E315" i="7"/>
  <c r="D316" i="7"/>
  <c r="E316" i="7"/>
  <c r="D317" i="7"/>
  <c r="E317" i="7"/>
  <c r="D318" i="7"/>
  <c r="E318" i="7"/>
  <c r="D319" i="7"/>
  <c r="E319" i="7"/>
  <c r="D320" i="7"/>
  <c r="E320" i="7"/>
  <c r="D321" i="7"/>
  <c r="E321" i="7"/>
  <c r="D322" i="7"/>
  <c r="E322" i="7"/>
  <c r="D323" i="7"/>
  <c r="E323" i="7"/>
  <c r="D324" i="7"/>
  <c r="E324" i="7"/>
  <c r="D325" i="7"/>
  <c r="E325" i="7"/>
  <c r="D326" i="7"/>
  <c r="E326" i="7"/>
  <c r="D327" i="7"/>
  <c r="E327" i="7"/>
  <c r="D328" i="7"/>
  <c r="E328" i="7"/>
  <c r="D329" i="7"/>
  <c r="E329" i="7"/>
  <c r="D330" i="7"/>
  <c r="E330" i="7"/>
  <c r="D331" i="7"/>
  <c r="E331" i="7"/>
  <c r="D332" i="7"/>
  <c r="E332" i="7"/>
  <c r="D333" i="7"/>
  <c r="E333" i="7"/>
  <c r="D334" i="7"/>
  <c r="E334" i="7"/>
  <c r="D335" i="7"/>
  <c r="E335" i="7"/>
  <c r="D336" i="7"/>
  <c r="E336" i="7"/>
  <c r="D337" i="7"/>
  <c r="E337" i="7"/>
  <c r="D338" i="7"/>
  <c r="E338" i="7"/>
  <c r="D339" i="7"/>
  <c r="E339" i="7"/>
  <c r="D340" i="7"/>
  <c r="E340" i="7"/>
  <c r="D341" i="7"/>
  <c r="E341" i="7"/>
  <c r="D342" i="7"/>
  <c r="E342" i="7"/>
  <c r="D343" i="7"/>
  <c r="E343" i="7"/>
  <c r="D344" i="7"/>
  <c r="E344" i="7"/>
  <c r="D345" i="7"/>
  <c r="E345" i="7"/>
  <c r="D346" i="7"/>
  <c r="E346" i="7"/>
  <c r="D347" i="7"/>
  <c r="E347" i="7"/>
  <c r="D348" i="7"/>
  <c r="E348" i="7"/>
  <c r="D349" i="7"/>
  <c r="E349" i="7"/>
  <c r="D350" i="7"/>
  <c r="E350" i="7"/>
  <c r="D351" i="7"/>
  <c r="E351" i="7"/>
  <c r="D352" i="7"/>
  <c r="E352" i="7"/>
  <c r="D353" i="7"/>
  <c r="E353" i="7"/>
  <c r="D354" i="7"/>
  <c r="E354" i="7"/>
  <c r="D355" i="7"/>
  <c r="E355" i="7"/>
  <c r="D356" i="7"/>
  <c r="E356" i="7"/>
  <c r="D357" i="7"/>
  <c r="E357" i="7"/>
  <c r="D358" i="7"/>
  <c r="E358" i="7"/>
  <c r="D359" i="7"/>
  <c r="E359" i="7"/>
  <c r="D360" i="7"/>
  <c r="E360" i="7"/>
  <c r="D361" i="7"/>
  <c r="E361" i="7"/>
  <c r="D362" i="7"/>
  <c r="E362" i="7"/>
  <c r="D363" i="7"/>
  <c r="E363" i="7"/>
  <c r="D364" i="7"/>
  <c r="E364" i="7"/>
  <c r="D365" i="7"/>
  <c r="E365" i="7"/>
  <c r="D366" i="7"/>
  <c r="E366" i="7"/>
  <c r="D367" i="7"/>
  <c r="E367" i="7"/>
  <c r="D368" i="7"/>
  <c r="E368" i="7"/>
  <c r="D369" i="7"/>
  <c r="E369" i="7"/>
  <c r="D370" i="7"/>
  <c r="E370" i="7"/>
  <c r="D371" i="7"/>
  <c r="E371" i="7"/>
  <c r="D372" i="7"/>
  <c r="E372" i="7"/>
  <c r="D373" i="7"/>
  <c r="E373" i="7"/>
  <c r="D374" i="7"/>
  <c r="E374" i="7"/>
  <c r="D375" i="7"/>
  <c r="E375" i="7"/>
  <c r="D376" i="7"/>
  <c r="E376" i="7"/>
  <c r="D377" i="7"/>
  <c r="E377" i="7"/>
  <c r="D378" i="7"/>
  <c r="E378" i="7"/>
  <c r="D379" i="7"/>
  <c r="E379" i="7"/>
  <c r="D380" i="7"/>
  <c r="E380" i="7"/>
  <c r="D381" i="7"/>
  <c r="E381" i="7"/>
  <c r="D382" i="7"/>
  <c r="E382" i="7"/>
  <c r="D383" i="7"/>
  <c r="E383" i="7"/>
  <c r="D384" i="7"/>
  <c r="E384" i="7"/>
  <c r="D385" i="7"/>
  <c r="E385" i="7"/>
  <c r="D386" i="7"/>
  <c r="E386" i="7"/>
  <c r="D387" i="7"/>
  <c r="E387" i="7"/>
  <c r="D388" i="7"/>
  <c r="E388" i="7"/>
  <c r="D389" i="7"/>
  <c r="E389" i="7"/>
  <c r="D390" i="7"/>
  <c r="E390" i="7"/>
  <c r="D391" i="7"/>
  <c r="E391" i="7"/>
  <c r="D392" i="7"/>
  <c r="E392" i="7"/>
  <c r="D393" i="7"/>
  <c r="E393" i="7"/>
  <c r="D394" i="7"/>
  <c r="E394" i="7"/>
  <c r="D395" i="7"/>
  <c r="E395" i="7"/>
  <c r="D396" i="7"/>
  <c r="E396" i="7"/>
  <c r="D397" i="7"/>
  <c r="E397" i="7"/>
  <c r="D398" i="7"/>
  <c r="E398" i="7"/>
  <c r="D399" i="7"/>
  <c r="E399" i="7"/>
  <c r="D400" i="7"/>
  <c r="E400" i="7"/>
  <c r="D401" i="7"/>
  <c r="E401" i="7"/>
  <c r="D402" i="7"/>
  <c r="E402" i="7"/>
  <c r="D403" i="7"/>
  <c r="E403" i="7"/>
  <c r="D404" i="7"/>
  <c r="E404" i="7"/>
  <c r="D405" i="7"/>
  <c r="E405" i="7"/>
  <c r="D406" i="7"/>
  <c r="E406" i="7"/>
  <c r="D407" i="7"/>
  <c r="E407" i="7"/>
  <c r="D408" i="7"/>
  <c r="E408" i="7"/>
  <c r="D409" i="7"/>
  <c r="E409" i="7"/>
  <c r="D410" i="7"/>
  <c r="E410" i="7"/>
  <c r="D411" i="7"/>
  <c r="E411" i="7"/>
  <c r="D412" i="7"/>
  <c r="E412" i="7"/>
  <c r="D413" i="7"/>
  <c r="E413" i="7"/>
  <c r="D414" i="7"/>
  <c r="E414" i="7"/>
  <c r="D415" i="7"/>
  <c r="E415" i="7"/>
  <c r="D416" i="7"/>
  <c r="E416" i="7"/>
  <c r="D417" i="7"/>
  <c r="E417" i="7"/>
  <c r="D418" i="7"/>
  <c r="E418" i="7"/>
  <c r="D419" i="7"/>
  <c r="E419" i="7"/>
  <c r="D420" i="7"/>
  <c r="E420" i="7"/>
  <c r="D421" i="7"/>
  <c r="E421" i="7"/>
  <c r="D422" i="7"/>
  <c r="E422" i="7"/>
  <c r="D423" i="7"/>
  <c r="E423" i="7"/>
  <c r="D424" i="7"/>
  <c r="E424" i="7"/>
  <c r="D425" i="7"/>
  <c r="E425" i="7"/>
  <c r="D426" i="7"/>
  <c r="E426" i="7"/>
  <c r="D427" i="7"/>
  <c r="E427" i="7"/>
  <c r="D428" i="7"/>
  <c r="E428" i="7"/>
  <c r="D429" i="7"/>
  <c r="E429" i="7"/>
  <c r="D430" i="7"/>
  <c r="E430" i="7"/>
  <c r="D431" i="7"/>
  <c r="E431" i="7"/>
  <c r="D432" i="7"/>
  <c r="E432" i="7"/>
  <c r="D433" i="7"/>
  <c r="E433" i="7"/>
  <c r="D434" i="7"/>
  <c r="E434" i="7"/>
  <c r="D435" i="7"/>
  <c r="E435" i="7"/>
  <c r="D436" i="7"/>
  <c r="E436" i="7"/>
  <c r="D437" i="7"/>
  <c r="E437" i="7"/>
  <c r="D438" i="7"/>
  <c r="E438" i="7"/>
  <c r="D439" i="7"/>
  <c r="E439" i="7"/>
  <c r="D440" i="7"/>
  <c r="E440" i="7"/>
  <c r="D441" i="7"/>
  <c r="E441" i="7"/>
  <c r="D442" i="7"/>
  <c r="E442" i="7"/>
  <c r="D443" i="7"/>
  <c r="E443" i="7"/>
  <c r="D444" i="7"/>
  <c r="E444" i="7"/>
  <c r="D445" i="7"/>
  <c r="E445" i="7"/>
  <c r="D446" i="7"/>
  <c r="E446" i="7"/>
  <c r="D447" i="7"/>
  <c r="E447" i="7"/>
  <c r="D448" i="7"/>
  <c r="E448" i="7"/>
  <c r="D449" i="7"/>
  <c r="E449" i="7"/>
  <c r="D450" i="7"/>
  <c r="E450" i="7"/>
  <c r="D451" i="7"/>
  <c r="E451" i="7"/>
  <c r="D452" i="7"/>
  <c r="E452" i="7"/>
  <c r="D453" i="7"/>
  <c r="E453" i="7"/>
  <c r="D454" i="7"/>
  <c r="E454" i="7"/>
  <c r="D455" i="7"/>
  <c r="E455" i="7"/>
  <c r="D456" i="7"/>
  <c r="E456" i="7"/>
  <c r="D457" i="7"/>
  <c r="E457" i="7"/>
  <c r="D458" i="7"/>
  <c r="E458" i="7"/>
  <c r="D459" i="7"/>
  <c r="E459" i="7"/>
  <c r="D460" i="7"/>
  <c r="E460" i="7"/>
  <c r="D461" i="7"/>
  <c r="E461" i="7"/>
  <c r="D462" i="7"/>
  <c r="E462" i="7"/>
  <c r="D463" i="7"/>
  <c r="E463" i="7"/>
  <c r="D464" i="7"/>
  <c r="E464" i="7"/>
  <c r="D465" i="7"/>
  <c r="E465" i="7"/>
  <c r="D466" i="7"/>
  <c r="E466" i="7"/>
  <c r="D467" i="7"/>
  <c r="E467" i="7"/>
  <c r="D468" i="7"/>
  <c r="E468" i="7"/>
  <c r="D469" i="7"/>
  <c r="E469" i="7"/>
  <c r="D470" i="7"/>
  <c r="E470" i="7"/>
  <c r="D471" i="7"/>
  <c r="E471" i="7"/>
  <c r="D472" i="7"/>
  <c r="E472" i="7"/>
  <c r="D473" i="7"/>
  <c r="E473" i="7"/>
  <c r="D474" i="7"/>
  <c r="E474" i="7"/>
  <c r="D475" i="7"/>
  <c r="E475" i="7"/>
  <c r="D476" i="7"/>
  <c r="E476" i="7"/>
  <c r="D477" i="7"/>
  <c r="E477" i="7"/>
  <c r="D478" i="7"/>
  <c r="E478" i="7"/>
  <c r="D479" i="7"/>
  <c r="E479" i="7"/>
  <c r="D480" i="7"/>
  <c r="E480" i="7"/>
  <c r="D481" i="7"/>
  <c r="E481" i="7"/>
  <c r="D482" i="7"/>
  <c r="E482" i="7"/>
  <c r="D483" i="7"/>
  <c r="E483" i="7"/>
  <c r="D484" i="7"/>
  <c r="E484" i="7"/>
  <c r="D485" i="7"/>
  <c r="E485" i="7"/>
  <c r="D486" i="7"/>
  <c r="E486" i="7"/>
  <c r="D487" i="7"/>
  <c r="E487" i="7"/>
  <c r="D488" i="7"/>
  <c r="E488" i="7"/>
  <c r="D489" i="7"/>
  <c r="E489" i="7"/>
  <c r="D490" i="7"/>
  <c r="E490" i="7"/>
  <c r="D491" i="7"/>
  <c r="E491" i="7"/>
  <c r="D492" i="7"/>
  <c r="E492" i="7"/>
  <c r="D493" i="7"/>
  <c r="E493" i="7"/>
  <c r="D494" i="7"/>
  <c r="E494" i="7"/>
  <c r="D495" i="7"/>
  <c r="E495" i="7"/>
  <c r="D496" i="7"/>
  <c r="E496" i="7"/>
  <c r="D497" i="7"/>
  <c r="E497" i="7"/>
  <c r="D498" i="7"/>
  <c r="E498" i="7"/>
  <c r="D499" i="7"/>
  <c r="E499" i="7"/>
  <c r="D500" i="7"/>
  <c r="E500" i="7"/>
  <c r="D501" i="7"/>
  <c r="E501" i="7"/>
  <c r="D502" i="7"/>
  <c r="E502" i="7"/>
  <c r="D503" i="7"/>
  <c r="E503" i="7"/>
  <c r="D504" i="7"/>
  <c r="E504" i="7"/>
  <c r="D505" i="7"/>
  <c r="E505" i="7"/>
  <c r="D506" i="7"/>
  <c r="E506" i="7"/>
  <c r="D507" i="7"/>
  <c r="E507" i="7"/>
  <c r="D508" i="7"/>
  <c r="E508" i="7"/>
  <c r="D509" i="7"/>
  <c r="E509" i="7"/>
  <c r="D510" i="7"/>
  <c r="E510" i="7"/>
  <c r="D511" i="7"/>
  <c r="E511" i="7"/>
  <c r="D512" i="7"/>
  <c r="E512" i="7"/>
  <c r="D513" i="7"/>
  <c r="E513" i="7"/>
  <c r="D514" i="7"/>
  <c r="E514" i="7"/>
  <c r="D515" i="7"/>
  <c r="E515" i="7"/>
  <c r="D516" i="7"/>
  <c r="E516" i="7"/>
  <c r="D517" i="7"/>
  <c r="E517" i="7"/>
  <c r="D518" i="7"/>
  <c r="E518" i="7"/>
  <c r="D519" i="7"/>
  <c r="E519" i="7"/>
  <c r="D520" i="7"/>
  <c r="E520" i="7"/>
  <c r="D521" i="7"/>
  <c r="E521" i="7"/>
  <c r="D522" i="7"/>
  <c r="E522" i="7"/>
  <c r="D523" i="7"/>
  <c r="E523" i="7"/>
  <c r="D524" i="7"/>
  <c r="E524" i="7"/>
  <c r="D525" i="7"/>
  <c r="E525" i="7"/>
  <c r="D526" i="7"/>
  <c r="E526" i="7"/>
  <c r="D527" i="7"/>
  <c r="E527" i="7"/>
  <c r="D528" i="7"/>
  <c r="E528" i="7"/>
  <c r="D529" i="7"/>
  <c r="E529" i="7"/>
  <c r="D530" i="7"/>
  <c r="E530" i="7"/>
  <c r="D531" i="7"/>
  <c r="E531" i="7"/>
  <c r="D532" i="7"/>
  <c r="E532" i="7"/>
  <c r="D533" i="7"/>
  <c r="E533" i="7"/>
  <c r="D534" i="7"/>
  <c r="E534" i="7"/>
  <c r="D535" i="7"/>
  <c r="E535" i="7"/>
  <c r="D536" i="7"/>
  <c r="E536" i="7"/>
  <c r="D537" i="7"/>
  <c r="E537" i="7"/>
  <c r="D538" i="7"/>
  <c r="E538" i="7"/>
  <c r="D539" i="7"/>
  <c r="E539" i="7"/>
  <c r="D540" i="7"/>
  <c r="E540" i="7"/>
  <c r="D541" i="7"/>
  <c r="E541" i="7"/>
  <c r="D542" i="7"/>
  <c r="E542" i="7"/>
  <c r="D543" i="7"/>
  <c r="E543" i="7"/>
  <c r="D544" i="7"/>
  <c r="E544" i="7"/>
  <c r="D545" i="7"/>
  <c r="E545" i="7"/>
  <c r="D546" i="7"/>
  <c r="E546" i="7"/>
  <c r="D547" i="7"/>
  <c r="E547" i="7"/>
  <c r="D548" i="7"/>
  <c r="E548" i="7"/>
  <c r="D549" i="7"/>
  <c r="E549" i="7"/>
  <c r="D550" i="7"/>
  <c r="E550" i="7"/>
  <c r="D551" i="7"/>
  <c r="E551" i="7"/>
  <c r="D552" i="7"/>
  <c r="E552" i="7"/>
  <c r="D553" i="7"/>
  <c r="E553" i="7"/>
  <c r="D554" i="7"/>
  <c r="E554" i="7"/>
  <c r="D555" i="7"/>
  <c r="E555" i="7"/>
  <c r="D556" i="7"/>
  <c r="E556" i="7"/>
  <c r="D557" i="7"/>
  <c r="E557" i="7"/>
  <c r="D558" i="7"/>
  <c r="E558" i="7"/>
  <c r="D559" i="7"/>
  <c r="E559" i="7"/>
  <c r="D560" i="7"/>
  <c r="E560" i="7"/>
  <c r="D561" i="7"/>
  <c r="E561" i="7"/>
  <c r="D562" i="7"/>
  <c r="E562" i="7"/>
  <c r="D563" i="7"/>
  <c r="E563" i="7"/>
  <c r="D564" i="7"/>
  <c r="E564" i="7"/>
  <c r="D565" i="7"/>
  <c r="E565" i="7"/>
  <c r="D566" i="7"/>
  <c r="E566" i="7"/>
  <c r="D567" i="7"/>
  <c r="E567" i="7"/>
  <c r="D568" i="7"/>
  <c r="E568" i="7"/>
  <c r="D569" i="7"/>
  <c r="E569" i="7"/>
  <c r="D570" i="7"/>
  <c r="E570" i="7"/>
  <c r="D571" i="7"/>
  <c r="E571" i="7"/>
  <c r="D572" i="7"/>
  <c r="E572" i="7"/>
  <c r="D573" i="7"/>
  <c r="E573" i="7"/>
  <c r="D574" i="7"/>
  <c r="E574" i="7"/>
  <c r="D575" i="7"/>
  <c r="E575" i="7"/>
  <c r="D576" i="7"/>
  <c r="E576" i="7"/>
  <c r="D577" i="7"/>
  <c r="E577" i="7"/>
  <c r="D578" i="7"/>
  <c r="E578" i="7"/>
  <c r="D579" i="7"/>
  <c r="E579" i="7"/>
  <c r="D580" i="7"/>
  <c r="E580" i="7"/>
  <c r="D581" i="7"/>
  <c r="E581" i="7"/>
  <c r="D582" i="7"/>
  <c r="E582" i="7"/>
  <c r="D583" i="7"/>
  <c r="E583" i="7"/>
  <c r="D584" i="7"/>
  <c r="E584" i="7"/>
  <c r="D585" i="7"/>
  <c r="E585" i="7"/>
  <c r="D586" i="7"/>
  <c r="E586" i="7"/>
  <c r="D587" i="7"/>
  <c r="E587" i="7"/>
  <c r="D588" i="7"/>
  <c r="E588" i="7"/>
  <c r="D589" i="7"/>
  <c r="E589" i="7"/>
  <c r="D590" i="7"/>
  <c r="E590" i="7"/>
  <c r="D591" i="7"/>
  <c r="E591" i="7"/>
  <c r="D592" i="7"/>
  <c r="E592" i="7"/>
  <c r="D593" i="7"/>
  <c r="E593" i="7"/>
  <c r="D594" i="7"/>
  <c r="E594" i="7"/>
  <c r="D595" i="7"/>
  <c r="E595" i="7"/>
  <c r="D596" i="7"/>
  <c r="E596" i="7"/>
  <c r="D597" i="7"/>
  <c r="E597" i="7"/>
  <c r="D598" i="7"/>
  <c r="E598" i="7"/>
  <c r="D599" i="7"/>
  <c r="E599" i="7"/>
  <c r="D600" i="7"/>
  <c r="E600" i="7"/>
  <c r="D601" i="7"/>
  <c r="E601" i="7"/>
  <c r="D602" i="7"/>
  <c r="E602" i="7"/>
  <c r="D603" i="7"/>
  <c r="E603" i="7"/>
  <c r="D604" i="7"/>
  <c r="E604" i="7"/>
  <c r="D605" i="7"/>
  <c r="E605" i="7"/>
  <c r="D606" i="7"/>
  <c r="E606" i="7"/>
  <c r="D607" i="7"/>
  <c r="E607" i="7"/>
  <c r="D608" i="7"/>
  <c r="E608" i="7"/>
  <c r="D609" i="7"/>
  <c r="E609" i="7"/>
  <c r="D610" i="7"/>
  <c r="E610" i="7"/>
  <c r="D611" i="7"/>
  <c r="E611" i="7"/>
  <c r="D612" i="7"/>
  <c r="E612" i="7"/>
  <c r="D613" i="7"/>
  <c r="E613" i="7"/>
  <c r="D614" i="7"/>
  <c r="E614" i="7"/>
  <c r="D615" i="7"/>
  <c r="E615" i="7"/>
  <c r="D616" i="7"/>
  <c r="E616" i="7"/>
  <c r="D617" i="7"/>
  <c r="E617" i="7"/>
  <c r="D618" i="7"/>
  <c r="E618" i="7"/>
  <c r="D619" i="7"/>
  <c r="E619" i="7"/>
  <c r="D620" i="7"/>
  <c r="E620" i="7"/>
  <c r="D621" i="7"/>
  <c r="E621" i="7"/>
  <c r="D622" i="7"/>
  <c r="E622" i="7"/>
  <c r="D623" i="7"/>
  <c r="E623" i="7"/>
  <c r="D624" i="7"/>
  <c r="E624" i="7"/>
  <c r="D625" i="7"/>
  <c r="E625" i="7"/>
  <c r="D626" i="7"/>
  <c r="E626" i="7"/>
  <c r="D627" i="7"/>
  <c r="E627" i="7"/>
  <c r="D628" i="7"/>
  <c r="E628" i="7"/>
  <c r="D629" i="7"/>
  <c r="E629" i="7"/>
  <c r="D630" i="7"/>
  <c r="E630" i="7"/>
  <c r="D631" i="7"/>
  <c r="E631" i="7"/>
  <c r="D632" i="7"/>
  <c r="E632" i="7"/>
  <c r="D633" i="7"/>
  <c r="E633" i="7"/>
  <c r="D634" i="7"/>
  <c r="E634" i="7"/>
  <c r="D635" i="7"/>
  <c r="E635" i="7"/>
  <c r="D636" i="7"/>
  <c r="E636" i="7"/>
  <c r="D637" i="7"/>
  <c r="E637" i="7"/>
  <c r="D638" i="7"/>
  <c r="E638" i="7"/>
  <c r="O3" i="7"/>
  <c r="E3" i="7"/>
  <c r="D3" i="7"/>
  <c r="J3" i="8"/>
  <c r="I6" i="8" s="1"/>
  <c r="F3" i="8"/>
  <c r="N1290" i="7"/>
  <c r="N1293" i="7" s="1"/>
  <c r="M1290" i="7"/>
  <c r="M1293" i="7" s="1"/>
  <c r="L1290" i="7"/>
  <c r="L1293" i="7" s="1"/>
  <c r="E1287" i="7"/>
  <c r="D1287" i="7"/>
  <c r="E1286" i="7"/>
  <c r="D1286" i="7"/>
  <c r="E1285" i="7"/>
  <c r="D1285" i="7"/>
  <c r="E1284" i="7"/>
  <c r="D1284" i="7"/>
  <c r="E1283" i="7"/>
  <c r="D1283" i="7"/>
  <c r="E1282" i="7"/>
  <c r="D1282" i="7"/>
  <c r="E1281" i="7"/>
  <c r="D1281" i="7"/>
  <c r="E1280" i="7"/>
  <c r="D1280" i="7"/>
  <c r="E1279" i="7"/>
  <c r="D1279" i="7"/>
  <c r="E1278" i="7"/>
  <c r="D1278" i="7"/>
  <c r="E1277" i="7"/>
  <c r="D1277" i="7"/>
  <c r="E1276" i="7"/>
  <c r="D1276" i="7"/>
  <c r="E1275" i="7"/>
  <c r="D1275" i="7"/>
  <c r="E1274" i="7"/>
  <c r="D1274" i="7"/>
  <c r="E1273" i="7"/>
  <c r="D1273" i="7"/>
  <c r="E1272" i="7"/>
  <c r="D1272" i="7"/>
  <c r="E1271" i="7"/>
  <c r="D1271" i="7"/>
  <c r="E1270" i="7"/>
  <c r="D1270" i="7"/>
  <c r="E1269" i="7"/>
  <c r="D1269" i="7"/>
  <c r="E1268" i="7"/>
  <c r="D1268" i="7"/>
  <c r="E1267" i="7"/>
  <c r="D1267" i="7"/>
  <c r="E1266" i="7"/>
  <c r="D1266" i="7"/>
  <c r="E1265" i="7"/>
  <c r="D1265" i="7"/>
  <c r="E1264" i="7"/>
  <c r="D1264" i="7"/>
  <c r="E1263" i="7"/>
  <c r="D1263" i="7"/>
  <c r="E1262" i="7"/>
  <c r="D1262" i="7"/>
  <c r="E1261" i="7"/>
  <c r="D1261" i="7"/>
  <c r="E1260" i="7"/>
  <c r="D1260" i="7"/>
  <c r="E1259" i="7"/>
  <c r="D1259" i="7"/>
  <c r="E1258" i="7"/>
  <c r="D1258" i="7"/>
  <c r="E1257" i="7"/>
  <c r="D1257" i="7"/>
  <c r="E1256" i="7"/>
  <c r="D1256" i="7"/>
  <c r="E1255" i="7"/>
  <c r="D1255" i="7"/>
  <c r="E1254" i="7"/>
  <c r="D1254" i="7"/>
  <c r="E1253" i="7"/>
  <c r="D1253" i="7"/>
  <c r="E1252" i="7"/>
  <c r="D1252" i="7"/>
  <c r="E1251" i="7"/>
  <c r="D1251" i="7"/>
  <c r="E1250" i="7"/>
  <c r="D1250" i="7"/>
  <c r="E1249" i="7"/>
  <c r="D1249" i="7"/>
  <c r="E1248" i="7"/>
  <c r="D1248" i="7"/>
  <c r="E1247" i="7"/>
  <c r="D1247" i="7"/>
  <c r="E1246" i="7"/>
  <c r="D1246" i="7"/>
  <c r="E1245" i="7"/>
  <c r="D1245" i="7"/>
  <c r="E1244" i="7"/>
  <c r="D1244" i="7"/>
  <c r="E1243" i="7"/>
  <c r="D1243" i="7"/>
  <c r="E1242" i="7"/>
  <c r="D1242" i="7"/>
  <c r="E1241" i="7"/>
  <c r="D1241" i="7"/>
  <c r="E1240" i="7"/>
  <c r="D1240" i="7"/>
  <c r="E1239" i="7"/>
  <c r="D1239" i="7"/>
  <c r="E1238" i="7"/>
  <c r="D1238" i="7"/>
  <c r="E1237" i="7"/>
  <c r="D1237" i="7"/>
  <c r="E1236" i="7"/>
  <c r="D1236" i="7"/>
  <c r="E1235" i="7"/>
  <c r="D1235" i="7"/>
  <c r="E1234" i="7"/>
  <c r="D1234" i="7"/>
  <c r="E1233" i="7"/>
  <c r="D1233" i="7"/>
  <c r="E1232" i="7"/>
  <c r="D1232" i="7"/>
  <c r="E1231" i="7"/>
  <c r="D1231" i="7"/>
  <c r="E1230" i="7"/>
  <c r="D1230" i="7"/>
  <c r="E1229" i="7"/>
  <c r="D1229" i="7"/>
  <c r="E1228" i="7"/>
  <c r="D1228" i="7"/>
  <c r="E1227" i="7"/>
  <c r="D1227" i="7"/>
  <c r="E1226" i="7"/>
  <c r="D1226" i="7"/>
  <c r="E1225" i="7"/>
  <c r="D1225" i="7"/>
  <c r="E1224" i="7"/>
  <c r="D1224" i="7"/>
  <c r="E1223" i="7"/>
  <c r="D1223" i="7"/>
  <c r="E1222" i="7"/>
  <c r="D1222" i="7"/>
  <c r="E1221" i="7"/>
  <c r="D1221" i="7"/>
  <c r="E1220" i="7"/>
  <c r="D1220" i="7"/>
  <c r="E1219" i="7"/>
  <c r="D1219" i="7"/>
  <c r="E1218" i="7"/>
  <c r="D1218" i="7"/>
  <c r="E1217" i="7"/>
  <c r="D1217" i="7"/>
  <c r="E1216" i="7"/>
  <c r="D1216" i="7"/>
  <c r="E1215" i="7"/>
  <c r="D1215" i="7"/>
  <c r="E1214" i="7"/>
  <c r="D1214" i="7"/>
  <c r="E1213" i="7"/>
  <c r="D1213" i="7"/>
  <c r="E1212" i="7"/>
  <c r="D1212" i="7"/>
  <c r="E1211" i="7"/>
  <c r="D1211" i="7"/>
  <c r="E1210" i="7"/>
  <c r="D1210" i="7"/>
  <c r="E1209" i="7"/>
  <c r="D1209" i="7"/>
  <c r="E1208" i="7"/>
  <c r="D1208" i="7"/>
  <c r="E1207" i="7"/>
  <c r="D1207" i="7"/>
  <c r="E1206" i="7"/>
  <c r="D1206" i="7"/>
  <c r="E1205" i="7"/>
  <c r="D1205" i="7"/>
  <c r="E1204" i="7"/>
  <c r="D1204" i="7"/>
  <c r="E1203" i="7"/>
  <c r="D1203" i="7"/>
  <c r="E1202" i="7"/>
  <c r="D1202" i="7"/>
  <c r="E1201" i="7"/>
  <c r="D1201" i="7"/>
  <c r="E1200" i="7"/>
  <c r="D1200" i="7"/>
  <c r="E1199" i="7"/>
  <c r="D1199" i="7"/>
  <c r="E1198" i="7"/>
  <c r="D1198" i="7"/>
  <c r="E1197" i="7"/>
  <c r="D1197" i="7"/>
  <c r="E1196" i="7"/>
  <c r="D1196" i="7"/>
  <c r="E1195" i="7"/>
  <c r="D1195" i="7"/>
  <c r="E1194" i="7"/>
  <c r="D1194" i="7"/>
  <c r="E1193" i="7"/>
  <c r="D1193" i="7"/>
  <c r="E1192" i="7"/>
  <c r="D1192" i="7"/>
  <c r="E1191" i="7"/>
  <c r="D1191" i="7"/>
  <c r="E1190" i="7"/>
  <c r="D1190" i="7"/>
  <c r="E1189" i="7"/>
  <c r="D1189" i="7"/>
  <c r="E1188" i="7"/>
  <c r="D1188" i="7"/>
  <c r="E1187" i="7"/>
  <c r="D1187" i="7"/>
  <c r="E1186" i="7"/>
  <c r="D1186" i="7"/>
  <c r="E1185" i="7"/>
  <c r="D1185" i="7"/>
  <c r="E1184" i="7"/>
  <c r="D1184" i="7"/>
  <c r="E1183" i="7"/>
  <c r="D1183" i="7"/>
  <c r="E1182" i="7"/>
  <c r="D1182" i="7"/>
  <c r="E1181" i="7"/>
  <c r="D1181" i="7"/>
  <c r="E1180" i="7"/>
  <c r="D1180" i="7"/>
  <c r="E1179" i="7"/>
  <c r="D1179" i="7"/>
  <c r="E1178" i="7"/>
  <c r="D1178" i="7"/>
  <c r="E1177" i="7"/>
  <c r="D1177" i="7"/>
  <c r="E1176" i="7"/>
  <c r="D1176" i="7"/>
  <c r="E1175" i="7"/>
  <c r="D1175" i="7"/>
  <c r="E1174" i="7"/>
  <c r="D1174" i="7"/>
  <c r="E1173" i="7"/>
  <c r="D1173" i="7"/>
  <c r="E1172" i="7"/>
  <c r="D1172" i="7"/>
  <c r="E1171" i="7"/>
  <c r="D1171" i="7"/>
  <c r="E1170" i="7"/>
  <c r="D1170" i="7"/>
  <c r="E1169" i="7"/>
  <c r="D1169" i="7"/>
  <c r="E1168" i="7"/>
  <c r="D1168" i="7"/>
  <c r="E1167" i="7"/>
  <c r="D1167" i="7"/>
  <c r="E1166" i="7"/>
  <c r="D1166" i="7"/>
  <c r="E1165" i="7"/>
  <c r="D1165" i="7"/>
  <c r="E1164" i="7"/>
  <c r="D1164" i="7"/>
  <c r="E1163" i="7"/>
  <c r="D1163" i="7"/>
  <c r="E1162" i="7"/>
  <c r="D1162" i="7"/>
  <c r="E1161" i="7"/>
  <c r="D1161" i="7"/>
  <c r="E1160" i="7"/>
  <c r="D1160" i="7"/>
  <c r="E1159" i="7"/>
  <c r="D1159" i="7"/>
  <c r="E1158" i="7"/>
  <c r="D1158" i="7"/>
  <c r="E1157" i="7"/>
  <c r="D1157" i="7"/>
  <c r="E1156" i="7"/>
  <c r="D1156" i="7"/>
  <c r="E1155" i="7"/>
  <c r="D1155" i="7"/>
  <c r="E1154" i="7"/>
  <c r="D1154" i="7"/>
  <c r="E1153" i="7"/>
  <c r="D1153" i="7"/>
  <c r="E1152" i="7"/>
  <c r="D1152" i="7"/>
  <c r="E1151" i="7"/>
  <c r="D1151" i="7"/>
  <c r="E1150" i="7"/>
  <c r="D1150" i="7"/>
  <c r="E1149" i="7"/>
  <c r="D1149" i="7"/>
  <c r="E1148" i="7"/>
  <c r="D1148" i="7"/>
  <c r="E1147" i="7"/>
  <c r="D1147" i="7"/>
  <c r="E1146" i="7"/>
  <c r="D1146" i="7"/>
  <c r="E1145" i="7"/>
  <c r="D1145" i="7"/>
  <c r="E1144" i="7"/>
  <c r="D1144" i="7"/>
  <c r="E1143" i="7"/>
  <c r="D1143" i="7"/>
  <c r="E1142" i="7"/>
  <c r="D1142" i="7"/>
  <c r="E1141" i="7"/>
  <c r="D1141" i="7"/>
  <c r="E1140" i="7"/>
  <c r="D1140" i="7"/>
  <c r="E1139" i="7"/>
  <c r="D1139" i="7"/>
  <c r="E1138" i="7"/>
  <c r="D1138" i="7"/>
  <c r="E1137" i="7"/>
  <c r="D1137" i="7"/>
  <c r="E1136" i="7"/>
  <c r="D1136" i="7"/>
  <c r="E1135" i="7"/>
  <c r="D1135" i="7"/>
  <c r="E1134" i="7"/>
  <c r="D1134" i="7"/>
  <c r="E1133" i="7"/>
  <c r="D1133" i="7"/>
  <c r="E1132" i="7"/>
  <c r="D1132" i="7"/>
  <c r="E1131" i="7"/>
  <c r="D1131" i="7"/>
  <c r="E1130" i="7"/>
  <c r="D1130" i="7"/>
  <c r="E1129" i="7"/>
  <c r="D1129" i="7"/>
  <c r="E1128" i="7"/>
  <c r="D1128" i="7"/>
  <c r="E1127" i="7"/>
  <c r="D1127" i="7"/>
  <c r="E1126" i="7"/>
  <c r="D1126" i="7"/>
  <c r="E1125" i="7"/>
  <c r="D1125" i="7"/>
  <c r="E1124" i="7"/>
  <c r="D1124" i="7"/>
  <c r="E1123" i="7"/>
  <c r="D1123" i="7"/>
  <c r="E1122" i="7"/>
  <c r="D1122" i="7"/>
  <c r="E1121" i="7"/>
  <c r="D1121" i="7"/>
  <c r="E1120" i="7"/>
  <c r="D1120" i="7"/>
  <c r="E1119" i="7"/>
  <c r="D1119" i="7"/>
  <c r="E1118" i="7"/>
  <c r="D1118" i="7"/>
  <c r="E1117" i="7"/>
  <c r="D1117" i="7"/>
  <c r="E1116" i="7"/>
  <c r="D1116" i="7"/>
  <c r="E1115" i="7"/>
  <c r="D1115" i="7"/>
  <c r="E1114" i="7"/>
  <c r="D1114" i="7"/>
  <c r="E1113" i="7"/>
  <c r="D1113" i="7"/>
  <c r="E1112" i="7"/>
  <c r="D1112" i="7"/>
  <c r="E1111" i="7"/>
  <c r="D1111" i="7"/>
  <c r="E1110" i="7"/>
  <c r="D1110" i="7"/>
  <c r="E1109" i="7"/>
  <c r="D1109" i="7"/>
  <c r="E1108" i="7"/>
  <c r="D1108" i="7"/>
  <c r="E1107" i="7"/>
  <c r="D1107" i="7"/>
  <c r="E1106" i="7"/>
  <c r="D1106" i="7"/>
  <c r="E1105" i="7"/>
  <c r="D1105" i="7"/>
  <c r="E1104" i="7"/>
  <c r="D1104" i="7"/>
  <c r="E1103" i="7"/>
  <c r="D1103" i="7"/>
  <c r="E1102" i="7"/>
  <c r="D1102" i="7"/>
  <c r="E1101" i="7"/>
  <c r="D1101" i="7"/>
  <c r="E1100" i="7"/>
  <c r="D1100" i="7"/>
  <c r="E1099" i="7"/>
  <c r="D1099" i="7"/>
  <c r="E1098" i="7"/>
  <c r="D1098" i="7"/>
  <c r="E1097" i="7"/>
  <c r="D1097" i="7"/>
  <c r="E1096" i="7"/>
  <c r="D1096" i="7"/>
  <c r="E1095" i="7"/>
  <c r="D1095" i="7"/>
  <c r="E1094" i="7"/>
  <c r="D1094" i="7"/>
  <c r="E1093" i="7"/>
  <c r="D1093" i="7"/>
  <c r="E1092" i="7"/>
  <c r="D1092" i="7"/>
  <c r="E1091" i="7"/>
  <c r="D1091" i="7"/>
  <c r="E1090" i="7"/>
  <c r="D1090" i="7"/>
  <c r="E1089" i="7"/>
  <c r="D1089" i="7"/>
  <c r="E1088" i="7"/>
  <c r="D1088" i="7"/>
  <c r="E1087" i="7"/>
  <c r="D1087" i="7"/>
  <c r="E1086" i="7"/>
  <c r="D1086" i="7"/>
  <c r="E1085" i="7"/>
  <c r="D1085" i="7"/>
  <c r="E1084" i="7"/>
  <c r="D1084" i="7"/>
  <c r="E1083" i="7"/>
  <c r="D1083" i="7"/>
  <c r="E1082" i="7"/>
  <c r="D1082" i="7"/>
  <c r="E1081" i="7"/>
  <c r="D1081" i="7"/>
  <c r="E1080" i="7"/>
  <c r="D1080" i="7"/>
  <c r="E1079" i="7"/>
  <c r="D1079" i="7"/>
  <c r="E1078" i="7"/>
  <c r="D1078" i="7"/>
  <c r="E1077" i="7"/>
  <c r="D1077" i="7"/>
  <c r="E1076" i="7"/>
  <c r="D1076" i="7"/>
  <c r="E1075" i="7"/>
  <c r="D1075" i="7"/>
  <c r="E1074" i="7"/>
  <c r="D1074" i="7"/>
  <c r="E1073" i="7"/>
  <c r="D1073" i="7"/>
  <c r="E1072" i="7"/>
  <c r="D1072" i="7"/>
  <c r="E1071" i="7"/>
  <c r="D1071" i="7"/>
  <c r="E1070" i="7"/>
  <c r="D1070" i="7"/>
  <c r="E1069" i="7"/>
  <c r="D1069" i="7"/>
  <c r="E1068" i="7"/>
  <c r="D1068" i="7"/>
  <c r="E1067" i="7"/>
  <c r="D1067" i="7"/>
  <c r="E1066" i="7"/>
  <c r="D1066" i="7"/>
  <c r="E1065" i="7"/>
  <c r="D1065" i="7"/>
  <c r="E1064" i="7"/>
  <c r="D1064" i="7"/>
  <c r="E1063" i="7"/>
  <c r="D1063" i="7"/>
  <c r="E1062" i="7"/>
  <c r="D1062" i="7"/>
  <c r="E1061" i="7"/>
  <c r="D1061" i="7"/>
  <c r="E1060" i="7"/>
  <c r="D1060" i="7"/>
  <c r="E1059" i="7"/>
  <c r="D1059" i="7"/>
  <c r="E1058" i="7"/>
  <c r="D1058" i="7"/>
  <c r="E1057" i="7"/>
  <c r="D1057" i="7"/>
  <c r="E1056" i="7"/>
  <c r="D1056" i="7"/>
  <c r="E1055" i="7"/>
  <c r="D1055" i="7"/>
  <c r="E1054" i="7"/>
  <c r="D1054" i="7"/>
  <c r="E1053" i="7"/>
  <c r="D1053" i="7"/>
  <c r="E1052" i="7"/>
  <c r="D1052" i="7"/>
  <c r="E1051" i="7"/>
  <c r="D1051" i="7"/>
  <c r="E1050" i="7"/>
  <c r="D1050" i="7"/>
  <c r="E1049" i="7"/>
  <c r="D1049" i="7"/>
  <c r="E1048" i="7"/>
  <c r="D1048" i="7"/>
  <c r="E1047" i="7"/>
  <c r="D1047" i="7"/>
  <c r="E1046" i="7"/>
  <c r="D1046" i="7"/>
  <c r="E1045" i="7"/>
  <c r="D1045" i="7"/>
  <c r="E1044" i="7"/>
  <c r="D1044" i="7"/>
  <c r="E1043" i="7"/>
  <c r="D1043" i="7"/>
  <c r="E1042" i="7"/>
  <c r="D1042" i="7"/>
  <c r="E1041" i="7"/>
  <c r="D1041" i="7"/>
  <c r="E1040" i="7"/>
  <c r="D1040" i="7"/>
  <c r="E1039" i="7"/>
  <c r="D1039" i="7"/>
  <c r="E1038" i="7"/>
  <c r="D1038" i="7"/>
  <c r="E1037" i="7"/>
  <c r="D1037" i="7"/>
  <c r="E1036" i="7"/>
  <c r="D1036" i="7"/>
  <c r="E1035" i="7"/>
  <c r="D1035" i="7"/>
  <c r="E1034" i="7"/>
  <c r="D1034" i="7"/>
  <c r="E1033" i="7"/>
  <c r="D1033" i="7"/>
  <c r="E1032" i="7"/>
  <c r="D1032" i="7"/>
  <c r="E1031" i="7"/>
  <c r="D1031" i="7"/>
  <c r="E1030" i="7"/>
  <c r="D1030" i="7"/>
  <c r="E1029" i="7"/>
  <c r="D1029" i="7"/>
  <c r="E1028" i="7"/>
  <c r="D1028" i="7"/>
  <c r="E1027" i="7"/>
  <c r="D1027" i="7"/>
  <c r="E1026" i="7"/>
  <c r="D1026" i="7"/>
  <c r="E1025" i="7"/>
  <c r="D1025" i="7"/>
  <c r="E1024" i="7"/>
  <c r="D1024" i="7"/>
  <c r="E1023" i="7"/>
  <c r="D1023" i="7"/>
  <c r="E1022" i="7"/>
  <c r="D1022" i="7"/>
  <c r="E1021" i="7"/>
  <c r="D1021" i="7"/>
  <c r="E1020" i="7"/>
  <c r="D1020" i="7"/>
  <c r="E1019" i="7"/>
  <c r="D1019" i="7"/>
  <c r="E1018" i="7"/>
  <c r="D1018" i="7"/>
  <c r="E1017" i="7"/>
  <c r="D1017" i="7"/>
  <c r="E1016" i="7"/>
  <c r="D1016" i="7"/>
  <c r="E1015" i="7"/>
  <c r="D1015" i="7"/>
  <c r="E1014" i="7"/>
  <c r="D1014" i="7"/>
  <c r="E1013" i="7"/>
  <c r="D1013" i="7"/>
  <c r="E1012" i="7"/>
  <c r="D1012" i="7"/>
  <c r="E1011" i="7"/>
  <c r="D1011" i="7"/>
  <c r="E1010" i="7"/>
  <c r="D1010" i="7"/>
  <c r="E1009" i="7"/>
  <c r="D1009" i="7"/>
  <c r="E1008" i="7"/>
  <c r="D1008" i="7"/>
  <c r="E1007" i="7"/>
  <c r="D1007" i="7"/>
  <c r="E1006" i="7"/>
  <c r="D1006" i="7"/>
  <c r="E1005" i="7"/>
  <c r="D1005" i="7"/>
  <c r="E1004" i="7"/>
  <c r="D1004" i="7"/>
  <c r="E1003" i="7"/>
  <c r="D1003" i="7"/>
  <c r="E1002" i="7"/>
  <c r="D1002" i="7"/>
  <c r="E1001" i="7"/>
  <c r="D1001" i="7"/>
  <c r="E1000" i="7"/>
  <c r="D1000" i="7"/>
  <c r="E999" i="7"/>
  <c r="D999" i="7"/>
  <c r="E998" i="7"/>
  <c r="D998" i="7"/>
  <c r="E997" i="7"/>
  <c r="D997" i="7"/>
  <c r="E996" i="7"/>
  <c r="D996" i="7"/>
  <c r="E995" i="7"/>
  <c r="D995" i="7"/>
  <c r="E994" i="7"/>
  <c r="D994" i="7"/>
  <c r="E993" i="7"/>
  <c r="D993" i="7"/>
  <c r="E992" i="7"/>
  <c r="D992" i="7"/>
  <c r="E991" i="7"/>
  <c r="D991" i="7"/>
  <c r="E990" i="7"/>
  <c r="D990" i="7"/>
  <c r="E989" i="7"/>
  <c r="D989" i="7"/>
  <c r="E988" i="7"/>
  <c r="D988" i="7"/>
  <c r="E987" i="7"/>
  <c r="D987" i="7"/>
  <c r="E986" i="7"/>
  <c r="D986" i="7"/>
  <c r="E985" i="7"/>
  <c r="D985" i="7"/>
  <c r="E984" i="7"/>
  <c r="D984" i="7"/>
  <c r="E983" i="7"/>
  <c r="D983" i="7"/>
  <c r="E982" i="7"/>
  <c r="D982" i="7"/>
  <c r="E981" i="7"/>
  <c r="D981" i="7"/>
  <c r="E980" i="7"/>
  <c r="D980" i="7"/>
  <c r="E979" i="7"/>
  <c r="D979" i="7"/>
  <c r="E978" i="7"/>
  <c r="D978" i="7"/>
  <c r="E977" i="7"/>
  <c r="D977" i="7"/>
  <c r="E976" i="7"/>
  <c r="D976" i="7"/>
  <c r="E975" i="7"/>
  <c r="D975" i="7"/>
  <c r="E974" i="7"/>
  <c r="D974" i="7"/>
  <c r="E973" i="7"/>
  <c r="D973" i="7"/>
  <c r="E972" i="7"/>
  <c r="D972" i="7"/>
  <c r="E971" i="7"/>
  <c r="D971" i="7"/>
  <c r="E970" i="7"/>
  <c r="D970" i="7"/>
  <c r="E969" i="7"/>
  <c r="D969" i="7"/>
  <c r="E968" i="7"/>
  <c r="D968" i="7"/>
  <c r="E967" i="7"/>
  <c r="D967" i="7"/>
  <c r="E966" i="7"/>
  <c r="D966" i="7"/>
  <c r="E965" i="7"/>
  <c r="D965" i="7"/>
  <c r="E964" i="7"/>
  <c r="D964" i="7"/>
  <c r="E963" i="7"/>
  <c r="D963" i="7"/>
  <c r="E962" i="7"/>
  <c r="D962" i="7"/>
  <c r="E961" i="7"/>
  <c r="D961" i="7"/>
  <c r="E960" i="7"/>
  <c r="D960" i="7"/>
  <c r="E959" i="7"/>
  <c r="D959" i="7"/>
  <c r="E958" i="7"/>
  <c r="D958" i="7"/>
  <c r="E957" i="7"/>
  <c r="D957" i="7"/>
  <c r="E956" i="7"/>
  <c r="D956" i="7"/>
  <c r="E955" i="7"/>
  <c r="D955" i="7"/>
  <c r="E954" i="7"/>
  <c r="D954" i="7"/>
  <c r="E953" i="7"/>
  <c r="D953" i="7"/>
  <c r="E952" i="7"/>
  <c r="D952" i="7"/>
  <c r="E951" i="7"/>
  <c r="D951" i="7"/>
  <c r="E950" i="7"/>
  <c r="D950" i="7"/>
  <c r="E949" i="7"/>
  <c r="D949" i="7"/>
  <c r="E948" i="7"/>
  <c r="D948" i="7"/>
  <c r="E947" i="7"/>
  <c r="D947" i="7"/>
  <c r="E946" i="7"/>
  <c r="D946" i="7"/>
  <c r="E945" i="7"/>
  <c r="D945" i="7"/>
  <c r="E944" i="7"/>
  <c r="D944" i="7"/>
  <c r="E943" i="7"/>
  <c r="D943" i="7"/>
  <c r="E942" i="7"/>
  <c r="D942" i="7"/>
  <c r="E941" i="7"/>
  <c r="D941" i="7"/>
  <c r="E940" i="7"/>
  <c r="D940" i="7"/>
  <c r="E939" i="7"/>
  <c r="D939" i="7"/>
  <c r="E938" i="7"/>
  <c r="D938" i="7"/>
  <c r="E937" i="7"/>
  <c r="D937" i="7"/>
  <c r="E936" i="7"/>
  <c r="D936" i="7"/>
  <c r="E935" i="7"/>
  <c r="D935" i="7"/>
  <c r="E934" i="7"/>
  <c r="D934" i="7"/>
  <c r="E933" i="7"/>
  <c r="D933" i="7"/>
  <c r="E932" i="7"/>
  <c r="D932" i="7"/>
  <c r="E931" i="7"/>
  <c r="D931" i="7"/>
  <c r="E930" i="7"/>
  <c r="D930" i="7"/>
  <c r="E929" i="7"/>
  <c r="D929" i="7"/>
  <c r="E928" i="7"/>
  <c r="D928" i="7"/>
  <c r="E927" i="7"/>
  <c r="D927" i="7"/>
  <c r="E926" i="7"/>
  <c r="D926" i="7"/>
  <c r="E925" i="7"/>
  <c r="D925" i="7"/>
  <c r="E924" i="7"/>
  <c r="D924" i="7"/>
  <c r="E923" i="7"/>
  <c r="D923" i="7"/>
  <c r="E922" i="7"/>
  <c r="D922" i="7"/>
  <c r="E921" i="7"/>
  <c r="D921" i="7"/>
  <c r="E920" i="7"/>
  <c r="D920" i="7"/>
  <c r="E919" i="7"/>
  <c r="D919" i="7"/>
  <c r="E918" i="7"/>
  <c r="D918" i="7"/>
  <c r="E917" i="7"/>
  <c r="D917" i="7"/>
  <c r="E916" i="7"/>
  <c r="D916" i="7"/>
  <c r="E915" i="7"/>
  <c r="D915" i="7"/>
  <c r="E914" i="7"/>
  <c r="D914" i="7"/>
  <c r="E913" i="7"/>
  <c r="D913" i="7"/>
  <c r="E912" i="7"/>
  <c r="D912" i="7"/>
  <c r="E911" i="7"/>
  <c r="D911" i="7"/>
  <c r="E910" i="7"/>
  <c r="D910" i="7"/>
  <c r="E909" i="7"/>
  <c r="D909" i="7"/>
  <c r="E908" i="7"/>
  <c r="D908" i="7"/>
  <c r="E907" i="7"/>
  <c r="D907" i="7"/>
  <c r="E906" i="7"/>
  <c r="D906" i="7"/>
  <c r="E905" i="7"/>
  <c r="D905" i="7"/>
  <c r="E904" i="7"/>
  <c r="D904" i="7"/>
  <c r="E903" i="7"/>
  <c r="D903" i="7"/>
  <c r="E902" i="7"/>
  <c r="D902" i="7"/>
  <c r="E901" i="7"/>
  <c r="D901" i="7"/>
  <c r="E900" i="7"/>
  <c r="D900" i="7"/>
  <c r="E899" i="7"/>
  <c r="D899" i="7"/>
  <c r="E898" i="7"/>
  <c r="D898" i="7"/>
  <c r="E897" i="7"/>
  <c r="D897" i="7"/>
  <c r="E896" i="7"/>
  <c r="D896" i="7"/>
  <c r="E895" i="7"/>
  <c r="D895" i="7"/>
  <c r="E894" i="7"/>
  <c r="D894" i="7"/>
  <c r="E893" i="7"/>
  <c r="D893" i="7"/>
  <c r="E892" i="7"/>
  <c r="D892" i="7"/>
  <c r="E891" i="7"/>
  <c r="D891" i="7"/>
  <c r="E890" i="7"/>
  <c r="D890" i="7"/>
  <c r="E889" i="7"/>
  <c r="D889" i="7"/>
  <c r="E888" i="7"/>
  <c r="D888" i="7"/>
  <c r="E887" i="7"/>
  <c r="D887" i="7"/>
  <c r="E886" i="7"/>
  <c r="D886" i="7"/>
  <c r="E885" i="7"/>
  <c r="D885" i="7"/>
  <c r="E884" i="7"/>
  <c r="D884" i="7"/>
  <c r="E883" i="7"/>
  <c r="D883" i="7"/>
  <c r="E882" i="7"/>
  <c r="D882" i="7"/>
  <c r="E881" i="7"/>
  <c r="D881" i="7"/>
  <c r="E880" i="7"/>
  <c r="D880" i="7"/>
  <c r="E879" i="7"/>
  <c r="D879" i="7"/>
  <c r="E878" i="7"/>
  <c r="D878" i="7"/>
  <c r="E877" i="7"/>
  <c r="D877" i="7"/>
  <c r="E876" i="7"/>
  <c r="D876" i="7"/>
  <c r="E875" i="7"/>
  <c r="D875" i="7"/>
  <c r="E874" i="7"/>
  <c r="D874" i="7"/>
  <c r="E873" i="7"/>
  <c r="D873" i="7"/>
  <c r="E872" i="7"/>
  <c r="D872" i="7"/>
  <c r="E871" i="7"/>
  <c r="D871" i="7"/>
  <c r="E870" i="7"/>
  <c r="D870" i="7"/>
  <c r="E869" i="7"/>
  <c r="D869" i="7"/>
  <c r="E868" i="7"/>
  <c r="D868" i="7"/>
  <c r="E867" i="7"/>
  <c r="D867" i="7"/>
  <c r="E866" i="7"/>
  <c r="D866" i="7"/>
  <c r="E865" i="7"/>
  <c r="D865" i="7"/>
  <c r="E864" i="7"/>
  <c r="D864" i="7"/>
  <c r="E863" i="7"/>
  <c r="D863" i="7"/>
  <c r="E862" i="7"/>
  <c r="D862" i="7"/>
  <c r="E861" i="7"/>
  <c r="D861" i="7"/>
  <c r="E860" i="7"/>
  <c r="D860" i="7"/>
  <c r="E859" i="7"/>
  <c r="D859" i="7"/>
  <c r="E858" i="7"/>
  <c r="D858" i="7"/>
  <c r="E857" i="7"/>
  <c r="D857" i="7"/>
  <c r="E856" i="7"/>
  <c r="D856" i="7"/>
  <c r="E855" i="7"/>
  <c r="D855" i="7"/>
  <c r="E854" i="7"/>
  <c r="D854" i="7"/>
  <c r="E853" i="7"/>
  <c r="D853" i="7"/>
  <c r="E852" i="7"/>
  <c r="D852" i="7"/>
  <c r="E851" i="7"/>
  <c r="D851" i="7"/>
  <c r="E850" i="7"/>
  <c r="D850" i="7"/>
  <c r="E849" i="7"/>
  <c r="D849" i="7"/>
  <c r="E848" i="7"/>
  <c r="D848" i="7"/>
  <c r="E847" i="7"/>
  <c r="D847" i="7"/>
  <c r="E846" i="7"/>
  <c r="D846" i="7"/>
  <c r="E845" i="7"/>
  <c r="D845" i="7"/>
  <c r="E844" i="7"/>
  <c r="D844" i="7"/>
  <c r="E843" i="7"/>
  <c r="D843" i="7"/>
  <c r="E842" i="7"/>
  <c r="D842" i="7"/>
  <c r="E841" i="7"/>
  <c r="D841" i="7"/>
  <c r="E840" i="7"/>
  <c r="D840" i="7"/>
  <c r="E839" i="7"/>
  <c r="D839" i="7"/>
  <c r="E838" i="7"/>
  <c r="D838" i="7"/>
  <c r="E837" i="7"/>
  <c r="D837" i="7"/>
  <c r="E836" i="7"/>
  <c r="D836" i="7"/>
  <c r="E835" i="7"/>
  <c r="D835" i="7"/>
  <c r="E834" i="7"/>
  <c r="D834" i="7"/>
  <c r="E833" i="7"/>
  <c r="D833" i="7"/>
  <c r="E832" i="7"/>
  <c r="D832" i="7"/>
  <c r="E831" i="7"/>
  <c r="D831" i="7"/>
  <c r="E830" i="7"/>
  <c r="D830" i="7"/>
  <c r="E829" i="7"/>
  <c r="D829" i="7"/>
  <c r="E828" i="7"/>
  <c r="D828" i="7"/>
  <c r="E827" i="7"/>
  <c r="D827" i="7"/>
  <c r="E826" i="7"/>
  <c r="D826" i="7"/>
  <c r="E825" i="7"/>
  <c r="D825" i="7"/>
  <c r="E824" i="7"/>
  <c r="D824" i="7"/>
  <c r="E823" i="7"/>
  <c r="D823" i="7"/>
  <c r="E822" i="7"/>
  <c r="D822" i="7"/>
  <c r="E821" i="7"/>
  <c r="D821" i="7"/>
  <c r="E820" i="7"/>
  <c r="D820" i="7"/>
  <c r="E819" i="7"/>
  <c r="D819" i="7"/>
  <c r="E818" i="7"/>
  <c r="D818" i="7"/>
  <c r="E817" i="7"/>
  <c r="D817" i="7"/>
  <c r="E816" i="7"/>
  <c r="D816" i="7"/>
  <c r="E815" i="7"/>
  <c r="D815" i="7"/>
  <c r="E814" i="7"/>
  <c r="D814" i="7"/>
  <c r="E813" i="7"/>
  <c r="D813" i="7"/>
  <c r="E812" i="7"/>
  <c r="D812" i="7"/>
  <c r="E811" i="7"/>
  <c r="D811" i="7"/>
  <c r="E810" i="7"/>
  <c r="D810" i="7"/>
  <c r="E809" i="7"/>
  <c r="D809" i="7"/>
  <c r="E808" i="7"/>
  <c r="D808" i="7"/>
  <c r="E807" i="7"/>
  <c r="D807" i="7"/>
  <c r="E806" i="7"/>
  <c r="D806" i="7"/>
  <c r="E805" i="7"/>
  <c r="D805" i="7"/>
  <c r="E804" i="7"/>
  <c r="D804" i="7"/>
  <c r="E803" i="7"/>
  <c r="D803" i="7"/>
  <c r="E802" i="7"/>
  <c r="D802" i="7"/>
  <c r="E801" i="7"/>
  <c r="D801" i="7"/>
  <c r="E800" i="7"/>
  <c r="D800" i="7"/>
  <c r="E799" i="7"/>
  <c r="D799" i="7"/>
  <c r="E798" i="7"/>
  <c r="D798" i="7"/>
  <c r="E797" i="7"/>
  <c r="D797" i="7"/>
  <c r="E796" i="7"/>
  <c r="D796" i="7"/>
  <c r="E795" i="7"/>
  <c r="D795" i="7"/>
  <c r="E794" i="7"/>
  <c r="D794" i="7"/>
  <c r="E793" i="7"/>
  <c r="D793" i="7"/>
  <c r="E792" i="7"/>
  <c r="D792" i="7"/>
  <c r="E791" i="7"/>
  <c r="D791" i="7"/>
  <c r="E790" i="7"/>
  <c r="D790" i="7"/>
  <c r="E789" i="7"/>
  <c r="D789" i="7"/>
  <c r="E788" i="7"/>
  <c r="D788" i="7"/>
  <c r="E787" i="7"/>
  <c r="D787" i="7"/>
  <c r="E786" i="7"/>
  <c r="D786" i="7"/>
  <c r="E785" i="7"/>
  <c r="D785" i="7"/>
  <c r="E784" i="7"/>
  <c r="D784" i="7"/>
  <c r="E783" i="7"/>
  <c r="D783" i="7"/>
  <c r="E782" i="7"/>
  <c r="D782" i="7"/>
  <c r="E781" i="7"/>
  <c r="D781" i="7"/>
  <c r="E780" i="7"/>
  <c r="D780" i="7"/>
  <c r="E779" i="7"/>
  <c r="D779" i="7"/>
  <c r="E778" i="7"/>
  <c r="D778" i="7"/>
  <c r="E777" i="7"/>
  <c r="D777" i="7"/>
  <c r="E776" i="7"/>
  <c r="D776" i="7"/>
  <c r="E775" i="7"/>
  <c r="D775" i="7"/>
  <c r="E774" i="7"/>
  <c r="D774" i="7"/>
  <c r="E773" i="7"/>
  <c r="D773" i="7"/>
  <c r="E772" i="7"/>
  <c r="D772" i="7"/>
  <c r="E771" i="7"/>
  <c r="D771" i="7"/>
  <c r="E770" i="7"/>
  <c r="D770" i="7"/>
  <c r="E769" i="7"/>
  <c r="D769" i="7"/>
  <c r="E768" i="7"/>
  <c r="D768" i="7"/>
  <c r="E767" i="7"/>
  <c r="D767" i="7"/>
  <c r="E766" i="7"/>
  <c r="D766" i="7"/>
  <c r="E765" i="7"/>
  <c r="D765" i="7"/>
  <c r="E764" i="7"/>
  <c r="D764" i="7"/>
  <c r="E763" i="7"/>
  <c r="D763" i="7"/>
  <c r="E762" i="7"/>
  <c r="D762" i="7"/>
  <c r="E761" i="7"/>
  <c r="D761" i="7"/>
  <c r="E760" i="7"/>
  <c r="D760" i="7"/>
  <c r="E759" i="7"/>
  <c r="D759" i="7"/>
  <c r="E758" i="7"/>
  <c r="D758" i="7"/>
  <c r="E757" i="7"/>
  <c r="D757" i="7"/>
  <c r="E756" i="7"/>
  <c r="D756" i="7"/>
  <c r="E755" i="7"/>
  <c r="D755" i="7"/>
  <c r="E754" i="7"/>
  <c r="D754" i="7"/>
  <c r="E753" i="7"/>
  <c r="D753" i="7"/>
  <c r="E752" i="7"/>
  <c r="D752" i="7"/>
  <c r="E751" i="7"/>
  <c r="D751" i="7"/>
  <c r="E750" i="7"/>
  <c r="D750" i="7"/>
  <c r="E749" i="7"/>
  <c r="D749" i="7"/>
  <c r="E748" i="7"/>
  <c r="D748" i="7"/>
  <c r="E747" i="7"/>
  <c r="D747" i="7"/>
  <c r="E746" i="7"/>
  <c r="D746" i="7"/>
  <c r="E745" i="7"/>
  <c r="D745" i="7"/>
  <c r="E744" i="7"/>
  <c r="D744" i="7"/>
  <c r="E743" i="7"/>
  <c r="D743" i="7"/>
  <c r="E742" i="7"/>
  <c r="D742" i="7"/>
  <c r="E741" i="7"/>
  <c r="D741" i="7"/>
  <c r="E740" i="7"/>
  <c r="D740" i="7"/>
  <c r="E739" i="7"/>
  <c r="D739" i="7"/>
  <c r="E738" i="7"/>
  <c r="D738" i="7"/>
  <c r="E737" i="7"/>
  <c r="D737" i="7"/>
  <c r="E736" i="7"/>
  <c r="D736" i="7"/>
  <c r="E735" i="7"/>
  <c r="D735" i="7"/>
  <c r="E734" i="7"/>
  <c r="D734" i="7"/>
  <c r="E733" i="7"/>
  <c r="D733" i="7"/>
  <c r="E732" i="7"/>
  <c r="D732" i="7"/>
  <c r="E731" i="7"/>
  <c r="D731" i="7"/>
  <c r="E730" i="7"/>
  <c r="D730" i="7"/>
  <c r="E729" i="7"/>
  <c r="D729" i="7"/>
  <c r="E728" i="7"/>
  <c r="D728" i="7"/>
  <c r="E727" i="7"/>
  <c r="D727" i="7"/>
  <c r="E726" i="7"/>
  <c r="D726" i="7"/>
  <c r="E725" i="7"/>
  <c r="D725" i="7"/>
  <c r="E724" i="7"/>
  <c r="D724" i="7"/>
  <c r="E723" i="7"/>
  <c r="D723" i="7"/>
  <c r="E722" i="7"/>
  <c r="D722" i="7"/>
  <c r="E721" i="7"/>
  <c r="D721" i="7"/>
  <c r="E720" i="7"/>
  <c r="D720" i="7"/>
  <c r="E719" i="7"/>
  <c r="D719" i="7"/>
  <c r="E718" i="7"/>
  <c r="D718" i="7"/>
  <c r="E717" i="7"/>
  <c r="D717" i="7"/>
  <c r="E716" i="7"/>
  <c r="D716" i="7"/>
  <c r="E715" i="7"/>
  <c r="D715" i="7"/>
  <c r="E714" i="7"/>
  <c r="D714" i="7"/>
  <c r="E713" i="7"/>
  <c r="D713" i="7"/>
  <c r="E712" i="7"/>
  <c r="D712" i="7"/>
  <c r="E711" i="7"/>
  <c r="D711" i="7"/>
  <c r="E710" i="7"/>
  <c r="D710" i="7"/>
  <c r="E709" i="7"/>
  <c r="D709" i="7"/>
  <c r="E708" i="7"/>
  <c r="D708" i="7"/>
  <c r="E707" i="7"/>
  <c r="D707" i="7"/>
  <c r="E706" i="7"/>
  <c r="D706" i="7"/>
  <c r="E705" i="7"/>
  <c r="D705" i="7"/>
  <c r="E704" i="7"/>
  <c r="D704" i="7"/>
  <c r="E703" i="7"/>
  <c r="D703" i="7"/>
  <c r="E702" i="7"/>
  <c r="D702" i="7"/>
  <c r="E701" i="7"/>
  <c r="D701" i="7"/>
  <c r="E700" i="7"/>
  <c r="D700" i="7"/>
  <c r="E699" i="7"/>
  <c r="D699" i="7"/>
  <c r="E698" i="7"/>
  <c r="D698" i="7"/>
  <c r="E697" i="7"/>
  <c r="D697" i="7"/>
  <c r="E696" i="7"/>
  <c r="D696" i="7"/>
  <c r="E695" i="7"/>
  <c r="D695" i="7"/>
  <c r="E694" i="7"/>
  <c r="D694" i="7"/>
  <c r="E693" i="7"/>
  <c r="D693" i="7"/>
  <c r="E692" i="7"/>
  <c r="D692" i="7"/>
  <c r="E691" i="7"/>
  <c r="D691" i="7"/>
  <c r="E690" i="7"/>
  <c r="D690" i="7"/>
  <c r="E689" i="7"/>
  <c r="D689" i="7"/>
  <c r="E688" i="7"/>
  <c r="D688" i="7"/>
  <c r="E687" i="7"/>
  <c r="D687" i="7"/>
  <c r="E686" i="7"/>
  <c r="D686" i="7"/>
  <c r="E685" i="7"/>
  <c r="D685" i="7"/>
  <c r="E684" i="7"/>
  <c r="D684" i="7"/>
  <c r="E683" i="7"/>
  <c r="D683" i="7"/>
  <c r="E682" i="7"/>
  <c r="D682" i="7"/>
  <c r="E681" i="7"/>
  <c r="D681" i="7"/>
  <c r="E680" i="7"/>
  <c r="D680" i="7"/>
  <c r="E679" i="7"/>
  <c r="D679" i="7"/>
  <c r="E678" i="7"/>
  <c r="D678" i="7"/>
  <c r="E677" i="7"/>
  <c r="D677" i="7"/>
  <c r="E676" i="7"/>
  <c r="D676" i="7"/>
  <c r="E675" i="7"/>
  <c r="D675" i="7"/>
  <c r="E674" i="7"/>
  <c r="D674" i="7"/>
  <c r="E673" i="7"/>
  <c r="D673" i="7"/>
  <c r="E672" i="7"/>
  <c r="D672" i="7"/>
  <c r="E671" i="7"/>
  <c r="D671" i="7"/>
  <c r="E670" i="7"/>
  <c r="D670" i="7"/>
  <c r="E669" i="7"/>
  <c r="D669" i="7"/>
  <c r="E668" i="7"/>
  <c r="D668" i="7"/>
  <c r="E667" i="7"/>
  <c r="D667" i="7"/>
  <c r="E666" i="7"/>
  <c r="D666" i="7"/>
  <c r="E665" i="7"/>
  <c r="D665" i="7"/>
  <c r="E664" i="7"/>
  <c r="D664" i="7"/>
  <c r="E663" i="7"/>
  <c r="D663" i="7"/>
  <c r="E662" i="7"/>
  <c r="D662" i="7"/>
  <c r="E661" i="7"/>
  <c r="D661" i="7"/>
  <c r="E660" i="7"/>
  <c r="D660" i="7"/>
  <c r="E659" i="7"/>
  <c r="D659" i="7"/>
  <c r="E658" i="7"/>
  <c r="D658" i="7"/>
  <c r="E657" i="7"/>
  <c r="D657" i="7"/>
  <c r="E656" i="7"/>
  <c r="D656" i="7"/>
  <c r="E655" i="7"/>
  <c r="D655" i="7"/>
  <c r="E654" i="7"/>
  <c r="D654" i="7"/>
  <c r="E653" i="7"/>
  <c r="D653" i="7"/>
  <c r="E652" i="7"/>
  <c r="D652" i="7"/>
  <c r="E651" i="7"/>
  <c r="D651" i="7"/>
  <c r="E650" i="7"/>
  <c r="D650" i="7"/>
  <c r="E649" i="7"/>
  <c r="D649" i="7"/>
  <c r="E648" i="7"/>
  <c r="D648" i="7"/>
  <c r="E647" i="7"/>
  <c r="D647" i="7"/>
  <c r="E646" i="7"/>
  <c r="D646" i="7"/>
  <c r="E645" i="7"/>
  <c r="D645" i="7"/>
  <c r="E644" i="7"/>
  <c r="D644" i="7"/>
  <c r="E643" i="7"/>
  <c r="D643" i="7"/>
  <c r="E642" i="7"/>
  <c r="D642" i="7"/>
  <c r="E641" i="7"/>
  <c r="D641" i="7"/>
  <c r="E640" i="7"/>
  <c r="D640" i="7"/>
  <c r="E639" i="7"/>
  <c r="D639" i="7"/>
  <c r="O638" i="7"/>
  <c r="O637" i="7"/>
  <c r="O636" i="7"/>
  <c r="O635" i="7"/>
  <c r="O634" i="7"/>
  <c r="O633" i="7"/>
  <c r="O632" i="7"/>
  <c r="O631" i="7"/>
  <c r="O630" i="7"/>
  <c r="O629" i="7"/>
  <c r="O628" i="7"/>
  <c r="O627" i="7"/>
  <c r="O626" i="7"/>
  <c r="O625" i="7"/>
  <c r="O624" i="7"/>
  <c r="O623" i="7"/>
  <c r="O622" i="7"/>
  <c r="O621" i="7"/>
  <c r="O620" i="7"/>
  <c r="O619" i="7"/>
  <c r="O618" i="7"/>
  <c r="O617" i="7"/>
  <c r="O616" i="7"/>
  <c r="O615" i="7"/>
  <c r="O614" i="7"/>
  <c r="O613" i="7"/>
  <c r="O612" i="7"/>
  <c r="O611" i="7"/>
  <c r="O610" i="7"/>
  <c r="O609" i="7"/>
  <c r="O608" i="7"/>
  <c r="O607" i="7"/>
  <c r="O606" i="7"/>
  <c r="O605" i="7"/>
  <c r="O604" i="7"/>
  <c r="O603" i="7"/>
  <c r="O602" i="7"/>
  <c r="O601" i="7"/>
  <c r="O600" i="7"/>
  <c r="O599" i="7"/>
  <c r="O598" i="7"/>
  <c r="O597" i="7"/>
  <c r="O596" i="7"/>
  <c r="O595" i="7"/>
  <c r="O594" i="7"/>
  <c r="O593" i="7"/>
  <c r="O592" i="7"/>
  <c r="O591" i="7"/>
  <c r="O590" i="7"/>
  <c r="O589" i="7"/>
  <c r="O588" i="7"/>
  <c r="O587" i="7"/>
  <c r="O586" i="7"/>
  <c r="O585" i="7"/>
  <c r="O584" i="7"/>
  <c r="O583" i="7"/>
  <c r="O582" i="7"/>
  <c r="O581" i="7"/>
  <c r="O580" i="7"/>
  <c r="O579" i="7"/>
  <c r="O578" i="7"/>
  <c r="O577" i="7"/>
  <c r="O576" i="7"/>
  <c r="O575" i="7"/>
  <c r="O574" i="7"/>
  <c r="O573" i="7"/>
  <c r="O572" i="7"/>
  <c r="O571" i="7"/>
  <c r="O570" i="7"/>
  <c r="O569" i="7"/>
  <c r="O568" i="7"/>
  <c r="O567" i="7"/>
  <c r="O566" i="7"/>
  <c r="O565" i="7"/>
  <c r="O564" i="7"/>
  <c r="O563" i="7"/>
  <c r="O562" i="7"/>
  <c r="O561" i="7"/>
  <c r="O560" i="7"/>
  <c r="O559" i="7"/>
  <c r="O558" i="7"/>
  <c r="O557" i="7"/>
  <c r="O556" i="7"/>
  <c r="O555" i="7"/>
  <c r="O554" i="7"/>
  <c r="O553" i="7"/>
  <c r="O552" i="7"/>
  <c r="O551" i="7"/>
  <c r="O550" i="7"/>
  <c r="O549" i="7"/>
  <c r="O548" i="7"/>
  <c r="O547" i="7"/>
  <c r="O546" i="7"/>
  <c r="O545" i="7"/>
  <c r="O544" i="7"/>
  <c r="O543" i="7"/>
  <c r="O542" i="7"/>
  <c r="O541" i="7"/>
  <c r="O540" i="7"/>
  <c r="O539" i="7"/>
  <c r="O538" i="7"/>
  <c r="O537" i="7"/>
  <c r="O536" i="7"/>
  <c r="O535" i="7"/>
  <c r="O534" i="7"/>
  <c r="O533" i="7"/>
  <c r="O532" i="7"/>
  <c r="O531" i="7"/>
  <c r="O530" i="7"/>
  <c r="O529" i="7"/>
  <c r="O528" i="7"/>
  <c r="O527" i="7"/>
  <c r="O526" i="7"/>
  <c r="O525" i="7"/>
  <c r="O524" i="7"/>
  <c r="O523" i="7"/>
  <c r="O522" i="7"/>
  <c r="O521" i="7"/>
  <c r="O520" i="7"/>
  <c r="O519" i="7"/>
  <c r="O518" i="7"/>
  <c r="O517" i="7"/>
  <c r="O516" i="7"/>
  <c r="O515" i="7"/>
  <c r="O514" i="7"/>
  <c r="O513" i="7"/>
  <c r="O512" i="7"/>
  <c r="O511" i="7"/>
  <c r="O510" i="7"/>
  <c r="O509" i="7"/>
  <c r="O508" i="7"/>
  <c r="O507" i="7"/>
  <c r="O506" i="7"/>
  <c r="O505" i="7"/>
  <c r="O504" i="7"/>
  <c r="O503" i="7"/>
  <c r="O502" i="7"/>
  <c r="O501" i="7"/>
  <c r="O500" i="7"/>
  <c r="O499" i="7"/>
  <c r="O498" i="7"/>
  <c r="O497" i="7"/>
  <c r="O496" i="7"/>
  <c r="O495" i="7"/>
  <c r="O494" i="7"/>
  <c r="O493" i="7"/>
  <c r="O492" i="7"/>
  <c r="O491" i="7"/>
  <c r="O490" i="7"/>
  <c r="O489" i="7"/>
  <c r="O488" i="7"/>
  <c r="O487" i="7"/>
  <c r="O486" i="7"/>
  <c r="O485" i="7"/>
  <c r="O484" i="7"/>
  <c r="O483" i="7"/>
  <c r="O482" i="7"/>
  <c r="O481" i="7"/>
  <c r="O480" i="7"/>
  <c r="O479" i="7"/>
  <c r="O478" i="7"/>
  <c r="O477" i="7"/>
  <c r="O476" i="7"/>
  <c r="O475" i="7"/>
  <c r="O474" i="7"/>
  <c r="O473" i="7"/>
  <c r="O472" i="7"/>
  <c r="O471" i="7"/>
  <c r="O470" i="7"/>
  <c r="O469" i="7"/>
  <c r="O468" i="7"/>
  <c r="O467" i="7"/>
  <c r="O466" i="7"/>
  <c r="O465" i="7"/>
  <c r="O464" i="7"/>
  <c r="O463" i="7"/>
  <c r="O462" i="7"/>
  <c r="O461" i="7"/>
  <c r="O460" i="7"/>
  <c r="O459" i="7"/>
  <c r="O458" i="7"/>
  <c r="O457" i="7"/>
  <c r="O456" i="7"/>
  <c r="O455" i="7"/>
  <c r="O454" i="7"/>
  <c r="O453" i="7"/>
  <c r="O452" i="7"/>
  <c r="O451" i="7"/>
  <c r="O450" i="7"/>
  <c r="O449" i="7"/>
  <c r="O448" i="7"/>
  <c r="O447" i="7"/>
  <c r="O446" i="7"/>
  <c r="O445" i="7"/>
  <c r="O444" i="7"/>
  <c r="O443" i="7"/>
  <c r="O442" i="7"/>
  <c r="O441" i="7"/>
  <c r="O440" i="7"/>
  <c r="O439" i="7"/>
  <c r="O438" i="7"/>
  <c r="O437" i="7"/>
  <c r="O436" i="7"/>
  <c r="O435" i="7"/>
  <c r="O434" i="7"/>
  <c r="O433" i="7"/>
  <c r="O432" i="7"/>
  <c r="O431" i="7"/>
  <c r="O430" i="7"/>
  <c r="O429" i="7"/>
  <c r="O428" i="7"/>
  <c r="O427" i="7"/>
  <c r="O426" i="7"/>
  <c r="O425" i="7"/>
  <c r="O424" i="7"/>
  <c r="O423" i="7"/>
  <c r="O422" i="7"/>
  <c r="O421" i="7"/>
  <c r="O420" i="7"/>
  <c r="O419" i="7"/>
  <c r="O418" i="7"/>
  <c r="O417" i="7"/>
  <c r="O416" i="7"/>
  <c r="O415" i="7"/>
  <c r="O414" i="7"/>
  <c r="O413" i="7"/>
  <c r="O412" i="7"/>
  <c r="O411" i="7"/>
  <c r="O410" i="7"/>
  <c r="O409" i="7"/>
  <c r="O408" i="7"/>
  <c r="O407" i="7"/>
  <c r="O406" i="7"/>
  <c r="O405" i="7"/>
  <c r="O404" i="7"/>
  <c r="O403" i="7"/>
  <c r="O402" i="7"/>
  <c r="O401" i="7"/>
  <c r="O400" i="7"/>
  <c r="O399" i="7"/>
  <c r="O398" i="7"/>
  <c r="O397" i="7"/>
  <c r="O396" i="7"/>
  <c r="O395" i="7"/>
  <c r="O394" i="7"/>
  <c r="O393" i="7"/>
  <c r="O392" i="7"/>
  <c r="O391" i="7"/>
  <c r="O390" i="7"/>
  <c r="O389" i="7"/>
  <c r="O388" i="7"/>
  <c r="O387" i="7"/>
  <c r="O386" i="7"/>
  <c r="O385" i="7"/>
  <c r="O384" i="7"/>
  <c r="O383" i="7"/>
  <c r="O382" i="7"/>
  <c r="O381" i="7"/>
  <c r="O380" i="7"/>
  <c r="O379" i="7"/>
  <c r="O378" i="7"/>
  <c r="O377" i="7"/>
  <c r="O376" i="7"/>
  <c r="O375" i="7"/>
  <c r="O374" i="7"/>
  <c r="O373" i="7"/>
  <c r="O372" i="7"/>
  <c r="O371" i="7"/>
  <c r="O370" i="7"/>
  <c r="O369" i="7"/>
  <c r="O368" i="7"/>
  <c r="O367" i="7"/>
  <c r="O366" i="7"/>
  <c r="O365" i="7"/>
  <c r="O364" i="7"/>
  <c r="O363" i="7"/>
  <c r="O362" i="7"/>
  <c r="O361" i="7"/>
  <c r="O360" i="7"/>
  <c r="O359" i="7"/>
  <c r="O358" i="7"/>
  <c r="O357" i="7"/>
  <c r="O356" i="7"/>
  <c r="O355" i="7"/>
  <c r="O354" i="7"/>
  <c r="O353" i="7"/>
  <c r="O352" i="7"/>
  <c r="O351" i="7"/>
  <c r="O350" i="7"/>
  <c r="O349" i="7"/>
  <c r="O348" i="7"/>
  <c r="O347" i="7"/>
  <c r="O346" i="7"/>
  <c r="O345" i="7"/>
  <c r="O344" i="7"/>
  <c r="O343" i="7"/>
  <c r="O342" i="7"/>
  <c r="O341" i="7"/>
  <c r="O340" i="7"/>
  <c r="O339" i="7"/>
  <c r="O338" i="7"/>
  <c r="O337" i="7"/>
  <c r="O336" i="7"/>
  <c r="O335" i="7"/>
  <c r="O334" i="7"/>
  <c r="O333" i="7"/>
  <c r="O332" i="7"/>
  <c r="O331" i="7"/>
  <c r="O330" i="7"/>
  <c r="O329" i="7"/>
  <c r="O328" i="7"/>
  <c r="O327" i="7"/>
  <c r="O326" i="7"/>
  <c r="O325" i="7"/>
  <c r="O324" i="7"/>
  <c r="O323" i="7"/>
  <c r="O322" i="7"/>
  <c r="O321" i="7"/>
  <c r="O320" i="7"/>
  <c r="O319" i="7"/>
  <c r="O318" i="7"/>
  <c r="O317" i="7"/>
  <c r="O316" i="7"/>
  <c r="O315" i="7"/>
  <c r="O314" i="7"/>
  <c r="O313" i="7"/>
  <c r="O312" i="7"/>
  <c r="O311" i="7"/>
  <c r="O310" i="7"/>
  <c r="O309" i="7"/>
  <c r="O308" i="7"/>
  <c r="O307" i="7"/>
  <c r="O306" i="7"/>
  <c r="O305" i="7"/>
  <c r="O304" i="7"/>
  <c r="O303" i="7"/>
  <c r="O302" i="7"/>
  <c r="O301" i="7"/>
  <c r="O300" i="7"/>
  <c r="O299" i="7"/>
  <c r="O298" i="7"/>
  <c r="O297" i="7"/>
  <c r="O296" i="7"/>
  <c r="O295" i="7"/>
  <c r="O294" i="7"/>
  <c r="O293" i="7"/>
  <c r="O292" i="7"/>
  <c r="O291" i="7"/>
  <c r="O290" i="7"/>
  <c r="O289" i="7"/>
  <c r="O288" i="7"/>
  <c r="O287" i="7"/>
  <c r="O286" i="7"/>
  <c r="O285" i="7"/>
  <c r="O284" i="7"/>
  <c r="O283" i="7"/>
  <c r="O282" i="7"/>
  <c r="O281" i="7"/>
  <c r="O280" i="7"/>
  <c r="O279" i="7"/>
  <c r="O278" i="7"/>
  <c r="O277" i="7"/>
  <c r="O276" i="7"/>
  <c r="O275" i="7"/>
  <c r="O274" i="7"/>
  <c r="O273" i="7"/>
  <c r="O272" i="7"/>
  <c r="O271" i="7"/>
  <c r="O270" i="7"/>
  <c r="O269" i="7"/>
  <c r="O268" i="7"/>
  <c r="O267" i="7"/>
  <c r="O266" i="7"/>
  <c r="O265" i="7"/>
  <c r="O264" i="7"/>
  <c r="O263" i="7"/>
  <c r="O262" i="7"/>
  <c r="O261" i="7"/>
  <c r="O260" i="7"/>
  <c r="O259" i="7"/>
  <c r="O258" i="7"/>
  <c r="O257" i="7"/>
  <c r="O256" i="7"/>
  <c r="O255" i="7"/>
  <c r="O254" i="7"/>
  <c r="O253" i="7"/>
  <c r="O252" i="7"/>
  <c r="O251" i="7"/>
  <c r="O250" i="7"/>
  <c r="O249" i="7"/>
  <c r="O248" i="7"/>
  <c r="O247" i="7"/>
  <c r="O246" i="7"/>
  <c r="O245" i="7"/>
  <c r="O244" i="7"/>
  <c r="O243" i="7"/>
  <c r="O242" i="7"/>
  <c r="O241" i="7"/>
  <c r="O240" i="7"/>
  <c r="O239" i="7"/>
  <c r="O238" i="7"/>
  <c r="O237" i="7"/>
  <c r="O236" i="7"/>
  <c r="O235" i="7"/>
  <c r="O234" i="7"/>
  <c r="O233" i="7"/>
  <c r="O232" i="7"/>
  <c r="O231" i="7"/>
  <c r="O230" i="7"/>
  <c r="O229" i="7"/>
  <c r="O228" i="7"/>
  <c r="O227" i="7"/>
  <c r="O226" i="7"/>
  <c r="O225" i="7"/>
  <c r="O224" i="7"/>
  <c r="O223" i="7"/>
  <c r="O222" i="7"/>
  <c r="O221" i="7"/>
  <c r="O220" i="7"/>
  <c r="O219" i="7"/>
  <c r="O218" i="7"/>
  <c r="O217" i="7"/>
  <c r="O216" i="7"/>
  <c r="O215" i="7"/>
  <c r="O214" i="7"/>
  <c r="O213" i="7"/>
  <c r="O212" i="7"/>
  <c r="O211" i="7"/>
  <c r="O210" i="7"/>
  <c r="O209" i="7"/>
  <c r="O208" i="7"/>
  <c r="O207" i="7"/>
  <c r="O206" i="7"/>
  <c r="O205" i="7"/>
  <c r="O204" i="7"/>
  <c r="O203" i="7"/>
  <c r="O202" i="7"/>
  <c r="O201" i="7"/>
  <c r="O200" i="7"/>
  <c r="O199" i="7"/>
  <c r="O198" i="7"/>
  <c r="O197" i="7"/>
  <c r="O196" i="7"/>
  <c r="O195" i="7"/>
  <c r="O19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O169" i="7"/>
  <c r="O168" i="7"/>
  <c r="O167" i="7"/>
  <c r="O166" i="7"/>
  <c r="O165" i="7"/>
  <c r="O164" i="7"/>
  <c r="O163" i="7"/>
  <c r="O162" i="7"/>
  <c r="O161" i="7"/>
  <c r="O160" i="7"/>
  <c r="O159" i="7"/>
  <c r="O158" i="7"/>
  <c r="O157" i="7"/>
  <c r="O156" i="7"/>
  <c r="O155" i="7"/>
  <c r="O154" i="7"/>
  <c r="O153" i="7"/>
  <c r="O152" i="7"/>
  <c r="O151" i="7"/>
  <c r="O150" i="7"/>
  <c r="O149" i="7"/>
  <c r="O148" i="7"/>
  <c r="O147" i="7"/>
  <c r="O146" i="7"/>
  <c r="O145" i="7"/>
  <c r="O144" i="7"/>
  <c r="O143" i="7"/>
  <c r="O142" i="7"/>
  <c r="O141" i="7"/>
  <c r="O140" i="7"/>
  <c r="O139" i="7"/>
  <c r="O138" i="7"/>
  <c r="O137" i="7"/>
  <c r="O136" i="7"/>
  <c r="O135" i="7"/>
  <c r="O134" i="7"/>
  <c r="O133" i="7"/>
  <c r="O132" i="7"/>
  <c r="O131" i="7"/>
  <c r="O130" i="7"/>
  <c r="O129" i="7"/>
  <c r="O128" i="7"/>
  <c r="O127" i="7"/>
  <c r="O126" i="7"/>
  <c r="O125" i="7"/>
  <c r="O124" i="7"/>
  <c r="O123" i="7"/>
  <c r="O122" i="7"/>
  <c r="O121" i="7"/>
  <c r="O120" i="7"/>
  <c r="O119" i="7"/>
  <c r="O118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F640" i="8" l="1"/>
  <c r="F639" i="8"/>
  <c r="F4" i="8"/>
  <c r="F641" i="8" s="1"/>
  <c r="I7" i="8"/>
  <c r="I8" i="8" s="1"/>
  <c r="O1290" i="7"/>
  <c r="O1293" i="7" s="1"/>
  <c r="F5" i="8" l="1"/>
  <c r="I9" i="8"/>
  <c r="F642" i="8" l="1"/>
  <c r="F6" i="8"/>
  <c r="I10" i="8"/>
  <c r="F645" i="8" l="1"/>
  <c r="F8" i="8"/>
  <c r="F646" i="8"/>
  <c r="F644" i="8"/>
  <c r="F7" i="8"/>
  <c r="F643" i="8"/>
  <c r="F9" i="8"/>
  <c r="I11" i="8"/>
  <c r="F10" i="8" l="1"/>
  <c r="I12" i="8"/>
  <c r="F647" i="8" l="1"/>
  <c r="F11" i="8"/>
  <c r="I13" i="8"/>
  <c r="F648" i="8" l="1"/>
  <c r="F12" i="8"/>
  <c r="I14" i="8"/>
  <c r="F13" i="8" l="1"/>
  <c r="F650" i="8"/>
  <c r="F649" i="8"/>
  <c r="I15" i="8"/>
  <c r="F14" i="8" l="1"/>
  <c r="I16" i="8"/>
  <c r="F656" i="8" l="1"/>
  <c r="F652" i="8"/>
  <c r="F16" i="8"/>
  <c r="F655" i="8"/>
  <c r="F651" i="8"/>
  <c r="F18" i="8"/>
  <c r="F20" i="8"/>
  <c r="F657" i="8"/>
  <c r="F17" i="8"/>
  <c r="F15" i="8"/>
  <c r="F653" i="8"/>
  <c r="F654" i="8"/>
  <c r="F19" i="8"/>
  <c r="I17" i="8"/>
  <c r="F21" i="8" l="1"/>
  <c r="I18" i="8"/>
  <c r="F658" i="8" l="1"/>
  <c r="F22" i="8"/>
  <c r="I19" i="8"/>
  <c r="F661" i="8" l="1"/>
  <c r="F23" i="8"/>
  <c r="F24" i="8"/>
  <c r="F25" i="8" s="1"/>
  <c r="F660" i="8"/>
  <c r="F659" i="8"/>
  <c r="I20" i="8"/>
  <c r="F662" i="8" l="1"/>
  <c r="F26" i="8"/>
  <c r="I21" i="8"/>
  <c r="F664" i="8" l="1"/>
  <c r="F27" i="8"/>
  <c r="F663" i="8"/>
  <c r="I22" i="8"/>
  <c r="F28" i="8" l="1"/>
  <c r="I23" i="8"/>
  <c r="F665" i="8" l="1"/>
  <c r="F29" i="8"/>
  <c r="F666" i="8"/>
  <c r="I24" i="8"/>
  <c r="F30" i="8" l="1"/>
  <c r="I25" i="8"/>
  <c r="F667" i="8" l="1"/>
  <c r="F31" i="8"/>
  <c r="I26" i="8"/>
  <c r="F668" i="8" l="1"/>
  <c r="F32" i="8"/>
  <c r="I27" i="8"/>
  <c r="F669" i="8" l="1"/>
  <c r="F670" i="8"/>
  <c r="F33" i="8"/>
  <c r="F34" i="8" s="1"/>
  <c r="I28" i="8"/>
  <c r="F1172" i="8" l="1"/>
  <c r="F1169" i="8"/>
  <c r="F522" i="8"/>
  <c r="F1173" i="8"/>
  <c r="F1171" i="8"/>
  <c r="F524" i="8"/>
  <c r="F525" i="8"/>
  <c r="F1170" i="8"/>
  <c r="F521" i="8"/>
  <c r="F671" i="8"/>
  <c r="F523" i="8"/>
  <c r="F35" i="8"/>
  <c r="I29" i="8"/>
  <c r="F672" i="8" l="1"/>
  <c r="F36" i="8"/>
  <c r="F37" i="8" s="1"/>
  <c r="I30" i="8"/>
  <c r="F673" i="8" l="1"/>
  <c r="F38" i="8"/>
  <c r="F706" i="8"/>
  <c r="F675" i="8"/>
  <c r="F73" i="8"/>
  <c r="F39" i="8"/>
  <c r="F40" i="8" s="1"/>
  <c r="F674" i="8"/>
  <c r="I31" i="8"/>
  <c r="F676" i="8" l="1"/>
  <c r="F41" i="8"/>
  <c r="I32" i="8"/>
  <c r="F677" i="8" l="1"/>
  <c r="F42" i="8"/>
  <c r="I33" i="8"/>
  <c r="F678" i="8" l="1"/>
  <c r="F43" i="8"/>
  <c r="I34" i="8"/>
  <c r="F680" i="8" l="1"/>
  <c r="F679" i="8"/>
  <c r="F44" i="8"/>
  <c r="F45" i="8" s="1"/>
  <c r="I35" i="8"/>
  <c r="F681" i="8" l="1"/>
  <c r="F46" i="8"/>
  <c r="F47" i="8" s="1"/>
  <c r="I36" i="8"/>
  <c r="F682" i="8" l="1"/>
  <c r="F48" i="8"/>
  <c r="I37" i="8"/>
  <c r="F821" i="8" l="1"/>
  <c r="F687" i="8"/>
  <c r="F49" i="8"/>
  <c r="F52" i="8"/>
  <c r="F50" i="8"/>
  <c r="F183" i="8"/>
  <c r="F685" i="8"/>
  <c r="F686" i="8"/>
  <c r="F53" i="8"/>
  <c r="F51" i="8"/>
  <c r="F683" i="8"/>
  <c r="F688" i="8"/>
  <c r="F684" i="8"/>
  <c r="I38" i="8"/>
  <c r="F54" i="8" l="1"/>
  <c r="F689" i="8"/>
  <c r="F690" i="8"/>
  <c r="F55" i="8"/>
  <c r="F56" i="8" s="1"/>
  <c r="I39" i="8"/>
  <c r="F691" i="8" l="1"/>
  <c r="F57" i="8"/>
  <c r="I40" i="8"/>
  <c r="F692" i="8" l="1"/>
  <c r="F58" i="8"/>
  <c r="I41" i="8"/>
  <c r="F693" i="8" l="1"/>
  <c r="F694" i="8"/>
  <c r="F59" i="8"/>
  <c r="F60" i="8" s="1"/>
  <c r="I42" i="8"/>
  <c r="F878" i="8" l="1"/>
  <c r="F695" i="8"/>
  <c r="F239" i="8"/>
  <c r="F61" i="8"/>
  <c r="I43" i="8"/>
  <c r="F696" i="8" l="1"/>
  <c r="F62" i="8"/>
  <c r="F63" i="8" s="1"/>
  <c r="I44" i="8"/>
  <c r="F697" i="8" l="1"/>
  <c r="F64" i="8"/>
  <c r="I45" i="8"/>
  <c r="F698" i="8" l="1"/>
  <c r="F65" i="8"/>
  <c r="I46" i="8"/>
  <c r="F699" i="8" l="1"/>
  <c r="F66" i="8"/>
  <c r="I47" i="8"/>
  <c r="F1236" i="8" l="1"/>
  <c r="F717" i="8"/>
  <c r="F716" i="8"/>
  <c r="F330" i="8"/>
  <c r="F84" i="8"/>
  <c r="F628" i="8"/>
  <c r="F590" i="8"/>
  <c r="F589" i="8"/>
  <c r="F1237" i="8"/>
  <c r="F701" i="8"/>
  <c r="F700" i="8"/>
  <c r="F272" i="8"/>
  <c r="F911" i="8"/>
  <c r="F969" i="8"/>
  <c r="F83" i="8"/>
  <c r="F1277" i="8"/>
  <c r="F67" i="8"/>
  <c r="F68" i="8" s="1"/>
  <c r="I48" i="8"/>
  <c r="F702" i="8" l="1"/>
  <c r="F69" i="8"/>
  <c r="F70" i="8" s="1"/>
  <c r="I49" i="8"/>
  <c r="F1099" i="8" l="1"/>
  <c r="F1098" i="8"/>
  <c r="F1100" i="8"/>
  <c r="F703" i="8"/>
  <c r="F303" i="8"/>
  <c r="F450" i="8"/>
  <c r="F384" i="8"/>
  <c r="F366" i="8"/>
  <c r="F1234" i="8"/>
  <c r="F455" i="8"/>
  <c r="F1095" i="8"/>
  <c r="F1097" i="8"/>
  <c r="F1007" i="8"/>
  <c r="F956" i="8"/>
  <c r="F451" i="8"/>
  <c r="F317" i="8"/>
  <c r="F452" i="8"/>
  <c r="F586" i="8"/>
  <c r="F1096" i="8"/>
  <c r="F443" i="8"/>
  <c r="F1087" i="8"/>
  <c r="F1025" i="8"/>
  <c r="F454" i="8"/>
  <c r="F942" i="8"/>
  <c r="F453" i="8"/>
  <c r="F71" i="8"/>
  <c r="I50" i="8"/>
  <c r="F705" i="8" l="1"/>
  <c r="F72" i="8"/>
  <c r="F74" i="8" s="1"/>
  <c r="F704" i="8"/>
  <c r="I51" i="8"/>
  <c r="F707" i="8" l="1"/>
  <c r="F75" i="8"/>
  <c r="I52" i="8"/>
  <c r="F713" i="8" l="1"/>
  <c r="F712" i="8"/>
  <c r="F80" i="8"/>
  <c r="F76" i="8"/>
  <c r="F77" i="8"/>
  <c r="F709" i="8"/>
  <c r="F711" i="8"/>
  <c r="F710" i="8"/>
  <c r="F78" i="8"/>
  <c r="F79" i="8"/>
  <c r="F714" i="8"/>
  <c r="I53" i="8"/>
  <c r="F81" i="8" l="1"/>
  <c r="I54" i="8"/>
  <c r="F715" i="8" l="1"/>
  <c r="F82" i="8"/>
  <c r="I55" i="8"/>
  <c r="F85" i="8" l="1"/>
  <c r="I56" i="8"/>
  <c r="F718" i="8" l="1"/>
  <c r="F86" i="8"/>
  <c r="I57" i="8"/>
  <c r="F720" i="8" l="1"/>
  <c r="F719" i="8"/>
  <c r="F87" i="8"/>
  <c r="I58" i="8"/>
  <c r="F88" i="8" l="1"/>
  <c r="I59" i="8"/>
  <c r="F721" i="8" l="1"/>
  <c r="F89" i="8"/>
  <c r="I60" i="8"/>
  <c r="F722" i="8" l="1"/>
  <c r="F90" i="8"/>
  <c r="I61" i="8"/>
  <c r="F723" i="8" l="1"/>
  <c r="F91" i="8"/>
  <c r="I62" i="8"/>
  <c r="F724" i="8" l="1"/>
  <c r="F92" i="8"/>
  <c r="I63" i="8"/>
  <c r="F725" i="8" l="1"/>
  <c r="F93" i="8"/>
  <c r="I64" i="8"/>
  <c r="F726" i="8" l="1"/>
  <c r="F94" i="8"/>
  <c r="I65" i="8"/>
  <c r="F728" i="8" l="1"/>
  <c r="F727" i="8"/>
  <c r="F95" i="8"/>
  <c r="F96" i="8" s="1"/>
  <c r="I66" i="8"/>
  <c r="F730" i="8" l="1"/>
  <c r="F97" i="8"/>
  <c r="F98" i="8" s="1"/>
  <c r="I67" i="8"/>
  <c r="F731" i="8" l="1"/>
  <c r="F99" i="8"/>
  <c r="I68" i="8"/>
  <c r="F732" i="8" l="1"/>
  <c r="F100" i="8"/>
  <c r="I69" i="8"/>
  <c r="F733" i="8" l="1"/>
  <c r="F734" i="8"/>
  <c r="F101" i="8"/>
  <c r="I70" i="8"/>
  <c r="F736" i="8" l="1"/>
  <c r="F735" i="8"/>
  <c r="F102" i="8"/>
  <c r="F103" i="8" s="1"/>
  <c r="I71" i="8"/>
  <c r="F737" i="8" l="1"/>
  <c r="F104" i="8"/>
  <c r="I72" i="8"/>
  <c r="F738" i="8" l="1"/>
  <c r="F105" i="8"/>
  <c r="I73" i="8"/>
  <c r="F740" i="8" l="1"/>
  <c r="F739" i="8"/>
  <c r="F106" i="8"/>
  <c r="F107" i="8" s="1"/>
  <c r="I74" i="8"/>
  <c r="F742" i="8" l="1"/>
  <c r="F108" i="8"/>
  <c r="I75" i="8"/>
  <c r="F743" i="8" l="1"/>
  <c r="F109" i="8"/>
  <c r="I76" i="8"/>
  <c r="F744" i="8" l="1"/>
  <c r="F110" i="8"/>
  <c r="I77" i="8"/>
  <c r="F745" i="8" l="1"/>
  <c r="F746" i="8"/>
  <c r="F111" i="8"/>
  <c r="F112" i="8" s="1"/>
  <c r="I78" i="8"/>
  <c r="F747" i="8" l="1"/>
  <c r="F113" i="8"/>
  <c r="I79" i="8"/>
  <c r="F748" i="8" l="1"/>
  <c r="F114" i="8"/>
  <c r="I80" i="8"/>
  <c r="F749" i="8" l="1"/>
  <c r="F115" i="8"/>
  <c r="I81" i="8"/>
  <c r="F750" i="8" l="1"/>
  <c r="F116" i="8"/>
  <c r="I82" i="8"/>
  <c r="F752" i="8" l="1"/>
  <c r="F751" i="8"/>
  <c r="F117" i="8"/>
  <c r="F118" i="8" s="1"/>
  <c r="I83" i="8"/>
  <c r="F1242" i="8" l="1"/>
  <c r="F594" i="8"/>
  <c r="F1241" i="8"/>
  <c r="F1086" i="8"/>
  <c r="F593" i="8"/>
  <c r="F753" i="8"/>
  <c r="F442" i="8"/>
  <c r="F119" i="8"/>
  <c r="I84" i="8"/>
  <c r="F754" i="8" l="1"/>
  <c r="F120" i="8"/>
  <c r="I85" i="8"/>
  <c r="F755" i="8" l="1"/>
  <c r="F121" i="8"/>
  <c r="I86" i="8"/>
  <c r="F756" i="8" l="1"/>
  <c r="F122" i="8"/>
  <c r="I87" i="8"/>
  <c r="F757" i="8" l="1"/>
  <c r="F123" i="8"/>
  <c r="F758" i="8"/>
  <c r="I88" i="8"/>
  <c r="F124" i="8" l="1"/>
  <c r="I89" i="8"/>
  <c r="F759" i="8" l="1"/>
  <c r="F125" i="8"/>
  <c r="I90" i="8"/>
  <c r="F761" i="8" l="1"/>
  <c r="F126" i="8"/>
  <c r="F127" i="8" s="1"/>
  <c r="F760" i="8"/>
  <c r="I91" i="8"/>
  <c r="F762" i="8" l="1"/>
  <c r="F128" i="8"/>
  <c r="I92" i="8"/>
  <c r="F1083" i="8" l="1"/>
  <c r="F952" i="8"/>
  <c r="F359" i="8"/>
  <c r="F361" i="8"/>
  <c r="F360" i="8"/>
  <c r="F1006" i="8"/>
  <c r="F763" i="8"/>
  <c r="F358" i="8"/>
  <c r="F313" i="8"/>
  <c r="F1001" i="8"/>
  <c r="F1000" i="8"/>
  <c r="F365" i="8"/>
  <c r="F1002" i="8"/>
  <c r="F439" i="8"/>
  <c r="F999" i="8"/>
  <c r="F129" i="8"/>
  <c r="I93" i="8"/>
  <c r="F765" i="8" l="1"/>
  <c r="F764" i="8"/>
  <c r="F130" i="8"/>
  <c r="I94" i="8"/>
  <c r="F1176" i="8" l="1"/>
  <c r="F1132" i="8"/>
  <c r="F530" i="8"/>
  <c r="F934" i="8"/>
  <c r="F407" i="8"/>
  <c r="F766" i="8"/>
  <c r="F1177" i="8"/>
  <c r="F1178" i="8"/>
  <c r="F1124" i="8"/>
  <c r="F486" i="8"/>
  <c r="F529" i="8"/>
  <c r="F867" i="8"/>
  <c r="F478" i="8"/>
  <c r="F294" i="8"/>
  <c r="F528" i="8"/>
  <c r="F1048" i="8"/>
  <c r="F228" i="8"/>
  <c r="F131" i="8"/>
  <c r="I95" i="8"/>
  <c r="F767" i="8" l="1"/>
  <c r="F132" i="8"/>
  <c r="I96" i="8"/>
  <c r="F970" i="8" l="1"/>
  <c r="F768" i="8"/>
  <c r="F331" i="8"/>
  <c r="F133" i="8"/>
  <c r="I97" i="8"/>
  <c r="F771" i="8" l="1"/>
  <c r="F134" i="8"/>
  <c r="F769" i="8"/>
  <c r="F136" i="8"/>
  <c r="F772" i="8"/>
  <c r="F135" i="8"/>
  <c r="F770" i="8"/>
  <c r="I98" i="8"/>
  <c r="F137" i="8" l="1"/>
  <c r="I99" i="8"/>
  <c r="F773" i="8" l="1"/>
  <c r="F138" i="8"/>
  <c r="I100" i="8"/>
  <c r="F774" i="8" l="1"/>
  <c r="F139" i="8"/>
  <c r="I101" i="8"/>
  <c r="F775" i="8" l="1"/>
  <c r="F140" i="8"/>
  <c r="I102" i="8"/>
  <c r="F776" i="8" l="1"/>
  <c r="F141" i="8"/>
  <c r="I103" i="8"/>
  <c r="F777" i="8" l="1"/>
  <c r="F142" i="8"/>
  <c r="F143" i="8" s="1"/>
  <c r="I104" i="8"/>
  <c r="F779" i="8" l="1"/>
  <c r="F145" i="8"/>
  <c r="F780" i="8"/>
  <c r="F778" i="8"/>
  <c r="F144" i="8"/>
  <c r="I105" i="8"/>
  <c r="F146" i="8" l="1"/>
  <c r="I106" i="8"/>
  <c r="F781" i="8" l="1"/>
  <c r="F147" i="8"/>
  <c r="I107" i="8"/>
  <c r="F783" i="8" l="1"/>
  <c r="F784" i="8"/>
  <c r="F148" i="8"/>
  <c r="F149" i="8" s="1"/>
  <c r="I108" i="8"/>
  <c r="F785" i="8" l="1"/>
  <c r="F150" i="8"/>
  <c r="I109" i="8"/>
  <c r="F786" i="8" l="1"/>
  <c r="F151" i="8"/>
  <c r="I110" i="8"/>
  <c r="F787" i="8" l="1"/>
  <c r="F152" i="8"/>
  <c r="I111" i="8"/>
  <c r="F788" i="8" l="1"/>
  <c r="F153" i="8"/>
  <c r="I112" i="8"/>
  <c r="F789" i="8" l="1"/>
  <c r="F790" i="8"/>
  <c r="F154" i="8"/>
  <c r="F155" i="8" s="1"/>
  <c r="I113" i="8"/>
  <c r="F791" i="8" l="1"/>
  <c r="F158" i="8"/>
  <c r="F156" i="8"/>
  <c r="F793" i="8"/>
  <c r="F794" i="8"/>
  <c r="F157" i="8"/>
  <c r="F792" i="8"/>
  <c r="I114" i="8"/>
  <c r="F159" i="8" l="1"/>
  <c r="I115" i="8"/>
  <c r="F795" i="8" l="1"/>
  <c r="F160" i="8"/>
  <c r="I116" i="8"/>
  <c r="F796" i="8" l="1"/>
  <c r="F161" i="8"/>
  <c r="I117" i="8"/>
  <c r="F797" i="8" l="1"/>
  <c r="F162" i="8"/>
  <c r="I118" i="8"/>
  <c r="F799" i="8" l="1"/>
  <c r="F798" i="8"/>
  <c r="F163" i="8"/>
  <c r="F164" i="8" s="1"/>
  <c r="I119" i="8"/>
  <c r="F801" i="8" l="1"/>
  <c r="F800" i="8"/>
  <c r="F165" i="8"/>
  <c r="F166" i="8" s="1"/>
  <c r="I120" i="8"/>
  <c r="F803" i="8" l="1"/>
  <c r="F802" i="8"/>
  <c r="F167" i="8"/>
  <c r="F168" i="8" s="1"/>
  <c r="I121" i="8"/>
  <c r="F835" i="8" l="1"/>
  <c r="F837" i="8"/>
  <c r="F834" i="8"/>
  <c r="F196" i="8"/>
  <c r="F197" i="8"/>
  <c r="F842" i="8"/>
  <c r="F836" i="8"/>
  <c r="F198" i="8"/>
  <c r="F199" i="8"/>
  <c r="F804" i="8"/>
  <c r="F204" i="8"/>
  <c r="F169" i="8"/>
  <c r="I122" i="8"/>
  <c r="F811" i="8" l="1"/>
  <c r="F806" i="8"/>
  <c r="F174" i="8"/>
  <c r="F176" i="8"/>
  <c r="F170" i="8"/>
  <c r="F807" i="8"/>
  <c r="F812" i="8"/>
  <c r="F175" i="8"/>
  <c r="F809" i="8"/>
  <c r="F810" i="8"/>
  <c r="F172" i="8"/>
  <c r="F171" i="8"/>
  <c r="F173" i="8"/>
  <c r="F805" i="8"/>
  <c r="F808" i="8"/>
  <c r="I123" i="8"/>
  <c r="F177" i="8" l="1"/>
  <c r="I124" i="8"/>
  <c r="F813" i="8" l="1"/>
  <c r="F178" i="8"/>
  <c r="I125" i="8"/>
  <c r="F815" i="8" l="1"/>
  <c r="F814" i="8"/>
  <c r="F179" i="8"/>
  <c r="F180" i="8" s="1"/>
  <c r="I126" i="8"/>
  <c r="F816" i="8" l="1"/>
  <c r="F181" i="8"/>
  <c r="I127" i="8"/>
  <c r="F819" i="8" l="1"/>
  <c r="F817" i="8"/>
  <c r="F182" i="8"/>
  <c r="F184" i="8" s="1"/>
  <c r="F820" i="8"/>
  <c r="F818" i="8"/>
  <c r="I128" i="8"/>
  <c r="F822" i="8" l="1"/>
  <c r="F185" i="8"/>
  <c r="I129" i="8"/>
  <c r="F823" i="8" l="1"/>
  <c r="F186" i="8"/>
  <c r="I130" i="8"/>
  <c r="F824" i="8" l="1"/>
  <c r="F187" i="8"/>
  <c r="I131" i="8"/>
  <c r="F827" i="8" l="1"/>
  <c r="F188" i="8"/>
  <c r="F189" i="8"/>
  <c r="F190" i="8" s="1"/>
  <c r="F825" i="8"/>
  <c r="F826" i="8"/>
  <c r="I132" i="8"/>
  <c r="F829" i="8" l="1"/>
  <c r="F828" i="8"/>
  <c r="F191" i="8"/>
  <c r="F192" i="8" s="1"/>
  <c r="I133" i="8"/>
  <c r="F830" i="8" l="1"/>
  <c r="F193" i="8"/>
  <c r="I134" i="8"/>
  <c r="F831" i="8" l="1"/>
  <c r="F195" i="8"/>
  <c r="F833" i="8"/>
  <c r="F832" i="8"/>
  <c r="F194" i="8"/>
  <c r="I135" i="8"/>
  <c r="F200" i="8" l="1"/>
  <c r="I136" i="8"/>
  <c r="F839" i="8" l="1"/>
  <c r="F838" i="8"/>
  <c r="F201" i="8"/>
  <c r="F202" i="8" s="1"/>
  <c r="I137" i="8"/>
  <c r="F840" i="8" l="1"/>
  <c r="F203" i="8"/>
  <c r="I138" i="8"/>
  <c r="F841" i="8" l="1"/>
  <c r="F205" i="8"/>
  <c r="I139" i="8"/>
  <c r="F843" i="8" l="1"/>
  <c r="F206" i="8"/>
  <c r="I140" i="8"/>
  <c r="F845" i="8" l="1"/>
  <c r="F844" i="8"/>
  <c r="F207" i="8"/>
  <c r="I141" i="8"/>
  <c r="F846" i="8" l="1"/>
  <c r="F208" i="8"/>
  <c r="I142" i="8"/>
  <c r="F848" i="8" l="1"/>
  <c r="F209" i="8"/>
  <c r="F210" i="8" s="1"/>
  <c r="F847" i="8"/>
  <c r="I143" i="8"/>
  <c r="F849" i="8" l="1"/>
  <c r="F850" i="8"/>
  <c r="F211" i="8"/>
  <c r="F212" i="8" s="1"/>
  <c r="I144" i="8"/>
  <c r="F851" i="8" l="1"/>
  <c r="F852" i="8"/>
  <c r="F213" i="8"/>
  <c r="F214" i="8" s="1"/>
  <c r="I145" i="8"/>
  <c r="F853" i="8" l="1"/>
  <c r="F215" i="8"/>
  <c r="F216" i="8" s="1"/>
  <c r="I146" i="8"/>
  <c r="F854" i="8" l="1"/>
  <c r="F217" i="8"/>
  <c r="I147" i="8"/>
  <c r="F863" i="8" l="1"/>
  <c r="F857" i="8"/>
  <c r="F856" i="8"/>
  <c r="F859" i="8"/>
  <c r="F862" i="8"/>
  <c r="F222" i="8"/>
  <c r="F225" i="8"/>
  <c r="F860" i="8"/>
  <c r="F224" i="8"/>
  <c r="F855" i="8"/>
  <c r="F861" i="8"/>
  <c r="F858" i="8"/>
  <c r="F221" i="8"/>
  <c r="F223" i="8"/>
  <c r="F220" i="8"/>
  <c r="F219" i="8"/>
  <c r="F218" i="8"/>
  <c r="I148" i="8"/>
  <c r="F226" i="8" l="1"/>
  <c r="I149" i="8"/>
  <c r="F864" i="8" l="1"/>
  <c r="F227" i="8"/>
  <c r="I150" i="8"/>
  <c r="F865" i="8" l="1"/>
  <c r="F866" i="8"/>
  <c r="F229" i="8"/>
  <c r="I151" i="8"/>
  <c r="F871" i="8" l="1"/>
  <c r="F230" i="8"/>
  <c r="F869" i="8"/>
  <c r="F232" i="8"/>
  <c r="F870" i="8"/>
  <c r="F231" i="8"/>
  <c r="F868" i="8"/>
  <c r="I152" i="8"/>
  <c r="F233" i="8" l="1"/>
  <c r="I153" i="8"/>
  <c r="F873" i="8" l="1"/>
  <c r="F872" i="8"/>
  <c r="F234" i="8"/>
  <c r="F235" i="8" s="1"/>
  <c r="I154" i="8"/>
  <c r="F875" i="8" l="1"/>
  <c r="F874" i="8"/>
  <c r="F236" i="8"/>
  <c r="F237" i="8" s="1"/>
  <c r="I155" i="8"/>
  <c r="F877" i="8" l="1"/>
  <c r="F876" i="8"/>
  <c r="F238" i="8"/>
  <c r="F240" i="8" s="1"/>
  <c r="I156" i="8"/>
  <c r="F879" i="8" l="1"/>
  <c r="F880" i="8"/>
  <c r="F241" i="8"/>
  <c r="F242" i="8" s="1"/>
  <c r="I157" i="8"/>
  <c r="F881" i="8" l="1"/>
  <c r="F882" i="8"/>
  <c r="F243" i="8"/>
  <c r="F244" i="8" s="1"/>
  <c r="I158" i="8"/>
  <c r="F883" i="8" l="1"/>
  <c r="F884" i="8"/>
  <c r="F245" i="8"/>
  <c r="F246" i="8" s="1"/>
  <c r="I159" i="8"/>
  <c r="F885" i="8" l="1"/>
  <c r="F247" i="8"/>
  <c r="F248" i="8" s="1"/>
  <c r="F886" i="8"/>
  <c r="I160" i="8"/>
  <c r="F887" i="8" l="1"/>
  <c r="F888" i="8"/>
  <c r="F249" i="8"/>
  <c r="I161" i="8"/>
  <c r="F889" i="8" l="1"/>
  <c r="F250" i="8"/>
  <c r="I162" i="8"/>
  <c r="F891" i="8" l="1"/>
  <c r="F890" i="8"/>
  <c r="F251" i="8"/>
  <c r="F252" i="8" s="1"/>
  <c r="I163" i="8"/>
  <c r="F892" i="8" l="1"/>
  <c r="F253" i="8"/>
  <c r="I164" i="8"/>
  <c r="F899" i="8" l="1"/>
  <c r="F894" i="8"/>
  <c r="F258" i="8"/>
  <c r="F257" i="8"/>
  <c r="F895" i="8"/>
  <c r="F900" i="8"/>
  <c r="F254" i="8"/>
  <c r="F260" i="8"/>
  <c r="F897" i="8"/>
  <c r="F898" i="8"/>
  <c r="F261" i="8"/>
  <c r="F259" i="8"/>
  <c r="F893" i="8"/>
  <c r="F896" i="8"/>
  <c r="F256" i="8"/>
  <c r="F255" i="8"/>
  <c r="I165" i="8"/>
  <c r="F262" i="8" l="1"/>
  <c r="I166" i="8"/>
  <c r="F901" i="8" l="1"/>
  <c r="F902" i="8"/>
  <c r="F263" i="8"/>
  <c r="F264" i="8" s="1"/>
  <c r="I167" i="8"/>
  <c r="F903" i="8" l="1"/>
  <c r="F904" i="8"/>
  <c r="F265" i="8"/>
  <c r="I168" i="8"/>
  <c r="F1168" i="8" l="1"/>
  <c r="F1167" i="8"/>
  <c r="F905" i="8"/>
  <c r="F520" i="8"/>
  <c r="F519" i="8"/>
  <c r="F266" i="8"/>
  <c r="I169" i="8"/>
  <c r="F906" i="8" l="1"/>
  <c r="F267" i="8"/>
  <c r="I170" i="8"/>
  <c r="F907" i="8" l="1"/>
  <c r="F268" i="8"/>
  <c r="I171" i="8"/>
  <c r="F269" i="8" l="1"/>
  <c r="I172" i="8"/>
  <c r="F909" i="8" l="1"/>
  <c r="F908" i="8"/>
  <c r="F270" i="8"/>
  <c r="I173" i="8"/>
  <c r="F271" i="8" l="1"/>
  <c r="I174" i="8"/>
  <c r="F910" i="8" l="1"/>
  <c r="F273" i="8"/>
  <c r="I175" i="8"/>
  <c r="F1183" i="8" l="1"/>
  <c r="F1182" i="8"/>
  <c r="F535" i="8"/>
  <c r="F912" i="8"/>
  <c r="F534" i="8"/>
  <c r="F274" i="8"/>
  <c r="I176" i="8"/>
  <c r="F913" i="8" l="1"/>
  <c r="F275" i="8"/>
  <c r="I177" i="8"/>
  <c r="F914" i="8" l="1"/>
  <c r="F276" i="8"/>
  <c r="I178" i="8"/>
  <c r="F915" i="8" l="1"/>
  <c r="F277" i="8"/>
  <c r="I179" i="8"/>
  <c r="F917" i="8" l="1"/>
  <c r="F278" i="8"/>
  <c r="I180" i="8"/>
  <c r="F919" i="8" l="1"/>
  <c r="F918" i="8"/>
  <c r="F279" i="8"/>
  <c r="F280" i="8" s="1"/>
  <c r="I181" i="8"/>
  <c r="F921" i="8" l="1"/>
  <c r="F281" i="8"/>
  <c r="F922" i="8"/>
  <c r="F920" i="8"/>
  <c r="F282" i="8"/>
  <c r="F283" i="8" s="1"/>
  <c r="I182" i="8"/>
  <c r="F923" i="8" l="1"/>
  <c r="F284" i="8"/>
  <c r="I183" i="8"/>
  <c r="F924" i="8" l="1"/>
  <c r="F285" i="8"/>
  <c r="I184" i="8"/>
  <c r="F925" i="8" l="1"/>
  <c r="F286" i="8"/>
  <c r="I185" i="8"/>
  <c r="F926" i="8" l="1"/>
  <c r="F287" i="8"/>
  <c r="I186" i="8"/>
  <c r="F927" i="8" l="1"/>
  <c r="F928" i="8"/>
  <c r="F288" i="8"/>
  <c r="F289" i="8" s="1"/>
  <c r="I187" i="8"/>
  <c r="F929" i="8" l="1"/>
  <c r="F290" i="8"/>
  <c r="I188" i="8"/>
  <c r="F931" i="8" l="1"/>
  <c r="F930" i="8"/>
  <c r="F291" i="8"/>
  <c r="F292" i="8" s="1"/>
  <c r="I189" i="8"/>
  <c r="F932" i="8" l="1"/>
  <c r="F293" i="8"/>
  <c r="I190" i="8"/>
  <c r="F933" i="8" l="1"/>
  <c r="F295" i="8"/>
  <c r="F296" i="8" s="1"/>
  <c r="I191" i="8"/>
  <c r="F935" i="8" l="1"/>
  <c r="F936" i="8"/>
  <c r="F297" i="8"/>
  <c r="F298" i="8" s="1"/>
  <c r="I192" i="8"/>
  <c r="F937" i="8" l="1"/>
  <c r="F299" i="8"/>
  <c r="F300" i="8" s="1"/>
  <c r="F938" i="8"/>
  <c r="I193" i="8"/>
  <c r="F939" i="8" l="1"/>
  <c r="F940" i="8"/>
  <c r="F301" i="8"/>
  <c r="F302" i="8" s="1"/>
  <c r="I194" i="8"/>
  <c r="F941" i="8" l="1"/>
  <c r="F304" i="8"/>
  <c r="F943" i="8" l="1"/>
  <c r="F305" i="8"/>
  <c r="I196" i="8"/>
  <c r="F944" i="8" l="1"/>
  <c r="F306" i="8"/>
  <c r="I197" i="8"/>
  <c r="F945" i="8" l="1"/>
  <c r="F307" i="8"/>
  <c r="I198" i="8"/>
  <c r="F946" i="8" l="1"/>
  <c r="F308" i="8"/>
  <c r="I199" i="8"/>
  <c r="F947" i="8" l="1"/>
  <c r="F309" i="8"/>
  <c r="I200" i="8"/>
  <c r="F948" i="8" l="1"/>
  <c r="F310" i="8"/>
  <c r="I201" i="8"/>
  <c r="F949" i="8" l="1"/>
  <c r="F311" i="8"/>
  <c r="I202" i="8"/>
  <c r="F950" i="8" l="1"/>
  <c r="F312" i="8"/>
  <c r="I203" i="8"/>
  <c r="F951" i="8" l="1"/>
  <c r="F314" i="8"/>
  <c r="I204" i="8"/>
  <c r="F953" i="8" l="1"/>
  <c r="F315" i="8"/>
  <c r="I205" i="8"/>
  <c r="F954" i="8" l="1"/>
  <c r="F955" i="8"/>
  <c r="F316" i="8"/>
  <c r="F318" i="8" s="1"/>
  <c r="I206" i="8"/>
  <c r="F957" i="8" l="1"/>
  <c r="F319" i="8"/>
  <c r="I207" i="8"/>
  <c r="F1152" i="8" l="1"/>
  <c r="F959" i="8"/>
  <c r="F1151" i="8"/>
  <c r="F504" i="8"/>
  <c r="F958" i="8"/>
  <c r="F505" i="8"/>
  <c r="F960" i="8"/>
  <c r="F321" i="8"/>
  <c r="F320" i="8"/>
  <c r="I208" i="8"/>
  <c r="F322" i="8" l="1"/>
  <c r="I209" i="8"/>
  <c r="F961" i="8" l="1"/>
  <c r="F323" i="8"/>
  <c r="I210" i="8"/>
  <c r="F962" i="8" l="1"/>
  <c r="F963" i="8"/>
  <c r="F324" i="8"/>
  <c r="F325" i="8" s="1"/>
  <c r="I211" i="8"/>
  <c r="F968" i="8" l="1"/>
  <c r="F964" i="8"/>
  <c r="F329" i="8"/>
  <c r="I212" i="8"/>
  <c r="F965" i="8" l="1"/>
  <c r="F327" i="8"/>
  <c r="I213" i="8"/>
  <c r="F966" i="8" l="1"/>
  <c r="F967" i="8"/>
  <c r="F328" i="8"/>
  <c r="F332" i="8" s="1"/>
  <c r="I214" i="8"/>
  <c r="F971" i="8" l="1"/>
  <c r="F333" i="8"/>
  <c r="I215" i="8"/>
  <c r="F972" i="8" l="1"/>
  <c r="F334" i="8"/>
  <c r="I216" i="8"/>
  <c r="F973" i="8" l="1"/>
  <c r="F335" i="8"/>
  <c r="F336" i="8" s="1"/>
  <c r="I217" i="8"/>
  <c r="F974" i="8" l="1"/>
  <c r="F337" i="8"/>
  <c r="I218" i="8"/>
  <c r="F1188" i="8" l="1"/>
  <c r="F1186" i="8"/>
  <c r="F975" i="8"/>
  <c r="F538" i="8"/>
  <c r="F1184" i="8"/>
  <c r="F1185" i="8"/>
  <c r="F540" i="8"/>
  <c r="F387" i="8"/>
  <c r="F1180" i="8"/>
  <c r="F1181" i="8"/>
  <c r="F536" i="8"/>
  <c r="F386" i="8"/>
  <c r="F533" i="8"/>
  <c r="F1027" i="8"/>
  <c r="F1028" i="8"/>
  <c r="F532" i="8"/>
  <c r="F537" i="8"/>
  <c r="F338" i="8"/>
  <c r="I219" i="8"/>
  <c r="F976" i="8" l="1"/>
  <c r="F339" i="8"/>
  <c r="I220" i="8"/>
  <c r="F977" i="8" l="1"/>
  <c r="F340" i="8"/>
  <c r="I221" i="8"/>
  <c r="F341" i="8" l="1"/>
  <c r="I222" i="8"/>
  <c r="F978" i="8" l="1"/>
  <c r="F342" i="8"/>
  <c r="I223" i="8"/>
  <c r="F981" i="8" l="1"/>
  <c r="F980" i="8"/>
  <c r="F343" i="8"/>
  <c r="F344" i="8" s="1"/>
  <c r="I224" i="8"/>
  <c r="F982" i="8" l="1"/>
  <c r="F345" i="8"/>
  <c r="I225" i="8"/>
  <c r="F983" i="8" l="1"/>
  <c r="F346" i="8"/>
  <c r="I226" i="8"/>
  <c r="F984" i="8" l="1"/>
  <c r="F985" i="8"/>
  <c r="F347" i="8"/>
  <c r="F348" i="8" s="1"/>
  <c r="I227" i="8"/>
  <c r="F986" i="8" l="1"/>
  <c r="F349" i="8"/>
  <c r="I228" i="8"/>
  <c r="F987" i="8" l="1"/>
  <c r="F350" i="8"/>
  <c r="I229" i="8"/>
  <c r="F988" i="8" l="1"/>
  <c r="F351" i="8"/>
  <c r="I230" i="8"/>
  <c r="F989" i="8" l="1"/>
  <c r="F352" i="8"/>
  <c r="I231" i="8"/>
  <c r="F990" i="8" l="1"/>
  <c r="F991" i="8"/>
  <c r="F353" i="8"/>
  <c r="I232" i="8"/>
  <c r="F992" i="8" l="1"/>
  <c r="F993" i="8"/>
  <c r="F354" i="8"/>
  <c r="I233" i="8"/>
  <c r="F994" i="8" l="1"/>
  <c r="F995" i="8"/>
  <c r="F355" i="8"/>
  <c r="F356" i="8" s="1"/>
  <c r="I234" i="8"/>
  <c r="F997" i="8" l="1"/>
  <c r="F357" i="8"/>
  <c r="I235" i="8"/>
  <c r="F998" i="8" l="1"/>
  <c r="F996" i="8"/>
  <c r="F362" i="8"/>
  <c r="I236" i="8"/>
  <c r="F1003" i="8" l="1"/>
  <c r="F363" i="8"/>
  <c r="I237" i="8"/>
  <c r="F1005" i="8" l="1"/>
  <c r="F1004" i="8"/>
  <c r="F364" i="8"/>
  <c r="F367" i="8" s="1"/>
  <c r="I238" i="8"/>
  <c r="F1008" i="8" l="1"/>
  <c r="F368" i="8"/>
  <c r="I239" i="8"/>
  <c r="F1010" i="8" l="1"/>
  <c r="F1009" i="8"/>
  <c r="F369" i="8"/>
  <c r="F370" i="8" s="1"/>
  <c r="I240" i="8"/>
  <c r="F1011" i="8" l="1"/>
  <c r="F1012" i="8"/>
  <c r="F371" i="8"/>
  <c r="F372" i="8" s="1"/>
  <c r="I241" i="8"/>
  <c r="F1013" i="8" l="1"/>
  <c r="F373" i="8"/>
  <c r="I242" i="8"/>
  <c r="F1014" i="8" l="1"/>
  <c r="F374" i="8"/>
  <c r="I243" i="8"/>
  <c r="F1015" i="8" l="1"/>
  <c r="F375" i="8"/>
  <c r="F376" i="8" s="1"/>
  <c r="I244" i="8"/>
  <c r="F1017" i="8" l="1"/>
  <c r="F377" i="8"/>
  <c r="I245" i="8"/>
  <c r="F1019" i="8" l="1"/>
  <c r="F1018" i="8"/>
  <c r="F378" i="8"/>
  <c r="F379" i="8" s="1"/>
  <c r="I246" i="8"/>
  <c r="F1022" i="8" l="1"/>
  <c r="F380" i="8"/>
  <c r="F1021" i="8"/>
  <c r="F1020" i="8"/>
  <c r="F381" i="8"/>
  <c r="F382" i="8" s="1"/>
  <c r="I247" i="8"/>
  <c r="F1023" i="8" l="1"/>
  <c r="F385" i="8"/>
  <c r="F1026" i="8"/>
  <c r="F383" i="8"/>
  <c r="F1024" i="8"/>
  <c r="I248" i="8"/>
  <c r="F388" i="8" l="1"/>
  <c r="F389" i="8" s="1"/>
  <c r="F1029" i="8"/>
  <c r="I249" i="8"/>
  <c r="F1031" i="8" l="1"/>
  <c r="F391" i="8"/>
  <c r="F390" i="8"/>
  <c r="F1030" i="8"/>
  <c r="F392" i="8"/>
  <c r="F1033" i="8"/>
  <c r="F1032" i="8"/>
  <c r="I250" i="8"/>
  <c r="F393" i="8" l="1"/>
  <c r="F1035" i="8"/>
  <c r="F1034" i="8"/>
  <c r="F394" i="8"/>
  <c r="F395" i="8" s="1"/>
  <c r="I251" i="8"/>
  <c r="F1036" i="8" l="1"/>
  <c r="F396" i="8"/>
  <c r="I252" i="8"/>
  <c r="F1037" i="8" l="1"/>
  <c r="F397" i="8"/>
  <c r="I253" i="8"/>
  <c r="F1038" i="8" l="1"/>
  <c r="F398" i="8"/>
  <c r="I254" i="8"/>
  <c r="F1039" i="8" l="1"/>
  <c r="F399" i="8"/>
  <c r="I255" i="8"/>
  <c r="F1040" i="8" l="1"/>
  <c r="F400" i="8"/>
  <c r="I256" i="8"/>
  <c r="F1041" i="8" l="1"/>
  <c r="F401" i="8"/>
  <c r="I257" i="8"/>
  <c r="F1043" i="8" l="1"/>
  <c r="F412" i="8"/>
  <c r="F1042" i="8"/>
  <c r="F1053" i="8"/>
  <c r="F411" i="8"/>
  <c r="F1052" i="8"/>
  <c r="F402" i="8"/>
  <c r="F403" i="8" s="1"/>
  <c r="I258" i="8"/>
  <c r="F1045" i="8" l="1"/>
  <c r="F1044" i="8"/>
  <c r="F404" i="8"/>
  <c r="F405" i="8" s="1"/>
  <c r="I259" i="8"/>
  <c r="F1047" i="8" l="1"/>
  <c r="F1046" i="8"/>
  <c r="F406" i="8"/>
  <c r="F408" i="8" s="1"/>
  <c r="I260" i="8"/>
  <c r="F1049" i="8" l="1"/>
  <c r="F409" i="8"/>
  <c r="I261" i="8"/>
  <c r="F1050" i="8" l="1"/>
  <c r="F410" i="8"/>
  <c r="I262" i="8"/>
  <c r="F1051" i="8" l="1"/>
  <c r="F413" i="8"/>
  <c r="I263" i="8"/>
  <c r="F1054" i="8" l="1"/>
  <c r="F414" i="8"/>
  <c r="I264" i="8"/>
  <c r="F1055" i="8" l="1"/>
  <c r="F415" i="8"/>
  <c r="F416" i="8" s="1"/>
  <c r="I265" i="8"/>
  <c r="F1057" i="8" l="1"/>
  <c r="F1056" i="8"/>
  <c r="F417" i="8"/>
  <c r="I266" i="8"/>
  <c r="F1059" i="8" l="1"/>
  <c r="F1058" i="8"/>
  <c r="F418" i="8"/>
  <c r="I267" i="8"/>
  <c r="F1060" i="8" l="1"/>
  <c r="F419" i="8"/>
  <c r="I268" i="8"/>
  <c r="F1061" i="8" l="1"/>
  <c r="F420" i="8"/>
  <c r="I269" i="8"/>
  <c r="F1062" i="8" l="1"/>
  <c r="F421" i="8"/>
  <c r="I270" i="8"/>
  <c r="F1063" i="8" l="1"/>
  <c r="F422" i="8"/>
  <c r="I271" i="8"/>
  <c r="F1066" i="8" l="1"/>
  <c r="F1065" i="8"/>
  <c r="F423" i="8"/>
  <c r="I272" i="8"/>
  <c r="F1067" i="8" l="1"/>
  <c r="F1068" i="8"/>
  <c r="F424" i="8"/>
  <c r="F425" i="8" s="1"/>
  <c r="I273" i="8"/>
  <c r="F1069" i="8" l="1"/>
  <c r="F426" i="8"/>
  <c r="I274" i="8"/>
  <c r="F1070" i="8" l="1"/>
  <c r="F427" i="8"/>
  <c r="I275" i="8"/>
  <c r="F1071" i="8" l="1"/>
  <c r="F428" i="8"/>
  <c r="I276" i="8"/>
  <c r="F1072" i="8" l="1"/>
  <c r="F429" i="8"/>
  <c r="I277" i="8"/>
  <c r="F1074" i="8" l="1"/>
  <c r="F1073" i="8"/>
  <c r="F430" i="8"/>
  <c r="F431" i="8" s="1"/>
  <c r="I278" i="8"/>
  <c r="F1075" i="8" l="1"/>
  <c r="F1076" i="8"/>
  <c r="F432" i="8"/>
  <c r="F433" i="8" s="1"/>
  <c r="I279" i="8"/>
  <c r="F1079" i="8" l="1"/>
  <c r="F1078" i="8"/>
  <c r="F1077" i="8"/>
  <c r="F435" i="8"/>
  <c r="F436" i="8" s="1"/>
  <c r="F434" i="8"/>
  <c r="I280" i="8"/>
  <c r="F1080" i="8" l="1"/>
  <c r="F437" i="8"/>
  <c r="I281" i="8"/>
  <c r="F1081" i="8" l="1"/>
  <c r="F438" i="8"/>
  <c r="I282" i="8"/>
  <c r="F1082" i="8" l="1"/>
  <c r="F440" i="8"/>
  <c r="I283" i="8"/>
  <c r="F1084" i="8" l="1"/>
  <c r="F441" i="8"/>
  <c r="I284" i="8"/>
  <c r="F1085" i="8" l="1"/>
  <c r="F444" i="8"/>
  <c r="I285" i="8"/>
  <c r="F1089" i="8" l="1"/>
  <c r="F1088" i="8"/>
  <c r="F445" i="8"/>
  <c r="I286" i="8"/>
  <c r="F1091" i="8" l="1"/>
  <c r="F1090" i="8"/>
  <c r="F1092" i="8"/>
  <c r="F447" i="8"/>
  <c r="F446" i="8"/>
  <c r="I287" i="8"/>
  <c r="F448" i="8" l="1"/>
  <c r="F1093" i="8"/>
  <c r="F449" i="8"/>
  <c r="I288" i="8"/>
  <c r="F1094" i="8" l="1"/>
  <c r="F456" i="8"/>
  <c r="I289" i="8"/>
  <c r="F1103" i="8" l="1"/>
  <c r="F1102" i="8"/>
  <c r="F457" i="8"/>
  <c r="F1105" i="8"/>
  <c r="F459" i="8"/>
  <c r="F460" i="8" s="1"/>
  <c r="F1104" i="8"/>
  <c r="F458" i="8"/>
  <c r="I290" i="8"/>
  <c r="F1107" i="8" l="1"/>
  <c r="F1106" i="8"/>
  <c r="F461" i="8"/>
  <c r="F1108" i="8"/>
  <c r="F463" i="8"/>
  <c r="F462" i="8"/>
  <c r="I291" i="8"/>
  <c r="F464" i="8" l="1"/>
  <c r="F1110" i="8"/>
  <c r="F1109" i="8"/>
  <c r="F465" i="8"/>
  <c r="F466" i="8" s="1"/>
  <c r="I292" i="8"/>
  <c r="F1111" i="8" l="1"/>
  <c r="F467" i="8"/>
  <c r="I293" i="8"/>
  <c r="F1112" i="8" l="1"/>
  <c r="F468" i="8"/>
  <c r="I294" i="8"/>
  <c r="F1113" i="8" l="1"/>
  <c r="F469" i="8"/>
  <c r="I295" i="8"/>
  <c r="F1119" i="8" l="1"/>
  <c r="F1117" i="8"/>
  <c r="F473" i="8"/>
  <c r="F1118" i="8"/>
  <c r="F1116" i="8"/>
  <c r="F471" i="8"/>
  <c r="F474" i="8"/>
  <c r="F1114" i="8"/>
  <c r="F472" i="8"/>
  <c r="F470" i="8"/>
  <c r="F1120" i="8"/>
  <c r="I296" i="8"/>
  <c r="F475" i="8" l="1"/>
  <c r="I297" i="8"/>
  <c r="F1121" i="8" l="1"/>
  <c r="F476" i="8"/>
  <c r="I298" i="8"/>
  <c r="F1123" i="8" l="1"/>
  <c r="F1122" i="8"/>
  <c r="F477" i="8"/>
  <c r="F479" i="8" s="1"/>
  <c r="I299" i="8"/>
  <c r="F1125" i="8" l="1"/>
  <c r="F480" i="8"/>
  <c r="I300" i="8"/>
  <c r="F1127" i="8" l="1"/>
  <c r="F483" i="8"/>
  <c r="F1126" i="8"/>
  <c r="F482" i="8"/>
  <c r="F1129" i="8"/>
  <c r="F481" i="8"/>
  <c r="F1128" i="8"/>
  <c r="I301" i="8"/>
  <c r="F484" i="8" l="1"/>
  <c r="I302" i="8"/>
  <c r="F1131" i="8" l="1"/>
  <c r="F1130" i="8"/>
  <c r="F485" i="8"/>
  <c r="F487" i="8" s="1"/>
  <c r="I303" i="8"/>
  <c r="F1133" i="8" l="1"/>
  <c r="F488" i="8"/>
  <c r="I304" i="8"/>
  <c r="F1134" i="8" l="1"/>
  <c r="F489" i="8"/>
  <c r="I305" i="8"/>
  <c r="F1136" i="8" l="1"/>
  <c r="F1135" i="8"/>
  <c r="F490" i="8"/>
  <c r="F491" i="8" s="1"/>
  <c r="I306" i="8"/>
  <c r="F1137" i="8" l="1"/>
  <c r="F492" i="8"/>
  <c r="I307" i="8"/>
  <c r="F1138" i="8" l="1"/>
  <c r="F493" i="8"/>
  <c r="I308" i="8"/>
  <c r="F1139" i="8" l="1"/>
  <c r="F494" i="8"/>
  <c r="I309" i="8"/>
  <c r="F1140" i="8" l="1"/>
  <c r="F1141" i="8"/>
  <c r="F495" i="8"/>
  <c r="F496" i="8" s="1"/>
  <c r="I310" i="8"/>
  <c r="F1143" i="8" l="1"/>
  <c r="F1142" i="8"/>
  <c r="F497" i="8"/>
  <c r="F498" i="8" s="1"/>
  <c r="I311" i="8"/>
  <c r="F1144" i="8" l="1"/>
  <c r="F1145" i="8"/>
  <c r="F499" i="8"/>
  <c r="F500" i="8" s="1"/>
  <c r="I312" i="8"/>
  <c r="F1147" i="8" l="1"/>
  <c r="F1146" i="8"/>
  <c r="F501" i="8"/>
  <c r="F502" i="8" s="1"/>
  <c r="I313" i="8"/>
  <c r="F1150" i="8" l="1"/>
  <c r="F1149" i="8"/>
  <c r="F503" i="8"/>
  <c r="F506" i="8" s="1"/>
  <c r="I314" i="8"/>
  <c r="F1153" i="8" l="1"/>
  <c r="F507" i="8"/>
  <c r="I315" i="8"/>
  <c r="F1154" i="8" l="1"/>
  <c r="F508" i="8"/>
  <c r="I316" i="8"/>
  <c r="F1156" i="8" l="1"/>
  <c r="F1155" i="8"/>
  <c r="F509" i="8"/>
  <c r="F510" i="8" s="1"/>
  <c r="I317" i="8"/>
  <c r="F1157" i="8" l="1"/>
  <c r="F511" i="8"/>
  <c r="I318" i="8"/>
  <c r="F1158" i="8" l="1"/>
  <c r="F512" i="8"/>
  <c r="I319" i="8"/>
  <c r="F1159" i="8" l="1"/>
  <c r="F513" i="8"/>
  <c r="I320" i="8"/>
  <c r="F1160" i="8" l="1"/>
  <c r="F1161" i="8"/>
  <c r="F514" i="8"/>
  <c r="F515" i="8" s="1"/>
  <c r="I321" i="8"/>
  <c r="F1163" i="8" l="1"/>
  <c r="F1162" i="8"/>
  <c r="F516" i="8"/>
  <c r="I322" i="8"/>
  <c r="F1164" i="8" l="1"/>
  <c r="F1165" i="8"/>
  <c r="F517" i="8"/>
  <c r="F518" i="8" s="1"/>
  <c r="I323" i="8"/>
  <c r="F1166" i="8" l="1"/>
  <c r="F526" i="8"/>
  <c r="I324" i="8"/>
  <c r="F1175" i="8" l="1"/>
  <c r="F1278" i="8"/>
  <c r="F1174" i="8"/>
  <c r="F629" i="8"/>
  <c r="F527" i="8"/>
  <c r="F531" i="8" s="1"/>
  <c r="I325" i="8"/>
  <c r="F1179" i="8" l="1"/>
  <c r="F539" i="8"/>
  <c r="I326" i="8"/>
  <c r="F1187" i="8" l="1"/>
  <c r="F541" i="8"/>
  <c r="I327" i="8"/>
  <c r="F1189" i="8" l="1"/>
  <c r="F542" i="8"/>
  <c r="I328" i="8"/>
  <c r="F1190" i="8" l="1"/>
  <c r="F543" i="8"/>
  <c r="I329" i="8"/>
  <c r="F1191" i="8" l="1"/>
  <c r="F544" i="8"/>
  <c r="I330" i="8"/>
  <c r="F1192" i="8" l="1"/>
  <c r="F1193" i="8"/>
  <c r="F545" i="8"/>
  <c r="F546" i="8" s="1"/>
  <c r="I331" i="8"/>
  <c r="F1195" i="8" l="1"/>
  <c r="F1194" i="8"/>
  <c r="F547" i="8"/>
  <c r="F548" i="8" s="1"/>
  <c r="I332" i="8"/>
  <c r="F1196" i="8" l="1"/>
  <c r="F1197" i="8"/>
  <c r="F549" i="8"/>
  <c r="F550" i="8" s="1"/>
  <c r="I333" i="8"/>
  <c r="F1198" i="8" l="1"/>
  <c r="F551" i="8"/>
  <c r="I334" i="8"/>
  <c r="F1199" i="8" l="1"/>
  <c r="F552" i="8"/>
  <c r="I335" i="8"/>
  <c r="F1200" i="8" l="1"/>
  <c r="F553" i="8"/>
  <c r="I336" i="8"/>
  <c r="F1203" i="8" l="1"/>
  <c r="F1202" i="8"/>
  <c r="F1201" i="8"/>
  <c r="F555" i="8"/>
  <c r="F554" i="8"/>
  <c r="I337" i="8"/>
  <c r="F556" i="8" l="1"/>
  <c r="I338" i="8"/>
  <c r="F1204" i="8" l="1"/>
  <c r="F1205" i="8"/>
  <c r="F557" i="8"/>
  <c r="I339" i="8"/>
  <c r="F1206" i="8" l="1"/>
  <c r="F558" i="8"/>
  <c r="F559" i="8" s="1"/>
  <c r="I340" i="8"/>
  <c r="F1208" i="8" l="1"/>
  <c r="F1207" i="8"/>
  <c r="F560" i="8"/>
  <c r="F561" i="8" s="1"/>
  <c r="I341" i="8"/>
  <c r="F1209" i="8" l="1"/>
  <c r="F562" i="8"/>
  <c r="I342" i="8"/>
  <c r="F1210" i="8" l="1"/>
  <c r="F563" i="8"/>
  <c r="I343" i="8"/>
  <c r="F1212" i="8" l="1"/>
  <c r="F1211" i="8"/>
  <c r="F564" i="8"/>
  <c r="F565" i="8" s="1"/>
  <c r="I344" i="8"/>
  <c r="F1215" i="8" l="1"/>
  <c r="F1214" i="8"/>
  <c r="F1213" i="8"/>
  <c r="F566" i="8"/>
  <c r="F567" i="8" s="1"/>
  <c r="I345" i="8"/>
  <c r="F1216" i="8" l="1"/>
  <c r="F568" i="8"/>
  <c r="I346" i="8"/>
  <c r="F1217" i="8" l="1"/>
  <c r="F569" i="8"/>
  <c r="I347" i="8"/>
  <c r="F1218" i="8" l="1"/>
  <c r="F570" i="8"/>
  <c r="I348" i="8"/>
  <c r="F1219" i="8" l="1"/>
  <c r="F571" i="8"/>
  <c r="I349" i="8"/>
  <c r="F1220" i="8" l="1"/>
  <c r="F572" i="8"/>
  <c r="I350" i="8"/>
  <c r="F1221" i="8" l="1"/>
  <c r="F573" i="8"/>
  <c r="F574" i="8" s="1"/>
  <c r="I351" i="8"/>
  <c r="F1222" i="8" l="1"/>
  <c r="F575" i="8"/>
  <c r="F576" i="8" s="1"/>
  <c r="I352" i="8"/>
  <c r="F1224" i="8" l="1"/>
  <c r="F1223" i="8"/>
  <c r="F577" i="8"/>
  <c r="I353" i="8"/>
  <c r="F1225" i="8" l="1"/>
  <c r="F578" i="8"/>
  <c r="I354" i="8"/>
  <c r="F1227" i="8" l="1"/>
  <c r="F1226" i="8"/>
  <c r="F579" i="8"/>
  <c r="F580" i="8" s="1"/>
  <c r="I355" i="8"/>
  <c r="F1228" i="8" l="1"/>
  <c r="F581" i="8"/>
  <c r="I356" i="8"/>
  <c r="F1229" i="8" l="1"/>
  <c r="F582" i="8"/>
  <c r="I357" i="8"/>
  <c r="F1230" i="8" l="1"/>
  <c r="F583" i="8"/>
  <c r="I358" i="8"/>
  <c r="F1231" i="8" l="1"/>
  <c r="F584" i="8"/>
  <c r="I359" i="8"/>
  <c r="F1232" i="8" l="1"/>
  <c r="F1233" i="8"/>
  <c r="F585" i="8"/>
  <c r="F587" i="8" s="1"/>
  <c r="I360" i="8"/>
  <c r="F1235" i="8" l="1"/>
  <c r="F588" i="8"/>
  <c r="F591" i="8" s="1"/>
  <c r="I361" i="8"/>
  <c r="F1239" i="8" l="1"/>
  <c r="F1238" i="8"/>
  <c r="F592" i="8"/>
  <c r="F595" i="8" s="1"/>
  <c r="I362" i="8"/>
  <c r="F1244" i="8" l="1"/>
  <c r="F1243" i="8"/>
  <c r="F1245" i="8"/>
  <c r="F596" i="8"/>
  <c r="F597" i="8"/>
  <c r="F598" i="8" s="1"/>
  <c r="I363" i="8"/>
  <c r="F1247" i="8" l="1"/>
  <c r="F1246" i="8"/>
  <c r="F599" i="8"/>
  <c r="I364" i="8"/>
  <c r="F1248" i="8" l="1"/>
  <c r="F601" i="8"/>
  <c r="F1251" i="8"/>
  <c r="F1250" i="8"/>
  <c r="F1249" i="8"/>
  <c r="F600" i="8"/>
  <c r="I365" i="8"/>
  <c r="F602" i="8" l="1"/>
  <c r="I366" i="8"/>
  <c r="F1252" i="8" l="1"/>
  <c r="F603" i="8"/>
  <c r="I367" i="8"/>
  <c r="F1254" i="8" l="1"/>
  <c r="F1253" i="8"/>
  <c r="F604" i="8"/>
  <c r="F605" i="8" s="1"/>
  <c r="J4" i="5"/>
  <c r="F1255" i="8" l="1"/>
  <c r="F606" i="8"/>
  <c r="F607" i="8" s="1"/>
  <c r="J368" i="5"/>
  <c r="F4" i="5"/>
  <c r="F3" i="5"/>
  <c r="G640" i="5"/>
  <c r="F1256" i="8" l="1"/>
  <c r="F608" i="8"/>
  <c r="D58" i="4"/>
  <c r="D59" i="4"/>
  <c r="D60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F1257" i="8" l="1"/>
  <c r="F609" i="8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O637" i="4"/>
  <c r="O638" i="4"/>
  <c r="O629" i="4"/>
  <c r="O630" i="4"/>
  <c r="O631" i="4"/>
  <c r="O632" i="4"/>
  <c r="O633" i="4"/>
  <c r="O634" i="4"/>
  <c r="O635" i="4"/>
  <c r="O636" i="4"/>
  <c r="F1260" i="8" l="1"/>
  <c r="F1258" i="8"/>
  <c r="F1263" i="8"/>
  <c r="F1261" i="8"/>
  <c r="F614" i="8"/>
  <c r="F1259" i="8"/>
  <c r="F613" i="8"/>
  <c r="F612" i="8"/>
  <c r="F1262" i="8"/>
  <c r="F611" i="8"/>
  <c r="F610" i="8"/>
  <c r="F5" i="5"/>
  <c r="J369" i="5"/>
  <c r="N640" i="4"/>
  <c r="M640" i="4"/>
  <c r="L640" i="4"/>
  <c r="K640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7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80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4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508" i="4"/>
  <c r="O507" i="4"/>
  <c r="O506" i="4"/>
  <c r="O505" i="4"/>
  <c r="O504" i="4"/>
  <c r="O503" i="4"/>
  <c r="O502" i="4"/>
  <c r="O501" i="4"/>
  <c r="O500" i="4"/>
  <c r="O499" i="4"/>
  <c r="O498" i="4"/>
  <c r="O497" i="4"/>
  <c r="O496" i="4"/>
  <c r="O495" i="4"/>
  <c r="O494" i="4"/>
  <c r="O493" i="4"/>
  <c r="O492" i="4"/>
  <c r="O491" i="4"/>
  <c r="O490" i="4"/>
  <c r="O489" i="4"/>
  <c r="O488" i="4"/>
  <c r="O487" i="4"/>
  <c r="O486" i="4"/>
  <c r="O485" i="4"/>
  <c r="O484" i="4"/>
  <c r="O483" i="4"/>
  <c r="O482" i="4"/>
  <c r="O481" i="4"/>
  <c r="O480" i="4"/>
  <c r="O479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O465" i="4"/>
  <c r="O464" i="4"/>
  <c r="O463" i="4"/>
  <c r="O462" i="4"/>
  <c r="O461" i="4"/>
  <c r="O460" i="4"/>
  <c r="O459" i="4"/>
  <c r="O458" i="4"/>
  <c r="O457" i="4"/>
  <c r="O456" i="4"/>
  <c r="O455" i="4"/>
  <c r="O454" i="4"/>
  <c r="O453" i="4"/>
  <c r="O452" i="4"/>
  <c r="O451" i="4"/>
  <c r="O450" i="4"/>
  <c r="O449" i="4"/>
  <c r="O448" i="4"/>
  <c r="O447" i="4"/>
  <c r="O446" i="4"/>
  <c r="O445" i="4"/>
  <c r="O444" i="4"/>
  <c r="O443" i="4"/>
  <c r="O442" i="4"/>
  <c r="O441" i="4"/>
  <c r="O440" i="4"/>
  <c r="O439" i="4"/>
  <c r="O438" i="4"/>
  <c r="O437" i="4"/>
  <c r="O436" i="4"/>
  <c r="O435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82" i="4"/>
  <c r="O381" i="4"/>
  <c r="O380" i="4"/>
  <c r="O379" i="4"/>
  <c r="O378" i="4"/>
  <c r="O377" i="4"/>
  <c r="O376" i="4"/>
  <c r="O375" i="4"/>
  <c r="O374" i="4"/>
  <c r="O373" i="4"/>
  <c r="O372" i="4"/>
  <c r="O371" i="4"/>
  <c r="O370" i="4"/>
  <c r="O369" i="4"/>
  <c r="O368" i="4"/>
  <c r="O367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F615" i="8" l="1"/>
  <c r="O640" i="4"/>
  <c r="F1264" i="8" l="1"/>
  <c r="F1265" i="8"/>
  <c r="F616" i="8"/>
  <c r="F6" i="5"/>
  <c r="F617" i="8" l="1"/>
  <c r="F7" i="5"/>
  <c r="F1266" i="8" l="1"/>
  <c r="F618" i="8"/>
  <c r="F8" i="5"/>
  <c r="F9" i="5"/>
  <c r="F10" i="5" s="1"/>
  <c r="F1268" i="8" l="1"/>
  <c r="F1267" i="8"/>
  <c r="F1269" i="8"/>
  <c r="F620" i="8"/>
  <c r="F619" i="8"/>
  <c r="F11" i="5"/>
  <c r="F621" i="8" l="1"/>
  <c r="F12" i="5"/>
  <c r="F1272" i="8" l="1"/>
  <c r="F1271" i="8"/>
  <c r="F1270" i="8"/>
  <c r="F622" i="8"/>
  <c r="F623" i="8"/>
  <c r="F624" i="8" s="1"/>
  <c r="F13" i="5"/>
  <c r="F14" i="5"/>
  <c r="F1273" i="8" l="1"/>
  <c r="F625" i="8"/>
  <c r="F15" i="5"/>
  <c r="F1274" i="8" l="1"/>
  <c r="F626" i="8"/>
  <c r="F16" i="5"/>
  <c r="F19" i="5"/>
  <c r="F18" i="5"/>
  <c r="F20" i="5"/>
  <c r="F17" i="5"/>
  <c r="F1276" i="8" l="1"/>
  <c r="F1275" i="8"/>
  <c r="F627" i="8"/>
  <c r="F630" i="8" s="1"/>
  <c r="F21" i="5"/>
  <c r="F22" i="5" s="1"/>
  <c r="F1280" i="8" l="1"/>
  <c r="F1279" i="8"/>
  <c r="F631" i="8"/>
  <c r="F23" i="5"/>
  <c r="F1282" i="8" l="1"/>
  <c r="F1281" i="8"/>
  <c r="F632" i="8"/>
  <c r="F633" i="8" s="1"/>
  <c r="F24" i="5"/>
  <c r="F1283" i="8" l="1"/>
  <c r="F634" i="8"/>
  <c r="F25" i="5"/>
  <c r="F26" i="5"/>
  <c r="F1284" i="8" l="1"/>
  <c r="F635" i="8"/>
  <c r="F27" i="5"/>
  <c r="F1285" i="8" l="1"/>
  <c r="F636" i="8"/>
  <c r="F28" i="5"/>
  <c r="F1286" i="8" l="1"/>
  <c r="F637" i="8"/>
  <c r="F29" i="5"/>
  <c r="F1287" i="8" l="1"/>
  <c r="F638" i="8"/>
  <c r="F30" i="5"/>
  <c r="F1288" i="8" l="1"/>
  <c r="F1016" i="8"/>
  <c r="F31" i="5"/>
  <c r="F32" i="5" l="1"/>
  <c r="F33" i="5" l="1"/>
  <c r="F34" i="5" l="1"/>
  <c r="F524" i="5" l="1"/>
  <c r="F521" i="5"/>
  <c r="F525" i="5"/>
  <c r="F523" i="5"/>
  <c r="F522" i="5"/>
  <c r="F35" i="5"/>
  <c r="F36" i="5" l="1"/>
  <c r="F37" i="5" l="1"/>
  <c r="F38" i="5"/>
  <c r="F39" i="5" l="1"/>
  <c r="F40" i="5" l="1"/>
  <c r="F41" i="5" l="1"/>
  <c r="F42" i="5" l="1"/>
  <c r="F43" i="5" l="1"/>
  <c r="F44" i="5" l="1"/>
  <c r="F45" i="5" l="1"/>
  <c r="F46" i="5" l="1"/>
  <c r="F47" i="5" l="1"/>
  <c r="F48" i="5" s="1"/>
  <c r="F50" i="5" l="1"/>
  <c r="F183" i="5"/>
  <c r="F49" i="5"/>
  <c r="F51" i="5"/>
  <c r="F52" i="5" l="1"/>
  <c r="F53" i="5" l="1"/>
  <c r="F54" i="5" l="1"/>
  <c r="F55" i="5" l="1"/>
  <c r="F56" i="5" l="1"/>
  <c r="F57" i="5" l="1"/>
  <c r="F58" i="5" l="1"/>
  <c r="F59" i="5" l="1"/>
  <c r="F60" i="5" l="1"/>
  <c r="F239" i="5" l="1"/>
  <c r="F61" i="5"/>
  <c r="F62" i="5" l="1"/>
  <c r="F63" i="5" l="1"/>
  <c r="F64" i="5" l="1"/>
  <c r="F65" i="5" l="1"/>
  <c r="F66" i="5" l="1"/>
  <c r="F272" i="5" l="1"/>
  <c r="F590" i="5"/>
  <c r="F628" i="5"/>
  <c r="F67" i="5"/>
  <c r="F68" i="5" s="1"/>
  <c r="F330" i="5"/>
  <c r="F589" i="5"/>
  <c r="F69" i="5" l="1"/>
  <c r="F70" i="5" s="1"/>
  <c r="F366" i="5" l="1"/>
  <c r="F451" i="5"/>
  <c r="F455" i="5"/>
  <c r="F303" i="5"/>
  <c r="F384" i="5"/>
  <c r="F452" i="5"/>
  <c r="F450" i="5"/>
  <c r="F317" i="5"/>
  <c r="F443" i="5"/>
  <c r="F453" i="5"/>
  <c r="F586" i="5"/>
  <c r="F454" i="5"/>
  <c r="F71" i="5"/>
  <c r="F72" i="5" l="1"/>
  <c r="F73" i="5"/>
  <c r="F74" i="5" l="1"/>
  <c r="F75" i="5" s="1"/>
  <c r="F77" i="5" l="1"/>
  <c r="F78" i="5"/>
  <c r="F79" i="5"/>
  <c r="F80" i="5"/>
  <c r="F76" i="5"/>
  <c r="F81" i="5" l="1"/>
  <c r="F82" i="5" s="1"/>
  <c r="F83" i="5" l="1"/>
  <c r="F84" i="5" l="1"/>
  <c r="F85" i="5" l="1"/>
  <c r="F86" i="5" l="1"/>
  <c r="F87" i="5" l="1"/>
  <c r="F88" i="5" l="1"/>
  <c r="F89" i="5" l="1"/>
  <c r="F90" i="5" l="1"/>
  <c r="F91" i="5" l="1"/>
  <c r="F92" i="5" l="1"/>
  <c r="F93" i="5" l="1"/>
  <c r="F94" i="5" l="1"/>
  <c r="F95" i="5" l="1"/>
  <c r="F96" i="5" s="1"/>
  <c r="F98" i="5" l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97" i="5"/>
  <c r="L639" i="3"/>
  <c r="Q639" i="3"/>
  <c r="P639" i="3"/>
  <c r="O639" i="3"/>
  <c r="N639" i="3"/>
  <c r="M639" i="3"/>
  <c r="K639" i="3"/>
  <c r="J639" i="3"/>
  <c r="I639" i="3"/>
  <c r="H639" i="3"/>
  <c r="F593" i="5" l="1"/>
  <c r="F442" i="5"/>
  <c r="F594" i="5"/>
  <c r="F119" i="5"/>
  <c r="F120" i="5" s="1"/>
  <c r="F121" i="5" s="1"/>
  <c r="F122" i="5" s="1"/>
  <c r="F123" i="5" s="1"/>
  <c r="F124" i="5" s="1"/>
  <c r="F125" i="5" s="1"/>
  <c r="F126" i="5" s="1"/>
  <c r="F127" i="5" s="1"/>
  <c r="F128" i="5" s="1"/>
  <c r="F365" i="5" l="1"/>
  <c r="F359" i="5"/>
  <c r="F361" i="5"/>
  <c r="F360" i="5"/>
  <c r="F358" i="5"/>
  <c r="F313" i="5"/>
  <c r="F439" i="5"/>
  <c r="F129" i="5"/>
  <c r="F130" i="5" s="1"/>
  <c r="F294" i="5" l="1"/>
  <c r="F478" i="5"/>
  <c r="F528" i="5"/>
  <c r="F228" i="5"/>
  <c r="F407" i="5"/>
  <c r="F486" i="5"/>
  <c r="F530" i="5"/>
  <c r="F529" i="5"/>
  <c r="F131" i="5"/>
  <c r="F132" i="5" l="1"/>
  <c r="F331" i="5" l="1"/>
  <c r="F133" i="5"/>
  <c r="F134" i="5" l="1"/>
  <c r="F136" i="5"/>
  <c r="F137" i="5" s="1"/>
  <c r="F138" i="5" s="1"/>
  <c r="F139" i="5" s="1"/>
  <c r="F140" i="5" s="1"/>
  <c r="F141" i="5" s="1"/>
  <c r="F142" i="5" s="1"/>
  <c r="F143" i="5" s="1"/>
  <c r="F135" i="5"/>
  <c r="F145" i="5" l="1"/>
  <c r="F144" i="5"/>
  <c r="F146" i="5" l="1"/>
  <c r="J4" i="8" l="1"/>
  <c r="L3" i="8" s="1"/>
  <c r="J8" i="8"/>
  <c r="J7" i="8"/>
  <c r="J11" i="8"/>
  <c r="J9" i="8"/>
  <c r="J6" i="8"/>
  <c r="J12" i="8"/>
  <c r="J10" i="8"/>
  <c r="J13" i="8"/>
  <c r="J14" i="8"/>
  <c r="J15" i="8"/>
  <c r="J16" i="8"/>
  <c r="J18" i="8"/>
  <c r="J17" i="8"/>
  <c r="J19" i="8"/>
  <c r="J20" i="8"/>
  <c r="J23" i="8"/>
  <c r="J22" i="8"/>
  <c r="J21" i="8"/>
  <c r="J24" i="8"/>
  <c r="J25" i="8"/>
  <c r="J26" i="8"/>
  <c r="J29" i="8"/>
  <c r="J27" i="8"/>
  <c r="J28" i="8"/>
  <c r="J30" i="8"/>
  <c r="J31" i="8"/>
  <c r="J32" i="8"/>
  <c r="J33" i="8"/>
  <c r="J34" i="8"/>
  <c r="J35" i="8"/>
  <c r="J36" i="8"/>
  <c r="J37" i="8"/>
  <c r="J38" i="8"/>
  <c r="J39" i="8"/>
  <c r="J40" i="8"/>
  <c r="J43" i="8"/>
  <c r="J41" i="8"/>
  <c r="J42" i="8"/>
  <c r="J44" i="8"/>
  <c r="J45" i="8"/>
  <c r="J47" i="8"/>
  <c r="J46" i="8"/>
  <c r="J49" i="8"/>
  <c r="J48" i="8"/>
  <c r="J51" i="8"/>
  <c r="J50" i="8"/>
  <c r="J52" i="8"/>
  <c r="J54" i="8"/>
  <c r="J56" i="8"/>
  <c r="J53" i="8"/>
  <c r="J55" i="8"/>
  <c r="J57" i="8"/>
  <c r="J60" i="8"/>
  <c r="J58" i="8"/>
  <c r="J59" i="8"/>
  <c r="J61" i="8"/>
  <c r="J62" i="8"/>
  <c r="J63" i="8"/>
  <c r="J64" i="8"/>
  <c r="J66" i="8"/>
  <c r="J65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1" i="8"/>
  <c r="J80" i="8"/>
  <c r="J82" i="8"/>
  <c r="J83" i="8"/>
  <c r="J84" i="8"/>
  <c r="J85" i="8"/>
  <c r="J86" i="8"/>
  <c r="J87" i="8"/>
  <c r="J88" i="8"/>
  <c r="J89" i="8"/>
  <c r="J90" i="8"/>
  <c r="J92" i="8"/>
  <c r="J91" i="8"/>
  <c r="J93" i="8"/>
  <c r="J95" i="8"/>
  <c r="J94" i="8"/>
  <c r="J96" i="8"/>
  <c r="J97" i="8"/>
  <c r="J99" i="8"/>
  <c r="J98" i="8"/>
  <c r="J100" i="8"/>
  <c r="J102" i="8"/>
  <c r="J101" i="8"/>
  <c r="J103" i="8"/>
  <c r="J104" i="8"/>
  <c r="J105" i="8"/>
  <c r="J106" i="8"/>
  <c r="J107" i="8"/>
  <c r="J108" i="8"/>
  <c r="J109" i="8"/>
  <c r="J110" i="8"/>
  <c r="J114" i="8"/>
  <c r="J111" i="8"/>
  <c r="J112" i="8"/>
  <c r="J113" i="8"/>
  <c r="J116" i="8"/>
  <c r="J115" i="8"/>
  <c r="J117" i="8"/>
  <c r="J118" i="8"/>
  <c r="J119" i="8"/>
  <c r="J120" i="8"/>
  <c r="J121" i="8"/>
  <c r="J122" i="8"/>
  <c r="J124" i="8"/>
  <c r="J123" i="8"/>
  <c r="J125" i="8"/>
  <c r="J126" i="8"/>
  <c r="J127" i="8"/>
  <c r="J128" i="8"/>
  <c r="J129" i="8"/>
  <c r="J130" i="8"/>
  <c r="J131" i="8"/>
  <c r="J132" i="8"/>
  <c r="J133" i="8"/>
  <c r="J135" i="8"/>
  <c r="J134" i="8"/>
  <c r="J137" i="8"/>
  <c r="J136" i="8"/>
  <c r="J140" i="8"/>
  <c r="J138" i="8"/>
  <c r="J139" i="8"/>
  <c r="J141" i="8"/>
  <c r="J143" i="8"/>
  <c r="J142" i="8"/>
  <c r="J144" i="8"/>
  <c r="J146" i="8"/>
  <c r="J145" i="8"/>
  <c r="J147" i="8"/>
  <c r="J148" i="8"/>
  <c r="J149" i="8"/>
  <c r="J150" i="8"/>
  <c r="J151" i="8"/>
  <c r="J155" i="8"/>
  <c r="J153" i="8"/>
  <c r="J152" i="8"/>
  <c r="J156" i="8"/>
  <c r="J154" i="8"/>
  <c r="J157" i="8"/>
  <c r="J158" i="8"/>
  <c r="J159" i="8"/>
  <c r="J160" i="8"/>
  <c r="J161" i="8"/>
  <c r="J162" i="8"/>
  <c r="J163" i="8"/>
  <c r="J164" i="8"/>
  <c r="J165" i="8"/>
  <c r="J166" i="8"/>
  <c r="J168" i="8"/>
  <c r="J167" i="8"/>
  <c r="J169" i="8"/>
  <c r="J170" i="8"/>
  <c r="J173" i="8"/>
  <c r="J171" i="8"/>
  <c r="J172" i="8"/>
  <c r="J174" i="8"/>
  <c r="J175" i="8"/>
  <c r="J177" i="8"/>
  <c r="J176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1" i="8"/>
  <c r="J200" i="8"/>
  <c r="J202" i="8"/>
  <c r="J203" i="8"/>
  <c r="J204" i="8"/>
  <c r="J205" i="8"/>
  <c r="J206" i="8"/>
  <c r="J207" i="8"/>
  <c r="J208" i="8"/>
  <c r="J209" i="8"/>
  <c r="J213" i="8"/>
  <c r="J211" i="8"/>
  <c r="J210" i="8"/>
  <c r="J212" i="8"/>
  <c r="J215" i="8"/>
  <c r="J214" i="8"/>
  <c r="J216" i="8"/>
  <c r="J218" i="8"/>
  <c r="J217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8" i="8"/>
  <c r="J245" i="8"/>
  <c r="J244" i="8"/>
  <c r="J247" i="8"/>
  <c r="J246" i="8"/>
  <c r="J249" i="8"/>
  <c r="J250" i="8"/>
  <c r="J251" i="8"/>
  <c r="J252" i="8"/>
  <c r="J253" i="8"/>
  <c r="J254" i="8"/>
  <c r="J258" i="8"/>
  <c r="J255" i="8"/>
  <c r="J256" i="8"/>
  <c r="J257" i="8"/>
  <c r="J259" i="8"/>
  <c r="J260" i="8"/>
  <c r="J261" i="8"/>
  <c r="J262" i="8"/>
  <c r="J263" i="8"/>
  <c r="J264" i="8"/>
  <c r="J265" i="8"/>
  <c r="J266" i="8"/>
  <c r="J267" i="8"/>
  <c r="J271" i="8"/>
  <c r="J269" i="8"/>
  <c r="J268" i="8"/>
  <c r="J270" i="8"/>
  <c r="J273" i="8"/>
  <c r="J272" i="8"/>
  <c r="J274" i="8"/>
  <c r="J275" i="8"/>
  <c r="J276" i="8"/>
  <c r="J277" i="8"/>
  <c r="J278" i="8"/>
  <c r="J279" i="8"/>
  <c r="J280" i="8"/>
  <c r="J284" i="8"/>
  <c r="J282" i="8"/>
  <c r="J281" i="8"/>
  <c r="J283" i="8"/>
  <c r="J286" i="8"/>
  <c r="J288" i="8"/>
  <c r="J285" i="8"/>
  <c r="J287" i="8"/>
  <c r="J289" i="8"/>
  <c r="J290" i="8"/>
  <c r="J292" i="8"/>
  <c r="J291" i="8"/>
  <c r="J293" i="8"/>
  <c r="J294" i="8"/>
  <c r="J295" i="8"/>
  <c r="J296" i="8"/>
  <c r="J298" i="8"/>
  <c r="J297" i="8"/>
  <c r="J299" i="8"/>
  <c r="J300" i="8"/>
  <c r="J301" i="8"/>
  <c r="J302" i="8"/>
  <c r="J303" i="8"/>
  <c r="J304" i="8"/>
  <c r="J305" i="8"/>
  <c r="J306" i="8"/>
  <c r="J307" i="8"/>
  <c r="J308" i="8"/>
  <c r="J311" i="8"/>
  <c r="J309" i="8"/>
  <c r="J310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8" i="8"/>
  <c r="J327" i="8"/>
  <c r="J330" i="8"/>
  <c r="J329" i="8"/>
  <c r="J334" i="8"/>
  <c r="J332" i="8"/>
  <c r="J331" i="8"/>
  <c r="J333" i="8"/>
  <c r="J335" i="8"/>
  <c r="J336" i="8"/>
  <c r="J337" i="8"/>
  <c r="J338" i="8"/>
  <c r="J342" i="8"/>
  <c r="J340" i="8"/>
  <c r="J339" i="8"/>
  <c r="J343" i="8"/>
  <c r="J341" i="8"/>
  <c r="J345" i="8"/>
  <c r="J344" i="8"/>
  <c r="J346" i="8"/>
  <c r="J347" i="8"/>
  <c r="J348" i="8"/>
  <c r="J349" i="8"/>
  <c r="J350" i="8"/>
  <c r="J351" i="8"/>
  <c r="J352" i="8"/>
  <c r="J353" i="8"/>
  <c r="J354" i="8"/>
  <c r="J359" i="8"/>
  <c r="J355" i="8"/>
  <c r="J356" i="8"/>
  <c r="J358" i="8"/>
  <c r="J357" i="8"/>
  <c r="J360" i="8"/>
  <c r="J361" i="8"/>
  <c r="J362" i="8"/>
  <c r="J363" i="8"/>
  <c r="J364" i="8"/>
  <c r="J365" i="8"/>
  <c r="J366" i="8"/>
  <c r="J367" i="8"/>
  <c r="F147" i="5"/>
  <c r="J369" i="8" l="1"/>
  <c r="J371" i="8" s="1"/>
  <c r="F148" i="5"/>
  <c r="F149" i="5" l="1"/>
  <c r="F150" i="5" l="1"/>
  <c r="F151" i="5" l="1"/>
  <c r="F152" i="5" l="1"/>
  <c r="F153" i="5" l="1"/>
  <c r="F154" i="5" l="1"/>
  <c r="F155" i="5" l="1"/>
  <c r="F157" i="5" l="1"/>
  <c r="F156" i="5"/>
  <c r="F158" i="5"/>
  <c r="F159" i="5" l="1"/>
  <c r="F160" i="5" l="1"/>
  <c r="F161" i="5" l="1"/>
  <c r="F162" i="5" l="1"/>
  <c r="F163" i="5" l="1"/>
  <c r="F164" i="5" l="1"/>
  <c r="F165" i="5" l="1"/>
  <c r="F166" i="5" l="1"/>
  <c r="F167" i="5" l="1"/>
  <c r="F168" i="5" l="1"/>
  <c r="F204" i="5" l="1"/>
  <c r="F198" i="5"/>
  <c r="F197" i="5"/>
  <c r="F196" i="5"/>
  <c r="F199" i="5"/>
  <c r="F169" i="5"/>
  <c r="F173" i="5" l="1"/>
  <c r="F175" i="5"/>
  <c r="F170" i="5"/>
  <c r="F172" i="5"/>
  <c r="F174" i="5"/>
  <c r="F176" i="5"/>
  <c r="F171" i="5"/>
  <c r="F177" i="5" l="1"/>
  <c r="F178" i="5" l="1"/>
  <c r="F179" i="5" l="1"/>
  <c r="F180" i="5" l="1"/>
  <c r="F181" i="5" l="1"/>
  <c r="F182" i="5" l="1"/>
  <c r="F184" i="5" l="1"/>
  <c r="F185" i="5" l="1"/>
  <c r="F186" i="5" l="1"/>
  <c r="F187" i="5" l="1"/>
  <c r="F188" i="5" l="1"/>
  <c r="F189" i="5"/>
  <c r="F190" i="5" l="1"/>
  <c r="F191" i="5" l="1"/>
  <c r="F192" i="5" l="1"/>
  <c r="F193" i="5" l="1"/>
  <c r="F195" i="5" l="1"/>
  <c r="F194" i="5"/>
  <c r="F200" i="5" l="1"/>
  <c r="F201" i="5" l="1"/>
  <c r="F202" i="5" l="1"/>
  <c r="F203" i="5" l="1"/>
  <c r="F205" i="5" l="1"/>
  <c r="F206" i="5" l="1"/>
  <c r="F207" i="5" l="1"/>
  <c r="F208" i="5" l="1"/>
  <c r="F209" i="5" l="1"/>
  <c r="F210" i="5" l="1"/>
  <c r="F211" i="5" l="1"/>
  <c r="F212" i="5" l="1"/>
  <c r="F213" i="5" l="1"/>
  <c r="F214" i="5" l="1"/>
  <c r="F215" i="5" l="1"/>
  <c r="F216" i="5" l="1"/>
  <c r="F217" i="5" l="1"/>
  <c r="F225" i="5" l="1"/>
  <c r="F223" i="5"/>
  <c r="F220" i="5"/>
  <c r="F218" i="5"/>
  <c r="F224" i="5"/>
  <c r="F222" i="5"/>
  <c r="F221" i="5"/>
  <c r="F219" i="5"/>
  <c r="F226" i="5" l="1"/>
  <c r="F227" i="5" l="1"/>
  <c r="F229" i="5" l="1"/>
  <c r="F232" i="5" l="1"/>
  <c r="F230" i="5"/>
  <c r="F231" i="5"/>
  <c r="F233" i="5" l="1"/>
  <c r="F234" i="5" l="1"/>
  <c r="F235" i="5" l="1"/>
  <c r="F236" i="5" l="1"/>
  <c r="F237" i="5" l="1"/>
  <c r="F238" i="5" l="1"/>
  <c r="F240" i="5" l="1"/>
  <c r="F241" i="5" l="1"/>
  <c r="F242" i="5" l="1"/>
  <c r="F243" i="5" l="1"/>
  <c r="F244" i="5" l="1"/>
  <c r="F245" i="5" l="1"/>
  <c r="F246" i="5" l="1"/>
  <c r="F247" i="5" l="1"/>
  <c r="F248" i="5" l="1"/>
  <c r="F249" i="5" l="1"/>
  <c r="F250" i="5" l="1"/>
  <c r="F251" i="5" l="1"/>
  <c r="F252" i="5" l="1"/>
  <c r="F253" i="5" l="1"/>
  <c r="F257" i="5" l="1"/>
  <c r="F255" i="5"/>
  <c r="F259" i="5"/>
  <c r="F256" i="5"/>
  <c r="F254" i="5"/>
  <c r="F260" i="5"/>
  <c r="F261" i="5"/>
  <c r="F258" i="5"/>
  <c r="F262" i="5" l="1"/>
  <c r="F263" i="5" l="1"/>
  <c r="F264" i="5" l="1"/>
  <c r="F265" i="5" l="1"/>
  <c r="F520" i="5" l="1"/>
  <c r="F519" i="5"/>
  <c r="F266" i="5"/>
  <c r="F267" i="5" l="1"/>
  <c r="F268" i="5" l="1"/>
  <c r="F269" i="5" l="1"/>
  <c r="F270" i="5" l="1"/>
  <c r="F271" i="5" l="1"/>
  <c r="F273" i="5" l="1"/>
  <c r="F534" i="5" l="1"/>
  <c r="F535" i="5"/>
  <c r="F274" i="5"/>
  <c r="F275" i="5" l="1"/>
  <c r="F276" i="5" l="1"/>
  <c r="F277" i="5" l="1"/>
  <c r="F278" i="5" l="1"/>
  <c r="F279" i="5" l="1"/>
  <c r="F280" i="5" l="1"/>
  <c r="F282" i="5" l="1"/>
  <c r="F281" i="5"/>
  <c r="F283" i="5" l="1"/>
  <c r="F284" i="5" l="1"/>
  <c r="F285" i="5" l="1"/>
  <c r="F286" i="5" l="1"/>
  <c r="F287" i="5" l="1"/>
  <c r="F288" i="5" l="1"/>
  <c r="F289" i="5" l="1"/>
  <c r="F290" i="5" l="1"/>
  <c r="F291" i="5" l="1"/>
  <c r="F292" i="5" l="1"/>
  <c r="F293" i="5" l="1"/>
  <c r="F295" i="5" l="1"/>
  <c r="F296" i="5" l="1"/>
  <c r="F297" i="5" l="1"/>
  <c r="F298" i="5" l="1"/>
  <c r="F299" i="5" l="1"/>
  <c r="F300" i="5" l="1"/>
  <c r="F301" i="5" l="1"/>
  <c r="F302" i="5" l="1"/>
  <c r="F304" i="5" l="1"/>
  <c r="F305" i="5" l="1"/>
  <c r="F306" i="5" l="1"/>
  <c r="F307" i="5" l="1"/>
  <c r="F308" i="5" l="1"/>
  <c r="F309" i="5" l="1"/>
  <c r="F310" i="5" l="1"/>
  <c r="F311" i="5" l="1"/>
  <c r="F312" i="5" l="1"/>
  <c r="F314" i="5" l="1"/>
  <c r="F315" i="5" l="1"/>
  <c r="F316" i="5" l="1"/>
  <c r="F318" i="5" l="1"/>
  <c r="F319" i="5" l="1"/>
  <c r="F504" i="5" l="1"/>
  <c r="F505" i="5"/>
  <c r="F320" i="5"/>
  <c r="F321" i="5"/>
  <c r="F322" i="5" l="1"/>
  <c r="F323" i="5" l="1"/>
  <c r="F324" i="5" l="1"/>
  <c r="F325" i="5" l="1"/>
  <c r="F329" i="5" l="1"/>
  <c r="F326" i="5"/>
  <c r="F327" i="5" l="1"/>
  <c r="F328" i="5" l="1"/>
  <c r="F332" i="5" l="1"/>
  <c r="F333" i="5" l="1"/>
  <c r="F334" i="5" l="1"/>
  <c r="F335" i="5" l="1"/>
  <c r="F336" i="5" l="1"/>
  <c r="F337" i="5" l="1"/>
  <c r="F386" i="5" l="1"/>
  <c r="F533" i="5"/>
  <c r="F532" i="5"/>
  <c r="F537" i="5"/>
  <c r="F536" i="5"/>
  <c r="F387" i="5"/>
  <c r="F540" i="5"/>
  <c r="F538" i="5"/>
  <c r="F338" i="5"/>
  <c r="F339" i="5" l="1"/>
  <c r="F340" i="5" l="1"/>
  <c r="F341" i="5" l="1"/>
  <c r="F342" i="5" l="1"/>
  <c r="F343" i="5" l="1"/>
  <c r="F344" i="5" l="1"/>
  <c r="F345" i="5" l="1"/>
  <c r="F346" i="5" l="1"/>
  <c r="F347" i="5" l="1"/>
  <c r="F348" i="5" l="1"/>
  <c r="F349" i="5" l="1"/>
  <c r="F350" i="5" l="1"/>
  <c r="F351" i="5" l="1"/>
  <c r="F352" i="5" l="1"/>
  <c r="F353" i="5" l="1"/>
  <c r="F354" i="5" l="1"/>
  <c r="F355" i="5" l="1"/>
  <c r="F356" i="5" l="1"/>
  <c r="F357" i="5" l="1"/>
  <c r="F362" i="5" l="1"/>
  <c r="F363" i="5" l="1"/>
  <c r="F364" i="5" l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F378" i="5" s="1"/>
  <c r="F379" i="5" s="1"/>
  <c r="F381" i="5" l="1"/>
  <c r="F382" i="5" s="1"/>
  <c r="F380" i="5"/>
  <c r="F383" i="5" l="1"/>
  <c r="F385" i="5"/>
  <c r="F388" i="5" s="1"/>
  <c r="F389" i="5" s="1"/>
  <c r="F390" i="5" l="1"/>
  <c r="F391" i="5"/>
  <c r="F392" i="5"/>
  <c r="F393" i="5" s="1"/>
  <c r="F394" i="5" s="1"/>
  <c r="F395" i="5" s="1"/>
  <c r="F396" i="5" s="1"/>
  <c r="F397" i="5" s="1"/>
  <c r="F398" i="5" s="1"/>
  <c r="F399" i="5" s="1"/>
  <c r="F400" i="5" s="1"/>
  <c r="F401" i="5" s="1"/>
  <c r="F411" i="5" l="1"/>
  <c r="F402" i="5"/>
  <c r="F403" i="5" s="1"/>
  <c r="F404" i="5" s="1"/>
  <c r="F405" i="5" s="1"/>
  <c r="F406" i="5" s="1"/>
  <c r="F408" i="5" s="1"/>
  <c r="F409" i="5" s="1"/>
  <c r="F410" i="5" s="1"/>
  <c r="F412" i="5"/>
  <c r="F413" i="5" l="1"/>
  <c r="F414" i="5" s="1"/>
  <c r="F415" i="5" s="1"/>
  <c r="F416" i="5" s="1"/>
  <c r="F417" i="5" s="1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l="1"/>
  <c r="F435" i="5"/>
  <c r="F436" i="5" s="1"/>
  <c r="F437" i="5" s="1"/>
  <c r="F438" i="5" s="1"/>
  <c r="F440" i="5" s="1"/>
  <c r="F441" i="5" s="1"/>
  <c r="F444" i="5" s="1"/>
  <c r="F445" i="5" s="1"/>
  <c r="F446" i="5" l="1"/>
  <c r="F447" i="5"/>
  <c r="F448" i="5" s="1"/>
  <c r="F449" i="5" s="1"/>
  <c r="F456" i="5" s="1"/>
  <c r="F457" i="5" l="1"/>
  <c r="F458" i="5"/>
  <c r="F459" i="5"/>
  <c r="F460" i="5" s="1"/>
  <c r="F461" i="5" l="1"/>
  <c r="F462" i="5"/>
  <c r="F463" i="5"/>
  <c r="F464" i="5" s="1"/>
  <c r="F465" i="5" s="1"/>
  <c r="F466" i="5" s="1"/>
  <c r="F467" i="5" s="1"/>
  <c r="F468" i="5" s="1"/>
  <c r="F469" i="5" s="1"/>
  <c r="F472" i="5" l="1"/>
  <c r="F471" i="5"/>
  <c r="F473" i="5"/>
  <c r="F470" i="5"/>
  <c r="F474" i="5"/>
  <c r="F475" i="5" s="1"/>
  <c r="F476" i="5" s="1"/>
  <c r="F477" i="5" s="1"/>
  <c r="F479" i="5" s="1"/>
  <c r="F480" i="5" s="1"/>
  <c r="F481" i="5" l="1"/>
  <c r="F482" i="5"/>
  <c r="F483" i="5"/>
  <c r="F484" i="5" s="1"/>
  <c r="F485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02" i="5" s="1"/>
  <c r="F503" i="5" s="1"/>
  <c r="F506" i="5" s="1"/>
  <c r="F507" i="5" s="1"/>
  <c r="F508" i="5" s="1"/>
  <c r="F509" i="5" s="1"/>
  <c r="F510" i="5" s="1"/>
  <c r="F511" i="5" s="1"/>
  <c r="F512" i="5" s="1"/>
  <c r="F513" i="5" s="1"/>
  <c r="F514" i="5" s="1"/>
  <c r="F515" i="5" s="1"/>
  <c r="F516" i="5" s="1"/>
  <c r="F517" i="5" s="1"/>
  <c r="F518" i="5" s="1"/>
  <c r="F526" i="5" s="1"/>
  <c r="F629" i="5" l="1"/>
  <c r="F527" i="5"/>
  <c r="F531" i="5" s="1"/>
  <c r="F539" i="5" s="1"/>
  <c r="F541" i="5" s="1"/>
  <c r="F542" i="5" s="1"/>
  <c r="F543" i="5" s="1"/>
  <c r="F544" i="5" s="1"/>
  <c r="F545" i="5" s="1"/>
  <c r="F546" i="5" s="1"/>
  <c r="F547" i="5" s="1"/>
  <c r="F548" i="5" s="1"/>
  <c r="F549" i="5" s="1"/>
  <c r="F550" i="5" s="1"/>
  <c r="F551" i="5" s="1"/>
  <c r="F552" i="5" s="1"/>
  <c r="F553" i="5" s="1"/>
  <c r="F554" i="5" l="1"/>
  <c r="F555" i="5"/>
  <c r="F556" i="5" s="1"/>
  <c r="F557" i="5" s="1"/>
  <c r="F558" i="5" s="1"/>
  <c r="F559" i="5" s="1"/>
  <c r="F560" i="5" s="1"/>
  <c r="F561" i="5" s="1"/>
  <c r="F562" i="5" s="1"/>
  <c r="F563" i="5" s="1"/>
  <c r="F564" i="5" s="1"/>
  <c r="F565" i="5" s="1"/>
  <c r="F566" i="5" s="1"/>
  <c r="F567" i="5" s="1"/>
  <c r="F568" i="5" s="1"/>
  <c r="F569" i="5" s="1"/>
  <c r="F570" i="5" s="1"/>
  <c r="F571" i="5" s="1"/>
  <c r="F572" i="5" s="1"/>
  <c r="F573" i="5" s="1"/>
  <c r="F574" i="5" s="1"/>
  <c r="F575" i="5" s="1"/>
  <c r="F576" i="5" s="1"/>
  <c r="F577" i="5" s="1"/>
  <c r="F578" i="5" s="1"/>
  <c r="F579" i="5" s="1"/>
  <c r="F580" i="5" s="1"/>
  <c r="F581" i="5" s="1"/>
  <c r="F582" i="5" s="1"/>
  <c r="F583" i="5" s="1"/>
  <c r="F584" i="5" s="1"/>
  <c r="F585" i="5" s="1"/>
  <c r="F587" i="5" s="1"/>
  <c r="F588" i="5" s="1"/>
  <c r="F591" i="5" s="1"/>
  <c r="F592" i="5" s="1"/>
  <c r="F595" i="5" s="1"/>
  <c r="F597" i="5" l="1"/>
  <c r="F598" i="5" s="1"/>
  <c r="F599" i="5" s="1"/>
  <c r="F596" i="5"/>
  <c r="F600" i="5" l="1"/>
  <c r="F601" i="5"/>
  <c r="F602" i="5" s="1"/>
  <c r="F603" i="5" s="1"/>
  <c r="F604" i="5" s="1"/>
  <c r="F605" i="5" s="1"/>
  <c r="F606" i="5" s="1"/>
  <c r="F607" i="5" s="1"/>
  <c r="F608" i="5" s="1"/>
  <c r="F609" i="5" l="1"/>
  <c r="J6" i="5"/>
  <c r="J3" i="5"/>
  <c r="F612" i="5" l="1"/>
  <c r="F613" i="5"/>
  <c r="F610" i="5"/>
  <c r="J8" i="5" s="1"/>
  <c r="F611" i="5"/>
  <c r="J9" i="5" s="1"/>
  <c r="F614" i="5"/>
  <c r="J7" i="5"/>
  <c r="F615" i="5" l="1"/>
  <c r="J12" i="5"/>
  <c r="J11" i="5"/>
  <c r="J10" i="5"/>
  <c r="F616" i="5" l="1"/>
  <c r="J13" i="5"/>
  <c r="F617" i="5" l="1"/>
  <c r="J14" i="5"/>
  <c r="F618" i="5" l="1"/>
  <c r="J15" i="5"/>
  <c r="F620" i="5" l="1"/>
  <c r="F619" i="5"/>
  <c r="J17" i="5" s="1"/>
  <c r="J16" i="5"/>
  <c r="F621" i="5" l="1"/>
  <c r="J18" i="5"/>
  <c r="F623" i="5" l="1"/>
  <c r="F622" i="5"/>
  <c r="J20" i="5" s="1"/>
  <c r="J19" i="5"/>
  <c r="F624" i="5" l="1"/>
  <c r="J21" i="5"/>
  <c r="F625" i="5" l="1"/>
  <c r="J22" i="5"/>
  <c r="F626" i="5" l="1"/>
  <c r="J23" i="5"/>
  <c r="F627" i="5" l="1"/>
  <c r="J24" i="5"/>
  <c r="F630" i="5" l="1"/>
  <c r="J25" i="5"/>
  <c r="J26" i="5"/>
  <c r="J27" i="5"/>
  <c r="F631" i="5" l="1"/>
  <c r="J28" i="5"/>
  <c r="F632" i="5" l="1"/>
  <c r="J29" i="5"/>
  <c r="F633" i="5" l="1"/>
  <c r="J30" i="5"/>
  <c r="F634" i="5" l="1"/>
  <c r="J31" i="5"/>
  <c r="F635" i="5" l="1"/>
  <c r="J32" i="5"/>
  <c r="F636" i="5" l="1"/>
  <c r="J33" i="5"/>
  <c r="F637" i="5" l="1"/>
  <c r="J34" i="5"/>
  <c r="F638" i="5" l="1"/>
  <c r="J35" i="5"/>
  <c r="J97" i="5" l="1"/>
  <c r="J37" i="5"/>
  <c r="J153" i="5"/>
  <c r="J169" i="5"/>
  <c r="J152" i="5"/>
  <c r="J41" i="5"/>
  <c r="J45" i="5"/>
  <c r="J147" i="5"/>
  <c r="J74" i="5"/>
  <c r="J56" i="5"/>
  <c r="J75" i="5"/>
  <c r="J62" i="5"/>
  <c r="J108" i="5"/>
  <c r="J73" i="5"/>
  <c r="J141" i="5"/>
  <c r="J65" i="5"/>
  <c r="J114" i="5"/>
  <c r="J167" i="5"/>
  <c r="J158" i="5"/>
  <c r="J101" i="5"/>
  <c r="J142" i="5"/>
  <c r="J96" i="5"/>
  <c r="J81" i="5"/>
  <c r="J128" i="5"/>
  <c r="J134" i="5"/>
  <c r="J86" i="5"/>
  <c r="J102" i="5"/>
  <c r="J59" i="5"/>
  <c r="J151" i="5"/>
  <c r="J79" i="5"/>
  <c r="J163" i="5"/>
  <c r="J60" i="5"/>
  <c r="J116" i="5"/>
  <c r="J146" i="5"/>
  <c r="J78" i="5"/>
  <c r="J161" i="5"/>
  <c r="J122" i="5"/>
  <c r="J87" i="5"/>
  <c r="J125" i="5"/>
  <c r="J145" i="5"/>
  <c r="J135" i="5"/>
  <c r="J143" i="5"/>
  <c r="J40" i="5"/>
  <c r="J58" i="5"/>
  <c r="J46" i="5"/>
  <c r="J120" i="5"/>
  <c r="J165" i="5"/>
  <c r="J38" i="5"/>
  <c r="J130" i="5"/>
  <c r="J136" i="5"/>
  <c r="J70" i="5"/>
  <c r="J139" i="5"/>
  <c r="J85" i="5"/>
  <c r="J124" i="5"/>
  <c r="J94" i="5"/>
  <c r="J36" i="5"/>
  <c r="J43" i="5"/>
  <c r="J71" i="5"/>
  <c r="J127" i="5"/>
  <c r="J140" i="5"/>
  <c r="J88" i="5"/>
  <c r="J47" i="5"/>
  <c r="J166" i="5"/>
  <c r="J95" i="5"/>
  <c r="J72" i="5"/>
  <c r="J115" i="5"/>
  <c r="J155" i="5"/>
  <c r="J103" i="5"/>
  <c r="J107" i="5"/>
  <c r="J149" i="5"/>
  <c r="J148" i="5"/>
  <c r="J113" i="5"/>
  <c r="J89" i="5"/>
  <c r="J57" i="5"/>
  <c r="J51" i="5"/>
  <c r="J137" i="5"/>
  <c r="J83" i="5"/>
  <c r="J98" i="5"/>
  <c r="J67" i="5"/>
  <c r="J66" i="5"/>
  <c r="J53" i="5"/>
  <c r="J112" i="5"/>
  <c r="J160" i="5"/>
  <c r="J84" i="5"/>
  <c r="J52" i="5"/>
  <c r="J93" i="5"/>
  <c r="J42" i="5"/>
  <c r="J138" i="5"/>
  <c r="J90" i="5"/>
  <c r="J50" i="5"/>
  <c r="J170" i="5"/>
  <c r="J82" i="5"/>
  <c r="J121" i="5"/>
  <c r="J119" i="5"/>
  <c r="J54" i="5"/>
  <c r="J76" i="5"/>
  <c r="J164" i="5"/>
  <c r="J63" i="5"/>
  <c r="J106" i="5"/>
  <c r="J105" i="5"/>
  <c r="J123" i="5"/>
  <c r="J154" i="5"/>
  <c r="J157" i="5"/>
  <c r="J39" i="5"/>
  <c r="J131" i="5"/>
  <c r="J109" i="5"/>
  <c r="J126" i="5"/>
  <c r="J44" i="5"/>
  <c r="J100" i="5"/>
  <c r="J111" i="5"/>
  <c r="J132" i="5"/>
  <c r="J118" i="5"/>
  <c r="J156" i="5"/>
  <c r="J117" i="5"/>
  <c r="J162" i="5"/>
  <c r="J48" i="5"/>
  <c r="J159" i="5"/>
  <c r="J168" i="5"/>
  <c r="J144" i="5"/>
  <c r="J61" i="5"/>
  <c r="J92" i="5"/>
  <c r="J171" i="5"/>
  <c r="J80" i="5"/>
  <c r="J91" i="5"/>
  <c r="J77" i="5"/>
  <c r="J69" i="5"/>
  <c r="J68" i="5"/>
  <c r="J175" i="5"/>
  <c r="J64" i="5"/>
  <c r="J150" i="5"/>
  <c r="J129" i="5"/>
  <c r="J104" i="5"/>
  <c r="J110" i="5"/>
  <c r="J99" i="5"/>
  <c r="J133" i="5"/>
  <c r="J49" i="5"/>
  <c r="J55" i="5"/>
  <c r="J178" i="5"/>
  <c r="J172" i="5"/>
  <c r="J176" i="5"/>
  <c r="J177" i="5"/>
  <c r="J180" i="5"/>
  <c r="J173" i="5"/>
  <c r="J174" i="5"/>
  <c r="J181" i="5"/>
  <c r="J182" i="5"/>
  <c r="J179" i="5"/>
  <c r="J183" i="5"/>
  <c r="J184" i="5"/>
  <c r="J185" i="5"/>
  <c r="J186" i="5"/>
  <c r="J187" i="5"/>
  <c r="J189" i="5"/>
  <c r="J188" i="5"/>
  <c r="J190" i="5"/>
  <c r="J191" i="5"/>
  <c r="J192" i="5"/>
  <c r="J194" i="5"/>
  <c r="J193" i="5"/>
  <c r="J195" i="5"/>
  <c r="J196" i="5"/>
  <c r="J201" i="5"/>
  <c r="J199" i="5"/>
  <c r="J197" i="5"/>
  <c r="J202" i="5"/>
  <c r="J200" i="5"/>
  <c r="J203" i="5"/>
  <c r="J198" i="5"/>
  <c r="J204" i="5"/>
  <c r="J206" i="5"/>
  <c r="J207" i="5"/>
  <c r="J205" i="5"/>
  <c r="J208" i="5"/>
  <c r="J209" i="5"/>
  <c r="J210" i="5"/>
  <c r="J212" i="5"/>
  <c r="J211" i="5"/>
  <c r="J213" i="5"/>
  <c r="J215" i="5"/>
  <c r="J214" i="5"/>
  <c r="J216" i="5"/>
  <c r="J217" i="5"/>
  <c r="J218" i="5"/>
  <c r="J227" i="5"/>
  <c r="J219" i="5"/>
  <c r="J224" i="5"/>
  <c r="J221" i="5"/>
  <c r="J222" i="5"/>
  <c r="J225" i="5"/>
  <c r="J220" i="5"/>
  <c r="J228" i="5"/>
  <c r="J226" i="5"/>
  <c r="J223" i="5"/>
  <c r="J232" i="5"/>
  <c r="J229" i="5"/>
  <c r="J230" i="5"/>
  <c r="J234" i="5"/>
  <c r="J233" i="5"/>
  <c r="J231" i="5"/>
  <c r="J235" i="5"/>
  <c r="J236" i="5"/>
  <c r="J238" i="5"/>
  <c r="J237" i="5"/>
  <c r="J239" i="5"/>
  <c r="J240" i="5"/>
  <c r="J241" i="5"/>
  <c r="J242" i="5"/>
  <c r="J243" i="5"/>
  <c r="J244" i="5"/>
  <c r="J246" i="5"/>
  <c r="J245" i="5"/>
  <c r="J247" i="5"/>
  <c r="J248" i="5"/>
  <c r="J249" i="5"/>
  <c r="J250" i="5"/>
  <c r="J251" i="5"/>
  <c r="J253" i="5"/>
  <c r="J252" i="5"/>
  <c r="J254" i="5"/>
  <c r="J262" i="5"/>
  <c r="J260" i="5"/>
  <c r="J255" i="5"/>
  <c r="J263" i="5"/>
  <c r="J256" i="5"/>
  <c r="J259" i="5"/>
  <c r="J258" i="5"/>
  <c r="J261" i="5"/>
  <c r="J257" i="5"/>
  <c r="J264" i="5"/>
  <c r="J265" i="5"/>
  <c r="J266" i="5"/>
  <c r="J267" i="5"/>
  <c r="J268" i="5"/>
  <c r="J269" i="5"/>
  <c r="J270" i="5"/>
  <c r="J271" i="5"/>
  <c r="J272" i="5"/>
  <c r="J273" i="5"/>
  <c r="J274" i="5"/>
  <c r="J276" i="5"/>
  <c r="J275" i="5"/>
  <c r="J279" i="5"/>
  <c r="J277" i="5"/>
  <c r="J278" i="5"/>
  <c r="J280" i="5"/>
  <c r="J281" i="5"/>
  <c r="J282" i="5"/>
  <c r="J283" i="5"/>
  <c r="J284" i="5"/>
  <c r="J286" i="5"/>
  <c r="J285" i="5"/>
  <c r="J287" i="5"/>
  <c r="J288" i="5"/>
  <c r="J289" i="5"/>
  <c r="J290" i="5"/>
  <c r="J291" i="5"/>
  <c r="J292" i="5"/>
  <c r="J293" i="5"/>
  <c r="J294" i="5"/>
  <c r="J296" i="5"/>
  <c r="J295" i="5"/>
  <c r="J298" i="5"/>
  <c r="J299" i="5"/>
  <c r="J297" i="5"/>
  <c r="J301" i="5"/>
  <c r="J300" i="5"/>
  <c r="J302" i="5"/>
  <c r="J303" i="5"/>
  <c r="J304" i="5"/>
  <c r="J307" i="5"/>
  <c r="J305" i="5"/>
  <c r="J308" i="5"/>
  <c r="J306" i="5"/>
  <c r="J309" i="5"/>
  <c r="J310" i="5"/>
  <c r="J311" i="5"/>
  <c r="J312" i="5"/>
  <c r="J313" i="5"/>
  <c r="J314" i="5"/>
  <c r="J316" i="5"/>
  <c r="J315" i="5"/>
  <c r="J317" i="5"/>
  <c r="J318" i="5"/>
  <c r="J319" i="5"/>
  <c r="J321" i="5"/>
  <c r="J323" i="5"/>
  <c r="J320" i="5"/>
  <c r="J324" i="5"/>
  <c r="J322" i="5"/>
  <c r="J325" i="5"/>
  <c r="J326" i="5"/>
  <c r="J328" i="5"/>
  <c r="J327" i="5"/>
  <c r="J329" i="5"/>
  <c r="J330" i="5"/>
  <c r="J331" i="5"/>
  <c r="J334" i="5"/>
  <c r="J332" i="5"/>
  <c r="J336" i="5"/>
  <c r="J335" i="5"/>
  <c r="J333" i="5"/>
  <c r="J337" i="5"/>
  <c r="J338" i="5"/>
  <c r="J339" i="5"/>
  <c r="J341" i="5"/>
  <c r="J342" i="5"/>
  <c r="J340" i="5"/>
  <c r="J343" i="5"/>
  <c r="J345" i="5"/>
  <c r="J344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2" i="5"/>
  <c r="J361" i="5"/>
  <c r="J365" i="5"/>
  <c r="J364" i="5"/>
  <c r="J363" i="5"/>
  <c r="J366" i="5"/>
  <c r="J370" i="5" l="1"/>
</calcChain>
</file>

<file path=xl/comments1.xml><?xml version="1.0" encoding="utf-8"?>
<comments xmlns="http://schemas.openxmlformats.org/spreadsheetml/2006/main">
  <authors>
    <author>FINAH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based n last adj dec 2024</t>
        </r>
      </text>
    </comment>
    <comment ref="F326" authorId="0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start of new invoicing</t>
        </r>
      </text>
    </comment>
  </commentList>
</comments>
</file>

<file path=xl/comments2.xml><?xml version="1.0" encoding="utf-8"?>
<comments xmlns="http://schemas.openxmlformats.org/spreadsheetml/2006/main">
  <authors>
    <author>Charmaine Rei Plaza</author>
    <author>Trading -  Charmaine</author>
    <author>Finah</author>
    <author>Trading -  Charm</author>
  </authors>
  <commentList>
    <comment ref="B37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8/08/2023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9/18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9/18
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6/2
</t>
        </r>
      </text>
    </comment>
    <comment ref="B142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CITICORE SOLAR BULACAN, INC.
</t>
        </r>
      </text>
    </comment>
    <comment ref="B196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6/2
</t>
        </r>
      </text>
    </comment>
    <comment ref="B29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5/11/2023</t>
        </r>
      </text>
    </comment>
    <comment ref="B291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7/19/2023
</t>
        </r>
      </text>
    </comment>
    <comment ref="B293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9/16</t>
        </r>
      </text>
    </comment>
    <comment ref="B307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9/16</t>
        </r>
      </text>
    </comment>
    <comment ref="B31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9/16
</t>
        </r>
      </text>
    </comment>
    <comment ref="B324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5/11/2023
</t>
        </r>
      </text>
    </comment>
    <comment ref="B325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6/15/2023
</t>
        </r>
      </text>
    </comment>
    <comment ref="B329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9/16
</t>
        </r>
      </text>
    </comment>
    <comment ref="B336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8/14/2023
</t>
        </r>
      </text>
    </comment>
    <comment ref="B33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8/14/2023
</t>
        </r>
      </text>
    </comment>
    <comment ref="B374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5/15</t>
        </r>
      </text>
    </comment>
    <comment ref="B375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5/15</t>
        </r>
      </text>
    </comment>
    <comment ref="B393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8/08/2023</t>
        </r>
      </text>
    </comment>
    <comment ref="B43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CITICORE SOLAR TARLAC 1, INC.</t>
        </r>
      </text>
    </comment>
    <comment ref="B432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CITICORE SOLAR TARLAC 2, INC.</t>
        </r>
      </text>
    </comment>
    <comment ref="B466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8/08/2023
</t>
        </r>
      </text>
    </comment>
    <comment ref="B503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7/18/2023</t>
        </r>
      </text>
    </comment>
    <comment ref="B535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APRI
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7/19/23
</t>
        </r>
      </text>
    </comment>
    <comment ref="B56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7/19/2023
</t>
        </r>
      </text>
    </comment>
    <comment ref="B573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9/16
</t>
        </r>
      </text>
    </comment>
    <comment ref="B585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7/19/2023
</t>
        </r>
      </text>
    </comment>
    <comment ref="B629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9/16</t>
        </r>
      </text>
    </comment>
    <comment ref="B639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6/22/23
</t>
        </r>
      </text>
    </comment>
    <comment ref="B671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9/16</t>
        </r>
      </text>
    </comment>
    <comment ref="B707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10042023</t>
        </r>
      </text>
    </comment>
    <comment ref="B70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10042023</t>
        </r>
      </text>
    </comment>
    <comment ref="B709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10/16/2023
</t>
        </r>
      </text>
    </comment>
    <comment ref="B71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10162023</t>
        </r>
      </text>
    </comment>
    <comment ref="B711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10162023</t>
        </r>
      </text>
    </comment>
    <comment ref="B712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10162023
</t>
        </r>
      </text>
    </comment>
    <comment ref="B713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10162023</t>
        </r>
      </text>
    </comment>
    <comment ref="B714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10162023</t>
        </r>
      </text>
    </comment>
    <comment ref="B715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10162023</t>
        </r>
      </text>
    </comment>
    <comment ref="B716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10162023</t>
        </r>
      </text>
    </comment>
    <comment ref="B717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11/15/2023
</t>
        </r>
      </text>
    </comment>
    <comment ref="B71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11/15/23
</t>
        </r>
      </text>
    </comment>
    <comment ref="B719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11/15/2023</t>
        </r>
      </text>
    </comment>
    <comment ref="B72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11/18/2023</t>
        </r>
      </text>
    </comment>
    <comment ref="B721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12/02/2023
</t>
        </r>
      </text>
    </comment>
    <comment ref="B722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12/16/2023
</t>
        </r>
      </text>
    </comment>
    <comment ref="B723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12/16/2023
former STL ID - MPPC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12/16/2023</t>
        </r>
      </text>
    </comment>
    <comment ref="B725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1/18/24
</t>
        </r>
      </text>
    </comment>
    <comment ref="B726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1/18/2024</t>
        </r>
      </text>
    </comment>
    <comment ref="B727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1/18/2024
</t>
        </r>
      </text>
    </comment>
    <comment ref="B72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01182024</t>
        </r>
      </text>
    </comment>
    <comment ref="B729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02132024</t>
        </r>
      </text>
    </comment>
    <comment ref="B73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02132024: CARE
03182024: EDIT STL ID (FORMER CARE)
</t>
        </r>
      </text>
    </comment>
    <comment ref="B731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02192024</t>
        </r>
      </text>
    </comment>
    <comment ref="B732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02192024
</t>
        </r>
      </text>
    </comment>
    <comment ref="B733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3/14
FORMER MPPC</t>
        </r>
      </text>
    </comment>
    <comment ref="B734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3/14</t>
        </r>
      </text>
    </comment>
    <comment ref="B735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3/14</t>
        </r>
      </text>
    </comment>
    <comment ref="B736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3/14</t>
        </r>
      </text>
    </comment>
    <comment ref="B737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03182024</t>
        </r>
      </text>
    </comment>
    <comment ref="B738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03182024</t>
        </r>
      </text>
    </comment>
    <comment ref="B739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03182024
</t>
        </r>
      </text>
    </comment>
    <comment ref="B740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03182024</t>
        </r>
      </text>
    </comment>
    <comment ref="B741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4/12/2024
</t>
        </r>
      </text>
    </comment>
    <comment ref="B742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03182024</t>
        </r>
      </text>
    </comment>
    <comment ref="B743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3/14</t>
        </r>
      </text>
    </comment>
    <comment ref="B765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change njj</t>
        </r>
      </text>
    </comment>
    <comment ref="B825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6/3
</t>
        </r>
      </text>
    </comment>
    <comment ref="B826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6/15 
Ref. 83-104</t>
        </r>
      </text>
    </comment>
    <comment ref="B84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6/16
</t>
        </r>
      </text>
    </comment>
    <comment ref="B85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7/19/2023
</t>
        </r>
      </text>
    </comment>
    <comment ref="B859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8/14/2023
</t>
        </r>
      </text>
    </comment>
    <comment ref="B86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8/15/2023
</t>
        </r>
      </text>
    </comment>
    <comment ref="B861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8/15/2023
</t>
        </r>
      </text>
    </comment>
    <comment ref="B862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9/18
</t>
        </r>
      </text>
    </comment>
    <comment ref="B863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10042023</t>
        </r>
      </text>
    </comment>
    <comment ref="B864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12/02/23</t>
        </r>
      </text>
    </comment>
    <comment ref="B865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1/18/2024
</t>
        </r>
      </text>
    </comment>
    <comment ref="B866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02132024</t>
        </r>
      </text>
    </comment>
    <comment ref="B867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02192024
</t>
        </r>
      </text>
    </comment>
    <comment ref="B86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02192024</t>
        </r>
      </text>
    </comment>
    <comment ref="B869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3/14
</t>
        </r>
      </text>
    </comment>
    <comment ref="B870" authorId="1" shapeId="0">
      <text>
        <r>
          <rPr>
            <b/>
            <sz val="9"/>
            <color indexed="81"/>
            <rFont val="Tahoma"/>
            <family val="2"/>
          </rPr>
          <t>Trading -  Charmaine:</t>
        </r>
        <r>
          <rPr>
            <sz val="9"/>
            <color indexed="81"/>
            <rFont val="Tahoma"/>
            <family val="2"/>
          </rPr>
          <t xml:space="preserve">
04182024
</t>
        </r>
      </text>
    </comment>
    <comment ref="B889" authorId="3" shapeId="0">
      <text>
        <r>
          <rPr>
            <b/>
            <sz val="9"/>
            <color indexed="81"/>
            <rFont val="Tahoma"/>
            <family val="2"/>
          </rPr>
          <t>Trading -  Charm:</t>
        </r>
        <r>
          <rPr>
            <sz val="9"/>
            <color indexed="81"/>
            <rFont val="Tahoma"/>
            <family val="2"/>
          </rPr>
          <t xml:space="preserve">
07152024</t>
        </r>
      </text>
    </comment>
    <comment ref="B890" authorId="3" shapeId="0">
      <text>
        <r>
          <rPr>
            <b/>
            <sz val="9"/>
            <color indexed="81"/>
            <rFont val="Tahoma"/>
            <family val="2"/>
          </rPr>
          <t>Trading -  Charm:</t>
        </r>
        <r>
          <rPr>
            <sz val="9"/>
            <color indexed="81"/>
            <rFont val="Tahoma"/>
            <family val="2"/>
          </rPr>
          <t xml:space="preserve">
07152024</t>
        </r>
      </text>
    </comment>
    <comment ref="B891" authorId="3" shapeId="0">
      <text>
        <r>
          <rPr>
            <b/>
            <sz val="9"/>
            <color indexed="81"/>
            <rFont val="Tahoma"/>
            <family val="2"/>
          </rPr>
          <t>Trading -  Charm:</t>
        </r>
        <r>
          <rPr>
            <sz val="9"/>
            <color indexed="81"/>
            <rFont val="Tahoma"/>
            <family val="2"/>
          </rPr>
          <t xml:space="preserve">
07152024</t>
        </r>
      </text>
    </comment>
    <comment ref="B892" authorId="3" shapeId="0">
      <text>
        <r>
          <rPr>
            <b/>
            <sz val="9"/>
            <color indexed="81"/>
            <rFont val="Tahoma"/>
            <family val="2"/>
          </rPr>
          <t>Trading -  Charm:</t>
        </r>
        <r>
          <rPr>
            <sz val="9"/>
            <color indexed="81"/>
            <rFont val="Tahoma"/>
            <family val="2"/>
          </rPr>
          <t xml:space="preserve">
07152024</t>
        </r>
      </text>
    </comment>
    <comment ref="B893" authorId="3" shapeId="0">
      <text>
        <r>
          <rPr>
            <b/>
            <sz val="9"/>
            <color indexed="81"/>
            <rFont val="Tahoma"/>
            <family val="2"/>
          </rPr>
          <t>Trading -  Charm:</t>
        </r>
        <r>
          <rPr>
            <sz val="9"/>
            <color indexed="81"/>
            <rFont val="Tahoma"/>
            <family val="2"/>
          </rPr>
          <t xml:space="preserve">
07152024</t>
        </r>
      </text>
    </comment>
    <comment ref="B894" authorId="3" shapeId="0">
      <text>
        <r>
          <rPr>
            <b/>
            <sz val="9"/>
            <color indexed="81"/>
            <rFont val="Tahoma"/>
            <family val="2"/>
          </rPr>
          <t>Trading -  Charm:</t>
        </r>
        <r>
          <rPr>
            <sz val="9"/>
            <color indexed="81"/>
            <rFont val="Tahoma"/>
            <family val="2"/>
          </rPr>
          <t xml:space="preserve">
07152024</t>
        </r>
      </text>
    </comment>
    <comment ref="B895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07172024
deleted from Luz/Vis 
</t>
        </r>
      </text>
    </comment>
    <comment ref="B896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0792024
</t>
        </r>
      </text>
    </comment>
    <comment ref="B897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07192024</t>
        </r>
      </text>
    </comment>
    <comment ref="B898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0792024
</t>
        </r>
      </text>
    </comment>
    <comment ref="B899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08152024
</t>
        </r>
      </text>
    </comment>
    <comment ref="B903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edited 100824</t>
        </r>
      </text>
    </comment>
    <comment ref="B91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10162023</t>
        </r>
      </text>
    </comment>
    <comment ref="B911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10162023</t>
        </r>
      </text>
    </comment>
    <comment ref="B912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added 100824</t>
        </r>
      </text>
    </comment>
    <comment ref="B913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added 100824</t>
        </r>
      </text>
    </comment>
    <comment ref="B914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added 100824</t>
        </r>
      </text>
    </comment>
    <comment ref="B915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edited 100824</t>
        </r>
      </text>
    </comment>
    <comment ref="B916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edited 100824</t>
        </r>
      </text>
    </comment>
    <comment ref="B917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added 100824</t>
        </r>
      </text>
    </comment>
    <comment ref="B918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added 102224
</t>
        </r>
      </text>
    </comment>
    <comment ref="B925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26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27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28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29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30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31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32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33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34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35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36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37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38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39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12182024
</t>
        </r>
      </text>
    </comment>
    <comment ref="B940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011625
</t>
        </r>
      </text>
    </comment>
    <comment ref="B941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011625
</t>
        </r>
      </text>
    </comment>
    <comment ref="B942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01172025
</t>
        </r>
      </text>
    </comment>
    <comment ref="B943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01202025
</t>
        </r>
      </text>
    </comment>
    <comment ref="B944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01202025
</t>
        </r>
      </text>
    </comment>
    <comment ref="B945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01202025
</t>
        </r>
      </text>
    </comment>
    <comment ref="B946" authorId="2" shapeId="0">
      <text>
        <r>
          <rPr>
            <b/>
            <sz val="9"/>
            <color indexed="81"/>
            <rFont val="Tahoma"/>
            <family val="2"/>
          </rPr>
          <t>Finah:</t>
        </r>
        <r>
          <rPr>
            <sz val="9"/>
            <color indexed="81"/>
            <rFont val="Tahoma"/>
            <family val="2"/>
          </rPr>
          <t xml:space="preserve">
100724</t>
        </r>
      </text>
    </comment>
  </commentList>
</comments>
</file>

<file path=xl/sharedStrings.xml><?xml version="1.0" encoding="utf-8"?>
<sst xmlns="http://schemas.openxmlformats.org/spreadsheetml/2006/main" count="44127" uniqueCount="4568">
  <si>
    <r>
      <rPr>
        <sz val="8"/>
        <rFont val="Arial"/>
        <family val="2"/>
      </rPr>
      <t>(Administrator of WESM - a non-stock, non-profit Corporation)</t>
    </r>
  </si>
  <si>
    <r>
      <rPr>
        <sz val="8"/>
        <rFont val="Arial"/>
        <family val="2"/>
      </rPr>
      <t>9th Floor Robinsons Equitable Tower ADB Avenue, Ortigas Center</t>
    </r>
  </si>
  <si>
    <r>
      <rPr>
        <sz val="8"/>
        <rFont val="Arial"/>
        <family val="2"/>
      </rPr>
      <t>Pasig City, Philippines</t>
    </r>
  </si>
  <si>
    <r>
      <rPr>
        <sz val="8"/>
        <rFont val="Arial"/>
        <family val="2"/>
      </rPr>
      <t>VAT REG.TIN 010-007-246-000</t>
    </r>
  </si>
  <si>
    <r>
      <rPr>
        <sz val="8"/>
        <rFont val="Arial"/>
        <family val="2"/>
      </rPr>
      <t>Phone no. (632) 318-93-76</t>
    </r>
  </si>
  <si>
    <r>
      <rPr>
        <sz val="8"/>
        <rFont val="Arial"/>
        <family val="2"/>
      </rPr>
      <t>Fax No. (632) 636-08-02</t>
    </r>
  </si>
  <si>
    <r>
      <rPr>
        <sz val="8"/>
        <rFont val="Arial"/>
        <family val="2"/>
      </rPr>
      <t>Website: www.wesm.ph</t>
    </r>
  </si>
  <si>
    <r>
      <rPr>
        <b/>
        <sz val="18"/>
        <rFont val="Calibri"/>
        <family val="2"/>
      </rPr>
      <t>Final Statement</t>
    </r>
  </si>
  <si>
    <r>
      <rPr>
        <b/>
        <sz val="12"/>
        <rFont val="Calibri"/>
        <family val="2"/>
      </rPr>
      <t>WESM TRANSACTION COVER SUMMARY - FINAL</t>
    </r>
  </si>
  <si>
    <r>
      <rPr>
        <sz val="10"/>
        <rFont val="Arial"/>
        <family val="2"/>
      </rPr>
      <t xml:space="preserve">CENPRI / Central Negros Power Reliability, Inc.
</t>
    </r>
    <r>
      <rPr>
        <sz val="10"/>
        <rFont val="Arial"/>
        <family val="2"/>
      </rPr>
      <t xml:space="preserve">ADDRESS: 88 Eloisa Q&lt;#&gt;s Building, Corner Rizal-Mabini Streets, Barangay 22, Bacolod City, Negros Occidental 6100
</t>
    </r>
    <r>
      <rPr>
        <sz val="10"/>
        <rFont val="Arial"/>
        <family val="2"/>
      </rPr>
      <t>BUSINESS STYLE: Central Negros Power Reliability, Inc.</t>
    </r>
  </si>
  <si>
    <r>
      <rPr>
        <sz val="9"/>
        <color rgb="FFFFFFFF"/>
        <rFont val="Arial"/>
        <family val="2"/>
      </rPr>
      <t>Transaction Reference Number</t>
    </r>
  </si>
  <si>
    <r>
      <rPr>
        <sz val="9"/>
        <color rgb="FFFFFFFF"/>
        <rFont val="Arial"/>
        <family val="2"/>
      </rPr>
      <t>Date</t>
    </r>
  </si>
  <si>
    <r>
      <rPr>
        <sz val="9"/>
        <rFont val="Arial"/>
        <family val="2"/>
      </rPr>
      <t>February 11, 2025</t>
    </r>
  </si>
  <si>
    <r>
      <rPr>
        <sz val="9"/>
        <color rgb="FFFFFFFF"/>
        <rFont val="Arial"/>
        <family val="2"/>
      </rPr>
      <t>Billing Period</t>
    </r>
  </si>
  <si>
    <r>
      <rPr>
        <sz val="9"/>
        <rFont val="Arial"/>
        <family val="2"/>
      </rPr>
      <t>Dec 26 - Jan 25, 2025</t>
    </r>
  </si>
  <si>
    <r>
      <rPr>
        <sz val="9"/>
        <color rgb="FFFFFFFF"/>
        <rFont val="Arial"/>
        <family val="2"/>
      </rPr>
      <t>Due Date</t>
    </r>
  </si>
  <si>
    <r>
      <rPr>
        <sz val="9"/>
        <rFont val="Arial"/>
        <family val="2"/>
      </rPr>
      <t>February 25, 2025</t>
    </r>
  </si>
  <si>
    <r>
      <rPr>
        <i/>
        <sz val="8"/>
        <rFont val="Arial"/>
        <family val="2"/>
      </rPr>
      <t>Summary:</t>
    </r>
  </si>
  <si>
    <r>
      <rPr>
        <b/>
        <sz val="9"/>
        <color rgb="FFFFFFFF"/>
        <rFont val="Arial"/>
        <family val="2"/>
      </rPr>
      <t>Description</t>
    </r>
  </si>
  <si>
    <r>
      <rPr>
        <b/>
        <sz val="9"/>
        <color rgb="FFFFFFFF"/>
        <rFont val="Arial"/>
        <family val="2"/>
      </rPr>
      <t xml:space="preserve">Sales*
</t>
    </r>
    <r>
      <rPr>
        <b/>
        <sz val="9"/>
        <color rgb="FFFFFFFF"/>
        <rFont val="Arial"/>
        <family val="2"/>
      </rPr>
      <t>(+) WESM Payable</t>
    </r>
  </si>
  <si>
    <r>
      <rPr>
        <b/>
        <sz val="9"/>
        <color rgb="FFFFFFFF"/>
        <rFont val="Arial"/>
        <family val="2"/>
      </rPr>
      <t xml:space="preserve">Purchases*
</t>
    </r>
    <r>
      <rPr>
        <b/>
        <sz val="9"/>
        <color rgb="FFFFFFFF"/>
        <rFont val="Arial"/>
        <family val="2"/>
      </rPr>
      <t>(-) WESM Receivable</t>
    </r>
  </si>
  <si>
    <r>
      <rPr>
        <sz val="9"/>
        <rFont val="Arial"/>
        <family val="2"/>
      </rPr>
      <t>VATable</t>
    </r>
  </si>
  <si>
    <r>
      <rPr>
        <sz val="9"/>
        <rFont val="Arial"/>
        <family val="2"/>
      </rPr>
      <t>Zero Rated</t>
    </r>
  </si>
  <si>
    <r>
      <rPr>
        <sz val="9"/>
        <rFont val="Arial"/>
        <family val="2"/>
      </rPr>
      <t>Zero-Rated (Eco-Zone Enterprise)</t>
    </r>
  </si>
  <si>
    <r>
      <rPr>
        <sz val="9"/>
        <rFont val="Arial"/>
        <family val="2"/>
      </rPr>
      <t>Net Sale / Purchase</t>
    </r>
  </si>
  <si>
    <r>
      <rPr>
        <sz val="9"/>
        <rFont val="Arial"/>
        <family val="2"/>
      </rPr>
      <t>Vat on Energy</t>
    </r>
  </si>
  <si>
    <r>
      <rPr>
        <sz val="9"/>
        <rFont val="Arial"/>
        <family val="2"/>
      </rPr>
      <t>EWT, Php</t>
    </r>
  </si>
  <si>
    <r>
      <rPr>
        <sz val="9"/>
        <rFont val="Arial"/>
        <family val="2"/>
      </rPr>
      <t>Total Amount, Php</t>
    </r>
  </si>
  <si>
    <r>
      <rPr>
        <sz val="9"/>
        <rFont val="Arial"/>
        <family val="2"/>
      </rPr>
      <t>Energy Quantity, MWh</t>
    </r>
  </si>
  <si>
    <r>
      <rPr>
        <sz val="10"/>
        <rFont val="Arial"/>
        <family val="2"/>
      </rPr>
      <t>OTHER SETTLEMENT INFORMATION</t>
    </r>
  </si>
  <si>
    <r>
      <rPr>
        <b/>
        <sz val="9"/>
        <color rgb="FFFFFFFF"/>
        <rFont val="Arial"/>
        <family val="2"/>
      </rPr>
      <t>*Bilateral LLCC, Php:</t>
    </r>
  </si>
  <si>
    <r>
      <rPr>
        <b/>
        <sz val="9"/>
        <color rgb="FFFFFFFF"/>
        <rFont val="Arial"/>
        <family val="2"/>
      </rPr>
      <t>*Net Settlement Surplus (NSS), Php:</t>
    </r>
  </si>
  <si>
    <r>
      <rPr>
        <b/>
        <sz val="9"/>
        <color rgb="FFFFFFFF"/>
        <rFont val="Arial"/>
        <family val="2"/>
      </rPr>
      <t>*Residual Amount, Php:</t>
    </r>
  </si>
  <si>
    <r>
      <rPr>
        <b/>
        <sz val="9"/>
        <color rgb="FFFFFFFF"/>
        <rFont val="Arial"/>
        <family val="2"/>
      </rPr>
      <t>*Flowback Due to DOE-DC2021-06-0013 (Gen-X), Php:</t>
    </r>
  </si>
  <si>
    <r>
      <rPr>
        <b/>
        <sz val="9"/>
        <color rgb="FFFFFFFF"/>
        <rFont val="Arial"/>
        <family val="2"/>
      </rPr>
      <t>Gross Energy Settlement Quantity (GESQ), MWh:</t>
    </r>
  </si>
  <si>
    <r>
      <rPr>
        <b/>
        <sz val="9"/>
        <color rgb="FFFFFFFF"/>
        <rFont val="Arial"/>
        <family val="2"/>
      </rPr>
      <t>Bilateral Contract Quantity (BCQ), MWh:</t>
    </r>
  </si>
  <si>
    <r>
      <rPr>
        <b/>
        <sz val="9"/>
        <color rgb="FFFFFFFF"/>
        <rFont val="Arial"/>
        <family val="2"/>
      </rPr>
      <t>% Spot:</t>
    </r>
  </si>
  <si>
    <r>
      <rPr>
        <sz val="9"/>
        <rFont val="Arial"/>
        <family val="2"/>
      </rPr>
      <t>100.0000%</t>
    </r>
  </si>
  <si>
    <r>
      <rPr>
        <sz val="7"/>
        <rFont val="Arial"/>
        <family val="2"/>
      </rPr>
      <t>*Included in the Sales and Purchases amounts</t>
    </r>
  </si>
  <si>
    <r>
      <rPr>
        <sz val="7"/>
        <rFont val="Arial"/>
        <family val="2"/>
      </rPr>
      <t>Bilateral LLCC is associated with the BCQ.</t>
    </r>
  </si>
  <si>
    <r>
      <rPr>
        <sz val="7"/>
        <rFont val="Arial"/>
        <family val="2"/>
      </rPr>
      <t>Residual Amount is the Net Amount of the Bilateral LLCC and NSS.</t>
    </r>
  </si>
  <si>
    <r>
      <rPr>
        <i/>
        <sz val="8"/>
        <rFont val="Arial"/>
        <family val="2"/>
      </rPr>
      <t>Remarks</t>
    </r>
  </si>
  <si>
    <r>
      <rPr>
        <sz val="9"/>
        <rFont val="Arial"/>
        <family val="2"/>
      </rPr>
      <t>WESM Final Transaction Allocation for the billing period December 26, 2024 - January 25, 2025</t>
    </r>
  </si>
  <si>
    <r>
      <rPr>
        <b/>
        <sz val="14"/>
        <rFont val="Calibri"/>
        <family val="2"/>
      </rPr>
      <t>WESM TRANSACTION ALLOCATION</t>
    </r>
  </si>
  <si>
    <r>
      <rPr>
        <b/>
        <sz val="12"/>
        <rFont val="Arial"/>
        <family val="2"/>
      </rPr>
      <t>Central Negros Power Reliability, Inc.</t>
    </r>
  </si>
  <si>
    <r>
      <rPr>
        <b/>
        <sz val="8"/>
        <color rgb="FFFFFFFF"/>
        <rFont val="Arial"/>
        <family val="2"/>
      </rPr>
      <t xml:space="preserve">STL_ID /
</t>
    </r>
    <r>
      <rPr>
        <b/>
        <sz val="8"/>
        <color rgb="FFFFFFFF"/>
        <rFont val="Arial"/>
        <family val="2"/>
      </rPr>
      <t>TP Short Name</t>
    </r>
  </si>
  <si>
    <r>
      <rPr>
        <b/>
        <sz val="8"/>
        <color rgb="FFFFFFFF"/>
        <rFont val="Arial"/>
        <family val="2"/>
      </rPr>
      <t>Billing ID</t>
    </r>
  </si>
  <si>
    <r>
      <rPr>
        <b/>
        <sz val="8"/>
        <color rgb="FFFFFFFF"/>
        <rFont val="Arial"/>
        <family val="2"/>
      </rPr>
      <t>Facility 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</si>
  <si>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 Tag</t>
    </r>
  </si>
  <si>
    <r>
      <rPr>
        <b/>
        <sz val="8"/>
        <color rgb="FFFFFFFF"/>
        <rFont val="Arial"/>
        <family val="2"/>
      </rPr>
      <t xml:space="preserve">ITH
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</si>
  <si>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Non- vatable Tag</t>
    </r>
  </si>
  <si>
    <r>
      <rPr>
        <b/>
        <sz val="8"/>
        <color rgb="FFFFFFFF"/>
        <rFont val="Arial"/>
        <family val="2"/>
      </rPr>
      <t>Zero- rated Tag</t>
    </r>
  </si>
  <si>
    <r>
      <rPr>
        <b/>
        <sz val="8"/>
        <color rgb="FFFFFFFF"/>
        <rFont val="Arial"/>
        <family val="2"/>
      </rPr>
      <t>Vatable Sales</t>
    </r>
  </si>
  <si>
    <r>
      <rPr>
        <b/>
        <sz val="8"/>
        <color rgb="FFFFFFFF"/>
        <rFont val="Arial"/>
        <family val="2"/>
      </rPr>
      <t>Zero-rated Sales</t>
    </r>
  </si>
  <si>
    <r>
      <rPr>
        <b/>
        <sz val="8"/>
        <color rgb="FFFFFFFF"/>
        <rFont val="Arial"/>
        <family val="2"/>
      </rPr>
      <t>Zero-rated Ecozones Sales</t>
    </r>
  </si>
  <si>
    <r>
      <rPr>
        <b/>
        <sz val="8"/>
        <color rgb="FFFFFFFF"/>
        <rFont val="Arial"/>
        <family val="2"/>
      </rPr>
      <t>VAT on Sales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</si>
  <si>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</si>
  <si>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Vatable Purchases</t>
    </r>
  </si>
  <si>
    <r>
      <rPr>
        <b/>
        <sz val="8"/>
        <color rgb="FFFFFFFF"/>
        <rFont val="Arial"/>
        <family val="2"/>
      </rPr>
      <t>Zero-rated Purchases</t>
    </r>
  </si>
  <si>
    <r>
      <rPr>
        <b/>
        <sz val="8"/>
        <color rgb="FFFFFFFF"/>
        <rFont val="Arial"/>
        <family val="2"/>
      </rPr>
      <t>Zero-rated Ecozones Purchases</t>
    </r>
  </si>
  <si>
    <r>
      <rPr>
        <b/>
        <sz val="8"/>
        <color rgb="FFFFFFFF"/>
        <rFont val="Arial"/>
        <family val="2"/>
      </rPr>
      <t>VAT on Purchases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</si>
  <si>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Purchases</t>
    </r>
  </si>
  <si>
    <r>
      <rPr>
        <sz val="8"/>
        <rFont val="Arial"/>
        <family val="2"/>
      </rPr>
      <t>Note: Sales/Purchases Include Net Settlement Surplus (NSS) flowback</t>
    </r>
  </si>
  <si>
    <t>ACENGESVIS</t>
  </si>
  <si>
    <t>ACEPHRES</t>
  </si>
  <si>
    <t>ACEPHRESVIS</t>
  </si>
  <si>
    <t>ACHIRES</t>
  </si>
  <si>
    <t>APDIGOS</t>
  </si>
  <si>
    <t>APDIGOSSS</t>
  </si>
  <si>
    <t>APRIBINSS</t>
  </si>
  <si>
    <t>APRICST</t>
  </si>
  <si>
    <t>APRIRES</t>
  </si>
  <si>
    <t>AESIRES</t>
  </si>
  <si>
    <t>AESIRESMIN</t>
  </si>
  <si>
    <t>AESIRESVIS</t>
  </si>
  <si>
    <t>ABSOLUTDI</t>
  </si>
  <si>
    <t>ADVENTGES</t>
  </si>
  <si>
    <t>ADVENTGESVIS</t>
  </si>
  <si>
    <t>ADVENTRES</t>
  </si>
  <si>
    <t>ADVENTRESMIN</t>
  </si>
  <si>
    <t>ADVENTRESNV</t>
  </si>
  <si>
    <t>ADVENTRESVIS</t>
  </si>
  <si>
    <t>ADVENTRESVISNV</t>
  </si>
  <si>
    <t>ALSONSRES</t>
  </si>
  <si>
    <t>ALSONSRESMIN</t>
  </si>
  <si>
    <t>ALSONSRESVIS</t>
  </si>
  <si>
    <t>AMLANHPC</t>
  </si>
  <si>
    <t>AMLANHPC_SS</t>
  </si>
  <si>
    <t>ANDA_SS</t>
  </si>
  <si>
    <t>ANDARES</t>
  </si>
  <si>
    <t>APEC_SS</t>
  </si>
  <si>
    <t>AGECOSS</t>
  </si>
  <si>
    <t>BEHMCLLHC</t>
  </si>
  <si>
    <t>BEHMCLLHCSS</t>
  </si>
  <si>
    <t>BISCOMSS</t>
  </si>
  <si>
    <t>BGIGESNV</t>
  </si>
  <si>
    <t>BGIRESNV</t>
  </si>
  <si>
    <t>BGIRESVIS</t>
  </si>
  <si>
    <t>BATA02SS</t>
  </si>
  <si>
    <t>BATELEC1</t>
  </si>
  <si>
    <t>BATELEC2</t>
  </si>
  <si>
    <t>BWPCSS</t>
  </si>
  <si>
    <t>BENECOGEN</t>
  </si>
  <si>
    <t>BLIRANGEO</t>
  </si>
  <si>
    <t>BLIRANGEOSS</t>
  </si>
  <si>
    <t>BOHECO1</t>
  </si>
  <si>
    <t>BOHECO2</t>
  </si>
  <si>
    <t>BOSUNG</t>
  </si>
  <si>
    <t>BUBUNAWAN</t>
  </si>
  <si>
    <t>TAPGCSS</t>
  </si>
  <si>
    <t>CMHEPPC</t>
  </si>
  <si>
    <t>CMHEPPCSS</t>
  </si>
  <si>
    <t>COTELCO</t>
  </si>
  <si>
    <t>CEPALCO</t>
  </si>
  <si>
    <t>CAGELCO1</t>
  </si>
  <si>
    <t>CAGELCO2</t>
  </si>
  <si>
    <t>CALABANGA</t>
  </si>
  <si>
    <t>CALABANGASS</t>
  </si>
  <si>
    <t>CANORECO</t>
  </si>
  <si>
    <t>CASURECO1</t>
  </si>
  <si>
    <t>CASURECO2</t>
  </si>
  <si>
    <t>CASURECO3</t>
  </si>
  <si>
    <t>CASURECO4</t>
  </si>
  <si>
    <t>CAMELCO</t>
  </si>
  <si>
    <t>CAPELCO</t>
  </si>
  <si>
    <t>CEBUEDC</t>
  </si>
  <si>
    <t>CEBUEDC_SS</t>
  </si>
  <si>
    <t>CEBECO1</t>
  </si>
  <si>
    <t>CEBECO2</t>
  </si>
  <si>
    <t>CEBECO3</t>
  </si>
  <si>
    <t>CASA_SS</t>
  </si>
  <si>
    <t>CESIGES</t>
  </si>
  <si>
    <t>CESIGESVIS</t>
  </si>
  <si>
    <t>CESIRES</t>
  </si>
  <si>
    <t>CESIRESVIS</t>
  </si>
  <si>
    <t>CSCLARK</t>
  </si>
  <si>
    <t>CSCLARKSS</t>
  </si>
  <si>
    <t>NEXTGEN</t>
  </si>
  <si>
    <t>NEXTGENSS</t>
  </si>
  <si>
    <t>BULACNSE</t>
  </si>
  <si>
    <t>FTOLEDO</t>
  </si>
  <si>
    <t>FTOLEDOSS</t>
  </si>
  <si>
    <t>SILAYSPI</t>
  </si>
  <si>
    <t>SILAYSPISS</t>
  </si>
  <si>
    <t>NVVOGTSE1</t>
  </si>
  <si>
    <t>NVVOGTARM</t>
  </si>
  <si>
    <t>NVVOGTDAL</t>
  </si>
  <si>
    <t>CEDCLRE</t>
  </si>
  <si>
    <t>CORERES</t>
  </si>
  <si>
    <t>CORERESNV</t>
  </si>
  <si>
    <t>CORERESVIS</t>
  </si>
  <si>
    <t>CTLCOPLMA</t>
  </si>
  <si>
    <t>DECORP</t>
  </si>
  <si>
    <t>DORECO</t>
  </si>
  <si>
    <t>DASURECO</t>
  </si>
  <si>
    <t>DIRPOWGES</t>
  </si>
  <si>
    <t>DIRPOWGESVIS</t>
  </si>
  <si>
    <t>DIRPOWRES</t>
  </si>
  <si>
    <t>DIRPOWRESVIS</t>
  </si>
  <si>
    <t>DORELCO</t>
  </si>
  <si>
    <t>ECOPARK</t>
  </si>
  <si>
    <t>ECOPARK2</t>
  </si>
  <si>
    <t>EBWPC_SS</t>
  </si>
  <si>
    <t>EUROHYDRO</t>
  </si>
  <si>
    <t>EUROHYDRO3SS</t>
  </si>
  <si>
    <t>EAUC_SS</t>
  </si>
  <si>
    <t>ESAMELCO</t>
  </si>
  <si>
    <t>EDCGMIN1</t>
  </si>
  <si>
    <t>EDCGMIN3</t>
  </si>
  <si>
    <t>EDCGMIN1SS</t>
  </si>
  <si>
    <t>EDCGMIN3SS</t>
  </si>
  <si>
    <t>ELPISPPSS</t>
  </si>
  <si>
    <t>FDCRESC</t>
  </si>
  <si>
    <t>FDCRESCMIN</t>
  </si>
  <si>
    <t>FDCRESCVIS</t>
  </si>
  <si>
    <t>FGPSANLO</t>
  </si>
  <si>
    <t>FFHC_SS</t>
  </si>
  <si>
    <t>FGPCSTRA</t>
  </si>
  <si>
    <t>FGPCSTRASS</t>
  </si>
  <si>
    <t>FGESRES</t>
  </si>
  <si>
    <t>FGESRESVIS</t>
  </si>
  <si>
    <t>FGESGESVIS</t>
  </si>
  <si>
    <t>FGHPCCST</t>
  </si>
  <si>
    <t>FGHPCSS</t>
  </si>
  <si>
    <t>FGHSNG</t>
  </si>
  <si>
    <t>FSOLEQSS</t>
  </si>
  <si>
    <t>GIGAACE4</t>
  </si>
  <si>
    <t>GIGAACE4SS</t>
  </si>
  <si>
    <t>GIGASOL3</t>
  </si>
  <si>
    <t>GIGASOL3SS</t>
  </si>
  <si>
    <t>AURELCO</t>
  </si>
  <si>
    <t>GNPKLCO</t>
  </si>
  <si>
    <t>GNPKLCOSS</t>
  </si>
  <si>
    <t>GNPLCRES</t>
  </si>
  <si>
    <t>GNPLCRESVISNV</t>
  </si>
  <si>
    <t>GMECSS</t>
  </si>
  <si>
    <t>GESCRESVIS</t>
  </si>
  <si>
    <t>GCGIGES</t>
  </si>
  <si>
    <t>GCGIGESNV</t>
  </si>
  <si>
    <t>GCGIGESVIS</t>
  </si>
  <si>
    <t>GCGIRES</t>
  </si>
  <si>
    <t>GCGIRESMIN</t>
  </si>
  <si>
    <t>GCGIRESNV</t>
  </si>
  <si>
    <t>GCGIRESVIS</t>
  </si>
  <si>
    <t>GCGIRESVISNV</t>
  </si>
  <si>
    <t>GPS3ISS</t>
  </si>
  <si>
    <t>GUIMELCO</t>
  </si>
  <si>
    <t>TARECSS</t>
  </si>
  <si>
    <t>SIBULAN</t>
  </si>
  <si>
    <t>HEDCOR</t>
  </si>
  <si>
    <t>HEDCORBA</t>
  </si>
  <si>
    <t>HEDCORHE</t>
  </si>
  <si>
    <t>HEDCORLAT</t>
  </si>
  <si>
    <t>HEDCORMIN</t>
  </si>
  <si>
    <t>HEDCORHESS</t>
  </si>
  <si>
    <t>HEDCORLATSS</t>
  </si>
  <si>
    <t>HEDCORMINSS</t>
  </si>
  <si>
    <t>HEDCORSS</t>
  </si>
  <si>
    <t>HELIOSSS</t>
  </si>
  <si>
    <t>IVIUPPERSS</t>
  </si>
  <si>
    <t>IASCOSS</t>
  </si>
  <si>
    <t>JNECRES</t>
  </si>
  <si>
    <t>JNECRESVIS</t>
  </si>
  <si>
    <t>JOBINSS</t>
  </si>
  <si>
    <t>KSPCRESVIS</t>
  </si>
  <si>
    <t>KIRASOL</t>
  </si>
  <si>
    <t>KINGENESS</t>
  </si>
  <si>
    <t>KRATOSRES</t>
  </si>
  <si>
    <t>KRATOSRESVIS</t>
  </si>
  <si>
    <t>UPLAB1SS</t>
  </si>
  <si>
    <t>LAMSANSS</t>
  </si>
  <si>
    <t>LEYECO2</t>
  </si>
  <si>
    <t>LEYECO3</t>
  </si>
  <si>
    <t>LEYECO4</t>
  </si>
  <si>
    <t>LEYECO5</t>
  </si>
  <si>
    <t>LIANGAN</t>
  </si>
  <si>
    <t>SMCCPC</t>
  </si>
  <si>
    <t>ALTIMAE</t>
  </si>
  <si>
    <t>SMCCPCCST</t>
  </si>
  <si>
    <t>SMCCPCSS</t>
  </si>
  <si>
    <t>SMCCPCRES</t>
  </si>
  <si>
    <t>SMCCPCRESVIS</t>
  </si>
  <si>
    <t>MRLCOLGE</t>
  </si>
  <si>
    <t>MNERGYRES</t>
  </si>
  <si>
    <t>MNERGYRESMIN</t>
  </si>
  <si>
    <t>MNERGYRESMINNV</t>
  </si>
  <si>
    <t>MORESCO1</t>
  </si>
  <si>
    <t>MPBI_SS</t>
  </si>
  <si>
    <t>MECORES</t>
  </si>
  <si>
    <t>MECORESVIS</t>
  </si>
  <si>
    <t>SMCPCSS</t>
  </si>
  <si>
    <t>CEPZSEM</t>
  </si>
  <si>
    <t>MERALCO</t>
  </si>
  <si>
    <t>MRLCOLRE</t>
  </si>
  <si>
    <t>MPIDIGOS</t>
  </si>
  <si>
    <t>MSNLOBAT</t>
  </si>
  <si>
    <t>CENPELCO</t>
  </si>
  <si>
    <t>MPPCLRES</t>
  </si>
  <si>
    <t>MPPCLRESMIN</t>
  </si>
  <si>
    <t>MPPCLRESVIS</t>
  </si>
  <si>
    <t>PHILHYDRO2</t>
  </si>
  <si>
    <t>MERXRES</t>
  </si>
  <si>
    <t>MINERGY1</t>
  </si>
  <si>
    <t>MINPOWCOR</t>
  </si>
  <si>
    <t>MOELCI1</t>
  </si>
  <si>
    <t>MOELCI2</t>
  </si>
  <si>
    <t>MORESCO2</t>
  </si>
  <si>
    <t>MONTESOL</t>
  </si>
  <si>
    <t>MONTESOLSS</t>
  </si>
  <si>
    <t>MOPRECO</t>
  </si>
  <si>
    <t>DANECO</t>
  </si>
  <si>
    <t>NGCPLMIN</t>
  </si>
  <si>
    <t>NGCPVIS</t>
  </si>
  <si>
    <t>NIAREG2</t>
  </si>
  <si>
    <t>NAREDCO</t>
  </si>
  <si>
    <t>NAREDCOSS</t>
  </si>
  <si>
    <t>NISPI2SS</t>
  </si>
  <si>
    <t>NOCECO</t>
  </si>
  <si>
    <t>NORECO1</t>
  </si>
  <si>
    <t>NORECO2</t>
  </si>
  <si>
    <t>NEWTECH</t>
  </si>
  <si>
    <t>NLRECSS</t>
  </si>
  <si>
    <t>NNBP_SS</t>
  </si>
  <si>
    <t>NONECO</t>
  </si>
  <si>
    <t>NORSAMELCO</t>
  </si>
  <si>
    <t>NORTHWIND</t>
  </si>
  <si>
    <t>NORTHWINDSS</t>
  </si>
  <si>
    <t>NWPDCSS</t>
  </si>
  <si>
    <t>NEECO2AR1</t>
  </si>
  <si>
    <t>OSPGCSS</t>
  </si>
  <si>
    <t>OEPGCSS</t>
  </si>
  <si>
    <t>PGBREISS</t>
  </si>
  <si>
    <t>PEAKPOWER</t>
  </si>
  <si>
    <t>PEAKPOWERSS</t>
  </si>
  <si>
    <t>PVSPI2SS</t>
  </si>
  <si>
    <t>PVSPISS</t>
  </si>
  <si>
    <t>PANASIASS</t>
  </si>
  <si>
    <t>PANELCO1</t>
  </si>
  <si>
    <t>PANELCO3</t>
  </si>
  <si>
    <t>PENELCO</t>
  </si>
  <si>
    <t>PETROSOLR</t>
  </si>
  <si>
    <t>PETSOLSS</t>
  </si>
  <si>
    <t>PWEIGEA1</t>
  </si>
  <si>
    <t>PWEISSGEA1</t>
  </si>
  <si>
    <t>PETRONGEN</t>
  </si>
  <si>
    <t>PETRONGENSS</t>
  </si>
  <si>
    <t>PSALMGMIN</t>
  </si>
  <si>
    <t>PSALMGMINNV</t>
  </si>
  <si>
    <t>LASURECO</t>
  </si>
  <si>
    <t>MAGELCO</t>
  </si>
  <si>
    <t>NIABUTUAN</t>
  </si>
  <si>
    <t>PSALMGMINCST</t>
  </si>
  <si>
    <t>PSALMGMINNVSS</t>
  </si>
  <si>
    <t>PSALMSS</t>
  </si>
  <si>
    <t>TESDARTC</t>
  </si>
  <si>
    <t>QUEZELCO1</t>
  </si>
  <si>
    <t>QUEZELCO2</t>
  </si>
  <si>
    <t>QUIRELCO</t>
  </si>
  <si>
    <t>REALSTEEL</t>
  </si>
  <si>
    <t>RPPOWRES</t>
  </si>
  <si>
    <t>SCRCRES</t>
  </si>
  <si>
    <t>SCRCRESVIS</t>
  </si>
  <si>
    <t>UPSIGMIN</t>
  </si>
  <si>
    <t>UPSIGMINSS</t>
  </si>
  <si>
    <t>UPSIVISSS</t>
  </si>
  <si>
    <t>SPESCLSS</t>
  </si>
  <si>
    <t>SNAPBENGT</t>
  </si>
  <si>
    <t>SNAPBENGTSS</t>
  </si>
  <si>
    <t>SNAPMIRES</t>
  </si>
  <si>
    <t>SNAPMIRESVIS</t>
  </si>
  <si>
    <t>NIAMARIS</t>
  </si>
  <si>
    <t>SNAPBAT</t>
  </si>
  <si>
    <t>NIAMARISSS</t>
  </si>
  <si>
    <t>SNAPMIGES</t>
  </si>
  <si>
    <t>SNAPRES</t>
  </si>
  <si>
    <t>SOLARACE1</t>
  </si>
  <si>
    <t>SOLARACE1SS</t>
  </si>
  <si>
    <t>SPCPOWER</t>
  </si>
  <si>
    <t>SPCPOWERSS</t>
  </si>
  <si>
    <t>SUKELCO</t>
  </si>
  <si>
    <t>SURSECO2</t>
  </si>
  <si>
    <t>SAMELCO1</t>
  </si>
  <si>
    <t>SAMELCO2</t>
  </si>
  <si>
    <t>SBPLCSS</t>
  </si>
  <si>
    <t>SCBIOPOWR</t>
  </si>
  <si>
    <t>SCBIOPWRSS</t>
  </si>
  <si>
    <t>SACASOL</t>
  </si>
  <si>
    <t>SACASOLCD</t>
  </si>
  <si>
    <t>SACASOLCDSS</t>
  </si>
  <si>
    <t>SACASOLSS</t>
  </si>
  <si>
    <t>SACASUN</t>
  </si>
  <si>
    <t>SACASUNSS</t>
  </si>
  <si>
    <t>SFELAPCO</t>
  </si>
  <si>
    <t>IPOWER2</t>
  </si>
  <si>
    <t>IPOWER2SS</t>
  </si>
  <si>
    <t>SJGECSS</t>
  </si>
  <si>
    <t>SCSEISS</t>
  </si>
  <si>
    <t>SEPHGES</t>
  </si>
  <si>
    <t>SEPHGESVIS</t>
  </si>
  <si>
    <t>MANTARES</t>
  </si>
  <si>
    <t>MANTARESMIN</t>
  </si>
  <si>
    <t>MANTARESVIS</t>
  </si>
  <si>
    <t>SHIZENSS</t>
  </si>
  <si>
    <t>SIARELCO</t>
  </si>
  <si>
    <t>SMITHBELL</t>
  </si>
  <si>
    <t>SOLARPHIL</t>
  </si>
  <si>
    <t>SOLARPHILSS</t>
  </si>
  <si>
    <t>SOLARPHTC</t>
  </si>
  <si>
    <t>SOLARPHTCSS</t>
  </si>
  <si>
    <t>SORECO1</t>
  </si>
  <si>
    <t>SORECO2</t>
  </si>
  <si>
    <t>SOCOTECO1</t>
  </si>
  <si>
    <t>SOCOTECO2</t>
  </si>
  <si>
    <t>SLTECSS</t>
  </si>
  <si>
    <t>SNBP_SS</t>
  </si>
  <si>
    <t>STACLARA</t>
  </si>
  <si>
    <t>STACLARA2SS</t>
  </si>
  <si>
    <t>CENTERRA</t>
  </si>
  <si>
    <t>NUVELCO</t>
  </si>
  <si>
    <t>SAJELCO</t>
  </si>
  <si>
    <t>SMECCST</t>
  </si>
  <si>
    <t>SMECCSTVIS</t>
  </si>
  <si>
    <t>SEPALCO</t>
  </si>
  <si>
    <t>SEPALCOSS</t>
  </si>
  <si>
    <t>SUWECO2</t>
  </si>
  <si>
    <t>SUWECO2SS</t>
  </si>
  <si>
    <t>SURNECO</t>
  </si>
  <si>
    <t>SURSECO1</t>
  </si>
  <si>
    <t>TAPOCORSS</t>
  </si>
  <si>
    <t>TAFTHEC</t>
  </si>
  <si>
    <t>TAFTHECSS</t>
  </si>
  <si>
    <t>TARELCO1</t>
  </si>
  <si>
    <t>TPECRES</t>
  </si>
  <si>
    <t>TPECRESMIN</t>
  </si>
  <si>
    <t>TPECRESVIS</t>
  </si>
  <si>
    <t>TERASUSS</t>
  </si>
  <si>
    <t>BICOLICE</t>
  </si>
  <si>
    <t>MELTERS</t>
  </si>
  <si>
    <t>PMSCBO</t>
  </si>
  <si>
    <t>TRUSTSOLR</t>
  </si>
  <si>
    <t>TRUSTSOLR2SS</t>
  </si>
  <si>
    <t>TRUSTSOLRSS</t>
  </si>
  <si>
    <t>UPPCGENSS</t>
  </si>
  <si>
    <t>VSGPCSS</t>
  </si>
  <si>
    <t>VESMIRES</t>
  </si>
  <si>
    <t>VESMIRESMIN</t>
  </si>
  <si>
    <t>VESMIRESVIS</t>
  </si>
  <si>
    <t>WMPCSS</t>
  </si>
  <si>
    <t>YHGEISS</t>
  </si>
  <si>
    <t>ZAMCELCO</t>
  </si>
  <si>
    <t>ZAMECO1</t>
  </si>
  <si>
    <t>ZAMECO2</t>
  </si>
  <si>
    <t>ZAMSUREC1</t>
  </si>
  <si>
    <t>ZAMSUREC2</t>
  </si>
  <si>
    <t>1590EC</t>
  </si>
  <si>
    <t>GEN</t>
  </si>
  <si>
    <t>Y</t>
  </si>
  <si>
    <t>N</t>
  </si>
  <si>
    <t>1590EC_SS</t>
  </si>
  <si>
    <t>LOAD</t>
  </si>
  <si>
    <t>ABRECO</t>
  </si>
  <si>
    <t>ACENGES</t>
  </si>
  <si>
    <t>ACNPC</t>
  </si>
  <si>
    <t>ADGI</t>
  </si>
  <si>
    <t>ADGISS</t>
  </si>
  <si>
    <t>AEC</t>
  </si>
  <si>
    <t>AFAB</t>
  </si>
  <si>
    <t>AGECO</t>
  </si>
  <si>
    <t>AHC</t>
  </si>
  <si>
    <t>AHC_SS</t>
  </si>
  <si>
    <t>AKELCO</t>
  </si>
  <si>
    <t>ALECO</t>
  </si>
  <si>
    <t>ANDA</t>
  </si>
  <si>
    <t>ANECO</t>
  </si>
  <si>
    <t>ANTECO</t>
  </si>
  <si>
    <t>APC</t>
  </si>
  <si>
    <t>APEC</t>
  </si>
  <si>
    <t>APEX</t>
  </si>
  <si>
    <t>APRI</t>
  </si>
  <si>
    <t>APRIBIN</t>
  </si>
  <si>
    <t>APRI_SS</t>
  </si>
  <si>
    <t>AREC</t>
  </si>
  <si>
    <t>ARECSS</t>
  </si>
  <si>
    <t>ASELCO</t>
  </si>
  <si>
    <t>ASPI</t>
  </si>
  <si>
    <t>ASPISS</t>
  </si>
  <si>
    <t>MPPC</t>
  </si>
  <si>
    <t>AWOC</t>
  </si>
  <si>
    <t>BATA02</t>
  </si>
  <si>
    <t>BBEC</t>
  </si>
  <si>
    <t>TLI</t>
  </si>
  <si>
    <t>BBTI</t>
  </si>
  <si>
    <t>BC</t>
  </si>
  <si>
    <t>PSALM</t>
  </si>
  <si>
    <t>BEI</t>
  </si>
  <si>
    <t>BENECO</t>
  </si>
  <si>
    <t>BEPZ</t>
  </si>
  <si>
    <t>BEZ</t>
  </si>
  <si>
    <t>BFI</t>
  </si>
  <si>
    <t>BGI</t>
  </si>
  <si>
    <t>BGIGES</t>
  </si>
  <si>
    <t>BGIRES</t>
  </si>
  <si>
    <t>BGI_SS</t>
  </si>
  <si>
    <t>BHC</t>
  </si>
  <si>
    <t>BHPI</t>
  </si>
  <si>
    <t>BILECO</t>
  </si>
  <si>
    <t>BISCOM</t>
  </si>
  <si>
    <t>BLCI</t>
  </si>
  <si>
    <t>BPC</t>
  </si>
  <si>
    <t>BPCSS</t>
  </si>
  <si>
    <t>BSEI</t>
  </si>
  <si>
    <t>BSEISS</t>
  </si>
  <si>
    <t>BSMHC</t>
  </si>
  <si>
    <t>BTN2020</t>
  </si>
  <si>
    <t>BTN2020_SS</t>
  </si>
  <si>
    <t>BUSECO</t>
  </si>
  <si>
    <t>BWPC</t>
  </si>
  <si>
    <t>CAB</t>
  </si>
  <si>
    <t>CABSS</t>
  </si>
  <si>
    <t>CASA</t>
  </si>
  <si>
    <t>CBEC</t>
  </si>
  <si>
    <t>TPC</t>
  </si>
  <si>
    <t>CCC</t>
  </si>
  <si>
    <t>CEC</t>
  </si>
  <si>
    <t>CECSS</t>
  </si>
  <si>
    <t>CEDC</t>
  </si>
  <si>
    <t>CELCOR</t>
  </si>
  <si>
    <t>CENECO</t>
  </si>
  <si>
    <t>SMEC</t>
  </si>
  <si>
    <t>CENPRI</t>
  </si>
  <si>
    <t>CENPRI_SS</t>
  </si>
  <si>
    <t>CHC</t>
  </si>
  <si>
    <t>CHCSS</t>
  </si>
  <si>
    <t>CIP2</t>
  </si>
  <si>
    <t>CIP2_SS</t>
  </si>
  <si>
    <t>CLI</t>
  </si>
  <si>
    <t>CLPC</t>
  </si>
  <si>
    <t>CSCCI</t>
  </si>
  <si>
    <t>DGEC</t>
  </si>
  <si>
    <t>DGECSS</t>
  </si>
  <si>
    <t>DLPC</t>
  </si>
  <si>
    <t>EAUC</t>
  </si>
  <si>
    <t>EBWPC</t>
  </si>
  <si>
    <t>FGHPC</t>
  </si>
  <si>
    <t>ECOSIP</t>
  </si>
  <si>
    <t>EDC</t>
  </si>
  <si>
    <t>EDCGMIN</t>
  </si>
  <si>
    <t>EDCSL</t>
  </si>
  <si>
    <t>EDCSL2</t>
  </si>
  <si>
    <t>EDC_SS</t>
  </si>
  <si>
    <t>EEIRES</t>
  </si>
  <si>
    <t>EERI</t>
  </si>
  <si>
    <t>EERISS</t>
  </si>
  <si>
    <t>ELPISPP</t>
  </si>
  <si>
    <t>ESCI</t>
  </si>
  <si>
    <t>EUROHYDRO2</t>
  </si>
  <si>
    <t>FBPC</t>
  </si>
  <si>
    <t>FCFMC</t>
  </si>
  <si>
    <t>FCRV</t>
  </si>
  <si>
    <t>FDC</t>
  </si>
  <si>
    <t>FFHC</t>
  </si>
  <si>
    <t>FGBPC</t>
  </si>
  <si>
    <t>FGESGES</t>
  </si>
  <si>
    <t>FGPSANLOSS</t>
  </si>
  <si>
    <t>FIBECO</t>
  </si>
  <si>
    <t>FITUI</t>
  </si>
  <si>
    <t>FLECO</t>
  </si>
  <si>
    <t>FNPC</t>
  </si>
  <si>
    <t>FNPCSS</t>
  </si>
  <si>
    <t>FPEI</t>
  </si>
  <si>
    <t>FPEISS</t>
  </si>
  <si>
    <t>FRLC</t>
  </si>
  <si>
    <t>FRLCSS</t>
  </si>
  <si>
    <t>FSOLEQ</t>
  </si>
  <si>
    <t>G2REC</t>
  </si>
  <si>
    <t>GCC</t>
  </si>
  <si>
    <t>GCGI</t>
  </si>
  <si>
    <t>GCGISS</t>
  </si>
  <si>
    <t>GESCRES</t>
  </si>
  <si>
    <t>GFII</t>
  </si>
  <si>
    <t>GFIISS</t>
  </si>
  <si>
    <t>GIC</t>
  </si>
  <si>
    <t>GIFT</t>
  </si>
  <si>
    <t>GIFT2</t>
  </si>
  <si>
    <t>GIFTSS</t>
  </si>
  <si>
    <t>GMEC</t>
  </si>
  <si>
    <t>GNPD</t>
  </si>
  <si>
    <t>GPS3I</t>
  </si>
  <si>
    <t>GSEI</t>
  </si>
  <si>
    <t>GSEISS</t>
  </si>
  <si>
    <t>GTEC</t>
  </si>
  <si>
    <t>GTECSS</t>
  </si>
  <si>
    <t>HCC</t>
  </si>
  <si>
    <t>HCCSS</t>
  </si>
  <si>
    <t>HEDBUK</t>
  </si>
  <si>
    <t>HELIOS</t>
  </si>
  <si>
    <t>HIGHST</t>
  </si>
  <si>
    <t>HPCO</t>
  </si>
  <si>
    <t>HPCOSS</t>
  </si>
  <si>
    <t>SLTEC</t>
  </si>
  <si>
    <t>HPHI</t>
  </si>
  <si>
    <t>HSABI</t>
  </si>
  <si>
    <t>HTI2</t>
  </si>
  <si>
    <t>IASCO</t>
  </si>
  <si>
    <t>IBEC</t>
  </si>
  <si>
    <t>IEEC</t>
  </si>
  <si>
    <t>IFELCO</t>
  </si>
  <si>
    <t>ILECO1</t>
  </si>
  <si>
    <t>ILECO2</t>
  </si>
  <si>
    <t>ILECO3</t>
  </si>
  <si>
    <t>ILSRMC</t>
  </si>
  <si>
    <t>INEC</t>
  </si>
  <si>
    <t>IPHI1</t>
  </si>
  <si>
    <t>IPHI1SS</t>
  </si>
  <si>
    <t>IPOWER</t>
  </si>
  <si>
    <t>IPOWERSS</t>
  </si>
  <si>
    <t>ISECO</t>
  </si>
  <si>
    <t>ISELCO1</t>
  </si>
  <si>
    <t>ISELCO2</t>
  </si>
  <si>
    <t>IVIUPPER</t>
  </si>
  <si>
    <t>JNSI</t>
  </si>
  <si>
    <t>JOBIN</t>
  </si>
  <si>
    <t>KAELCO</t>
  </si>
  <si>
    <t>KINGENE</t>
  </si>
  <si>
    <t>KIP</t>
  </si>
  <si>
    <t>KSPC</t>
  </si>
  <si>
    <t>KSPCRES</t>
  </si>
  <si>
    <t>LAMSAN</t>
  </si>
  <si>
    <t>LANECO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</si>
  <si>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</si>
  <si>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</si>
  <si>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</si>
  <si>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</si>
  <si>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</si>
  <si>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</si>
  <si>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</si>
  <si>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</si>
  <si>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MALVEZ</t>
  </si>
  <si>
    <t>MCCI</t>
  </si>
  <si>
    <t>ME1I</t>
  </si>
  <si>
    <t>ME1ISS</t>
  </si>
  <si>
    <t>MEC</t>
  </si>
  <si>
    <t>MECO</t>
  </si>
  <si>
    <t>MECSS</t>
  </si>
  <si>
    <t>MEGC</t>
  </si>
  <si>
    <t>MEZ</t>
  </si>
  <si>
    <t>MGC</t>
  </si>
  <si>
    <t>MGI</t>
  </si>
  <si>
    <t>SNAP</t>
  </si>
  <si>
    <t>MGPCI</t>
  </si>
  <si>
    <t>MHCI</t>
  </si>
  <si>
    <t>MILPI</t>
  </si>
  <si>
    <t>MINERGY</t>
  </si>
  <si>
    <t>MINERGY2</t>
  </si>
  <si>
    <t>MMPC</t>
  </si>
  <si>
    <t>MORE</t>
  </si>
  <si>
    <t>MPBI</t>
  </si>
  <si>
    <t>MPC</t>
  </si>
  <si>
    <t>MPCSS</t>
  </si>
  <si>
    <t>MPGC</t>
  </si>
  <si>
    <t>MPGC2</t>
  </si>
  <si>
    <t>MPI</t>
  </si>
  <si>
    <t>MPISS</t>
  </si>
  <si>
    <t>MRDC</t>
  </si>
  <si>
    <t>MSUMIN</t>
  </si>
  <si>
    <t>MVC</t>
  </si>
  <si>
    <t>NBPC</t>
  </si>
  <si>
    <t>NEC</t>
  </si>
  <si>
    <t>NECSS</t>
  </si>
  <si>
    <t>NEECO1</t>
  </si>
  <si>
    <t>NEECO2</t>
  </si>
  <si>
    <t>NGCP</t>
  </si>
  <si>
    <t>NIABAL</t>
  </si>
  <si>
    <t>NIA</t>
  </si>
  <si>
    <t>NIACST</t>
  </si>
  <si>
    <t>NISPI</t>
  </si>
  <si>
    <t>NISPI2</t>
  </si>
  <si>
    <t>NISPISS</t>
  </si>
  <si>
    <t>NLREC</t>
  </si>
  <si>
    <t>NNBP</t>
  </si>
  <si>
    <t>NR</t>
  </si>
  <si>
    <t>NRSS</t>
  </si>
  <si>
    <t>NSEC</t>
  </si>
  <si>
    <t>NSECSS</t>
  </si>
  <si>
    <t>NWPDC</t>
  </si>
  <si>
    <t>OEDC</t>
  </si>
  <si>
    <t>OEPGC</t>
  </si>
  <si>
    <t>OSPGC</t>
  </si>
  <si>
    <t>PANASIA</t>
  </si>
  <si>
    <t>PASAR</t>
  </si>
  <si>
    <t>PCPC</t>
  </si>
  <si>
    <t>PEAKBUK</t>
  </si>
  <si>
    <t>PEC</t>
  </si>
  <si>
    <t>PECSS</t>
  </si>
  <si>
    <t>PEDC</t>
  </si>
  <si>
    <t>PEDCSS</t>
  </si>
  <si>
    <t>PELCO1</t>
  </si>
  <si>
    <t>PELCO2</t>
  </si>
  <si>
    <t>PESI</t>
  </si>
  <si>
    <t>PETSOL</t>
  </si>
  <si>
    <t>PFBSI</t>
  </si>
  <si>
    <t>PGBREI</t>
  </si>
  <si>
    <t>PGEP</t>
  </si>
  <si>
    <t>PHRI</t>
  </si>
  <si>
    <t>PMPC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</si>
  <si>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</si>
  <si>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</si>
  <si>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</si>
  <si>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</si>
  <si>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</si>
  <si>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</si>
  <si>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</si>
  <si>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</si>
  <si>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PSALMGMINSS</t>
  </si>
  <si>
    <t>PSI</t>
  </si>
  <si>
    <t>PVSPI</t>
  </si>
  <si>
    <t>PVSPI2</t>
  </si>
  <si>
    <t>PWEI</t>
  </si>
  <si>
    <t>PWEISS</t>
  </si>
  <si>
    <t>QPPL</t>
  </si>
  <si>
    <t>QPPLSS</t>
  </si>
  <si>
    <t>RC</t>
  </si>
  <si>
    <t>RCBMI</t>
  </si>
  <si>
    <t>RCP2</t>
  </si>
  <si>
    <t>RCP3</t>
  </si>
  <si>
    <t>RCP3SS</t>
  </si>
  <si>
    <t>RCP4</t>
  </si>
  <si>
    <t>RCP4SS</t>
  </si>
  <si>
    <t>RERI</t>
  </si>
  <si>
    <t>RERISS</t>
  </si>
  <si>
    <t>RJSCOM</t>
  </si>
  <si>
    <t>SBPLC</t>
  </si>
  <si>
    <t>SCBI</t>
  </si>
  <si>
    <t>SCBISS</t>
  </si>
  <si>
    <t>SCGCPI</t>
  </si>
  <si>
    <t>SCPC</t>
  </si>
  <si>
    <t>SCPCSS</t>
  </si>
  <si>
    <t>SCSEI</t>
  </si>
  <si>
    <t>SEC</t>
  </si>
  <si>
    <t>SEDI</t>
  </si>
  <si>
    <t>SEZ</t>
  </si>
  <si>
    <t>SHIZEN</t>
  </si>
  <si>
    <t>SHPC</t>
  </si>
  <si>
    <t>Siarelco</t>
  </si>
  <si>
    <t>SIBULANSS</t>
  </si>
  <si>
    <t>SIPC</t>
  </si>
  <si>
    <t>SIPCSS</t>
  </si>
  <si>
    <t>SJGEC</t>
  </si>
  <si>
    <t>SLPGC</t>
  </si>
  <si>
    <t>SLPGCSS</t>
  </si>
  <si>
    <t>SMCPC</t>
  </si>
  <si>
    <t>SMECSS</t>
  </si>
  <si>
    <t>SNAPRESVIS</t>
  </si>
  <si>
    <t>SNAPSS</t>
  </si>
  <si>
    <t>SNBP</t>
  </si>
  <si>
    <t>SOLECO</t>
  </si>
  <si>
    <t>SPARC</t>
  </si>
  <si>
    <t>SPARC2</t>
  </si>
  <si>
    <t>SPARC3</t>
  </si>
  <si>
    <t>SPDC</t>
  </si>
  <si>
    <t>SPESCL</t>
  </si>
  <si>
    <t>SPGI</t>
  </si>
  <si>
    <t>SPPC</t>
  </si>
  <si>
    <t>SPPCSS</t>
  </si>
  <si>
    <t>SSPC</t>
  </si>
  <si>
    <t>SSPCSS</t>
  </si>
  <si>
    <t>STACLARA2</t>
  </si>
  <si>
    <t>STC</t>
  </si>
  <si>
    <t>SUPREMEPC</t>
  </si>
  <si>
    <t>TAPGC</t>
  </si>
  <si>
    <t>TAREC</t>
  </si>
  <si>
    <t>TARELCO2</t>
  </si>
  <si>
    <t>TECRAT</t>
  </si>
  <si>
    <t>TEI</t>
  </si>
  <si>
    <t>TERASU</t>
  </si>
  <si>
    <t>THC</t>
  </si>
  <si>
    <t>THCSS</t>
  </si>
  <si>
    <t>TMI</t>
  </si>
  <si>
    <t>TMISS</t>
  </si>
  <si>
    <t>TPCSS</t>
  </si>
  <si>
    <t>TPVI</t>
  </si>
  <si>
    <t>TPVISS</t>
  </si>
  <si>
    <t>TRUSTSOLR2</t>
  </si>
  <si>
    <t>TSI</t>
  </si>
  <si>
    <t>TVI</t>
  </si>
  <si>
    <t>UPLAB1</t>
  </si>
  <si>
    <t>UPLB</t>
  </si>
  <si>
    <t>UPPCGEN</t>
  </si>
  <si>
    <t>UPSI</t>
  </si>
  <si>
    <t>UPSISS</t>
  </si>
  <si>
    <t>UPSIVIS</t>
  </si>
  <si>
    <t>URC</t>
  </si>
  <si>
    <t>URCSS</t>
  </si>
  <si>
    <t>VECO</t>
  </si>
  <si>
    <t>VMC</t>
  </si>
  <si>
    <t>VMC2</t>
  </si>
  <si>
    <t>VMC2NF</t>
  </si>
  <si>
    <t>VMC2SS</t>
  </si>
  <si>
    <t>VOMI</t>
  </si>
  <si>
    <t>VSEI</t>
  </si>
  <si>
    <t>VSGPC</t>
  </si>
  <si>
    <t>WCSC</t>
  </si>
  <si>
    <t>WEOP</t>
  </si>
  <si>
    <t>WMPC</t>
  </si>
  <si>
    <t>YHGEI</t>
  </si>
  <si>
    <t>ZANECO</t>
  </si>
  <si>
    <t>ASIGA</t>
  </si>
  <si>
    <t>BHCSS</t>
  </si>
  <si>
    <t>CBECSS</t>
  </si>
  <si>
    <t>G4G</t>
  </si>
  <si>
    <t>G4GSS</t>
  </si>
  <si>
    <t>GIFT2SS</t>
  </si>
  <si>
    <t>HTI2SS</t>
  </si>
  <si>
    <t>MGCSS</t>
  </si>
  <si>
    <t>NEPC</t>
  </si>
  <si>
    <t>PESISS</t>
  </si>
  <si>
    <t>SECSS</t>
  </si>
  <si>
    <t>SPDCSS</t>
  </si>
  <si>
    <t>TAPOCOR</t>
  </si>
  <si>
    <t>TLIRES</t>
  </si>
  <si>
    <t>TVISS</t>
  </si>
  <si>
    <t>Item No.</t>
  </si>
  <si>
    <t>STL_ID/
TPShortName</t>
  </si>
  <si>
    <t>BillingID</t>
  </si>
  <si>
    <t>Company Name</t>
  </si>
  <si>
    <t>TIN</t>
  </si>
  <si>
    <t>TOTAL</t>
  </si>
  <si>
    <t>Invoice No.</t>
  </si>
  <si>
    <t>Item#</t>
  </si>
  <si>
    <t>STL_ID /
TP Short Name</t>
  </si>
  <si>
    <t>Series Invoice</t>
  </si>
  <si>
    <t>Total</t>
  </si>
  <si>
    <t>Last invoice</t>
  </si>
  <si>
    <t xml:space="preserve">1590 Energy Corporation </t>
  </si>
  <si>
    <t>007-833-205-000</t>
  </si>
  <si>
    <t>min</t>
  </si>
  <si>
    <t>max</t>
  </si>
  <si>
    <t>Abra Electric Cooperative, Inc.</t>
  </si>
  <si>
    <t>000-607-111-000</t>
  </si>
  <si>
    <t xml:space="preserve">Absolut Distillers Inc. </t>
  </si>
  <si>
    <t>000-617-524-00000</t>
  </si>
  <si>
    <t>ACEN CORPORATION (FORMERLY KNOWN AS AC ENERGY CORPORATION)</t>
  </si>
  <si>
    <t>000-506-020-000</t>
  </si>
  <si>
    <t>AX3 CAPITAL HOLDINGS, INC.</t>
  </si>
  <si>
    <t>00967233900000</t>
  </si>
  <si>
    <t>Asian Carbon Neutral Power Corp.</t>
  </si>
  <si>
    <t>008-585-041-000</t>
  </si>
  <si>
    <t xml:space="preserve">Astronergy Development Gensan Inc. </t>
  </si>
  <si>
    <t>008-702-105-00000</t>
  </si>
  <si>
    <t xml:space="preserve">AdventEnergy, Inc. </t>
  </si>
  <si>
    <t>007-099-197-000</t>
  </si>
  <si>
    <t xml:space="preserve">Angeles Electric Corporation </t>
  </si>
  <si>
    <t>000-088-802-000</t>
  </si>
  <si>
    <t xml:space="preserve">Aboitiz Energy Solutions, Inc. </t>
  </si>
  <si>
    <t>201-115-150-000</t>
  </si>
  <si>
    <t>Authority of the Freeport Area of Bataan</t>
  </si>
  <si>
    <t>295-375-213-00000</t>
  </si>
  <si>
    <t>Asian Greenenergy Corp.</t>
  </si>
  <si>
    <t>008-722-974-000</t>
  </si>
  <si>
    <t xml:space="preserve">Angat Hydropower Corporation </t>
  </si>
  <si>
    <t>008-657-558-000</t>
  </si>
  <si>
    <t xml:space="preserve">Aklan Electric Cooperative, Inc. </t>
  </si>
  <si>
    <t>000-567-158-000</t>
  </si>
  <si>
    <t xml:space="preserve">Albay Electric Cooperative, Inc. </t>
  </si>
  <si>
    <t>000-617-913-00000</t>
  </si>
  <si>
    <t>Alsons Power Supply Corporation</t>
  </si>
  <si>
    <t>009-454-753-00000</t>
  </si>
  <si>
    <t>LIMAY POWER INC.</t>
  </si>
  <si>
    <t>008-107-131-000</t>
  </si>
  <si>
    <t>Amlan Hydroelectric Power Corporation</t>
  </si>
  <si>
    <t>266-589-268-000</t>
  </si>
  <si>
    <t xml:space="preserve">Anda Power Corporation </t>
  </si>
  <si>
    <t>008-527-938-000</t>
  </si>
  <si>
    <t xml:space="preserve">Agusan del Norte Electric Cooperative, Inc. </t>
  </si>
  <si>
    <t>000-905-276-00000</t>
  </si>
  <si>
    <t>Antique Electric Cooperative, Inc.</t>
  </si>
  <si>
    <t>000-567-498-0000</t>
  </si>
  <si>
    <t>Agusan Power Corporation</t>
  </si>
  <si>
    <t>004-377-362-00000</t>
  </si>
  <si>
    <t>Alterpower Digos Solar, Inc.</t>
  </si>
  <si>
    <t>008-810-055-00000</t>
  </si>
  <si>
    <t xml:space="preserve">Asia Pacific Energy Corporation </t>
  </si>
  <si>
    <t>226-823-182-00000</t>
  </si>
  <si>
    <t>Apex Mining Co., Inc.</t>
  </si>
  <si>
    <t>000-284-138-000</t>
  </si>
  <si>
    <t>AP RENEWABLES, INC.</t>
  </si>
  <si>
    <t>006-893-465-000</t>
  </si>
  <si>
    <t xml:space="preserve">Amihan Renewable Energy Corp. </t>
  </si>
  <si>
    <t>009-526-953-000</t>
  </si>
  <si>
    <t xml:space="preserve">Agusan Del Sur Electric Cooperative, Inc. </t>
  </si>
  <si>
    <t>000-549-263-0000</t>
  </si>
  <si>
    <t>ABOITIZ SOLAR POWER, INC.</t>
  </si>
  <si>
    <t>422-954-971-00000</t>
  </si>
  <si>
    <t>Masinloc Power Co. Ltd</t>
  </si>
  <si>
    <t>006-786-124-000</t>
  </si>
  <si>
    <t xml:space="preserve">Alternergy Wind One Corporation </t>
  </si>
  <si>
    <t>008-073-929-000</t>
  </si>
  <si>
    <t>BATAAN 2020, INC.</t>
  </si>
  <si>
    <t>005-858-416-000</t>
  </si>
  <si>
    <t xml:space="preserve">Batangas I Electric Cooperative, Inc. </t>
  </si>
  <si>
    <t>000-619-182-00000</t>
  </si>
  <si>
    <t xml:space="preserve">Batangas II Electric Cooperative, Inc. </t>
  </si>
  <si>
    <t>000-958-167-000</t>
  </si>
  <si>
    <t xml:space="preserve">Bicol Biomass Energy Corporation </t>
  </si>
  <si>
    <t>432-894-956</t>
  </si>
  <si>
    <t xml:space="preserve">Therma Luzon, Inc. </t>
  </si>
  <si>
    <t>266-567-164-00000</t>
  </si>
  <si>
    <t>BEHMC Lower Labayat Hydropower Corp.</t>
  </si>
  <si>
    <t>009-663-561-000</t>
  </si>
  <si>
    <t xml:space="preserve">Power Sector Assets &amp; Liabilities Management Corporation </t>
  </si>
  <si>
    <t>215-799-653-00000</t>
  </si>
  <si>
    <t>Benguet Electric Cooperative, Inc.</t>
  </si>
  <si>
    <t>000-708-631-00000</t>
  </si>
  <si>
    <t xml:space="preserve">Benguet Electric Cooperative, Inc. </t>
  </si>
  <si>
    <t xml:space="preserve">Balamban Enerzone Corporation </t>
  </si>
  <si>
    <t>250-328-123-000</t>
  </si>
  <si>
    <t xml:space="preserve">Biotech Farms Incorporated </t>
  </si>
  <si>
    <t>005-925-227-000</t>
  </si>
  <si>
    <t>Bac-Man Geothermal, Inc.</t>
  </si>
  <si>
    <t>007-721-206-0000</t>
  </si>
  <si>
    <t>Bicol Hydropower Corporation</t>
  </si>
  <si>
    <t>004-186-212-000</t>
  </si>
  <si>
    <t xml:space="preserve">Biliran Electric Cooperative, Inc. </t>
  </si>
  <si>
    <t>000-608-067-000</t>
  </si>
  <si>
    <t xml:space="preserve">BISCOM, Inc. </t>
  </si>
  <si>
    <t>000-108-989-000</t>
  </si>
  <si>
    <t xml:space="preserve">Bohol Light Company, Inc. </t>
  </si>
  <si>
    <t>005-372-703-000</t>
  </si>
  <si>
    <t>Biliran Geothermal Incorporated</t>
  </si>
  <si>
    <t>006-911-279-00000</t>
  </si>
  <si>
    <t xml:space="preserve">Bohol I Electric Cooperative, Inc. </t>
  </si>
  <si>
    <t>000-534-418-000</t>
  </si>
  <si>
    <t xml:space="preserve">Bohol II Electric Cooperative, Inc. </t>
  </si>
  <si>
    <t>610-002-030-585</t>
  </si>
  <si>
    <t xml:space="preserve">Bosung Solartec Inc. </t>
  </si>
  <si>
    <t>009-112-766-000</t>
  </si>
  <si>
    <t xml:space="preserve">Belgrove Power Corporation </t>
  </si>
  <si>
    <t>771-533-432-000</t>
  </si>
  <si>
    <t>BATAAN SOLAR ENERGY, INC.</t>
  </si>
  <si>
    <t>009-360-958-000</t>
  </si>
  <si>
    <t>BOHECO-I SEVILLA MINI HYDRO CORPORATION</t>
  </si>
  <si>
    <t>269-575-962-000</t>
  </si>
  <si>
    <t>Bataan 2020 Power Ventures, Inc.</t>
  </si>
  <si>
    <t>009-364-267-000</t>
  </si>
  <si>
    <t xml:space="preserve">Bulacan Solar Energy Corp. </t>
  </si>
  <si>
    <t>009-025-130-000</t>
  </si>
  <si>
    <t xml:space="preserve">Bukidnon Second Electric Cooperative, Inc. </t>
  </si>
  <si>
    <t>000-620-433-000</t>
  </si>
  <si>
    <t>Bayog Wind Power Corp.</t>
  </si>
  <si>
    <t>007-560-495-000</t>
  </si>
  <si>
    <t>Central Azucarera de Bais, Inc.</t>
  </si>
  <si>
    <t>000-111-111-000</t>
  </si>
  <si>
    <t xml:space="preserve">Cagayan I Electric Cooperative, Inc. </t>
  </si>
  <si>
    <t>000-551-105-000</t>
  </si>
  <si>
    <t xml:space="preserve">Cagayan II Electric Cooperative, Inc. </t>
  </si>
  <si>
    <t>000-968-623-000</t>
  </si>
  <si>
    <t xml:space="preserve">Calabanga Renewable Energy </t>
  </si>
  <si>
    <t>485-175-636-00000</t>
  </si>
  <si>
    <t xml:space="preserve">Camiguin Electric Cooperative, Inc. </t>
  </si>
  <si>
    <t>000-569-072</t>
  </si>
  <si>
    <t xml:space="preserve">Camarines Norte Electric Cooperative, Inc. </t>
  </si>
  <si>
    <t>000-534-707-000</t>
  </si>
  <si>
    <t xml:space="preserve">Capiz Electric Cooperative, Inc. </t>
  </si>
  <si>
    <t>000-569-194-000</t>
  </si>
  <si>
    <t>CENTRAL AZUCARERA DE SAN ANTONIO</t>
  </si>
  <si>
    <t>222-792-837-000</t>
  </si>
  <si>
    <t>Camarines Sur I Electric Cooperative, Inc.</t>
  </si>
  <si>
    <t>000-620-935-000</t>
  </si>
  <si>
    <t xml:space="preserve">Camarines Sur II Electric Cooperative, Inc. </t>
  </si>
  <si>
    <t>000-620-901-000</t>
  </si>
  <si>
    <t xml:space="preserve">Camarines Sur III Electric Cooperative, Inc. </t>
  </si>
  <si>
    <t>000-999-381-000</t>
  </si>
  <si>
    <t xml:space="preserve">Camarines Sur IV Electric Cooperative, Inc. </t>
  </si>
  <si>
    <t>000-999-373-000</t>
  </si>
  <si>
    <t xml:space="preserve">Cagayan Biomass Energy Corporation </t>
  </si>
  <si>
    <t>008-534-250-000</t>
  </si>
  <si>
    <t xml:space="preserve">Toledo Power Company </t>
  </si>
  <si>
    <t>003-883-626-00000</t>
  </si>
  <si>
    <t>Cebu I Electric Cooperative, Inc.</t>
  </si>
  <si>
    <t>000-534-977-000</t>
  </si>
  <si>
    <t xml:space="preserve">Cebu II Electric Cooperative, Inc. </t>
  </si>
  <si>
    <t>000-256-731-0000</t>
  </si>
  <si>
    <t xml:space="preserve">Cebu III Electric Cooperative, Inc. </t>
  </si>
  <si>
    <t>000-534-985-000</t>
  </si>
  <si>
    <t xml:space="preserve">Cebu Energy Development Corporation </t>
  </si>
  <si>
    <t>268-129-205-00000</t>
  </si>
  <si>
    <t xml:space="preserve">Cleangreen Energy Corporation </t>
  </si>
  <si>
    <t>008-584-493</t>
  </si>
  <si>
    <t xml:space="preserve">Clark Electric Distribution Corporation </t>
  </si>
  <si>
    <t>005-310-198-000</t>
  </si>
  <si>
    <t>Clark Electric Distribution Corporation</t>
  </si>
  <si>
    <t xml:space="preserve">Cabanatuan Electric Corporation </t>
  </si>
  <si>
    <t>000-542-642-000</t>
  </si>
  <si>
    <t xml:space="preserve">Central Negros Electric Cooperative, Inc. </t>
  </si>
  <si>
    <t>000-709-966-000</t>
  </si>
  <si>
    <t>Sual Power Inc.</t>
  </si>
  <si>
    <t>225-353-447-000</t>
  </si>
  <si>
    <t xml:space="preserve">Central Negros Power Reliability, Inc. </t>
  </si>
  <si>
    <t xml:space="preserve">Cagayan Electric Power &amp; Light Company, Inc. </t>
  </si>
  <si>
    <t>000-291-936-00000</t>
  </si>
  <si>
    <t xml:space="preserve">Manila Electric Company </t>
  </si>
  <si>
    <t>000-101-528-0000</t>
  </si>
  <si>
    <t xml:space="preserve">Citicore Energy Solutions, Inc. </t>
  </si>
  <si>
    <t>009-333-221-00000</t>
  </si>
  <si>
    <t>Conal Holdings Corporation</t>
  </si>
  <si>
    <t>005-182-763-00000</t>
  </si>
  <si>
    <t xml:space="preserve">CIP II Power Corporation </t>
  </si>
  <si>
    <t>005-305-575-000</t>
  </si>
  <si>
    <t>Consort Land Inc.</t>
  </si>
  <si>
    <t>003-934-671-000</t>
  </si>
  <si>
    <t xml:space="preserve">Cotabato Light &amp; Power Company </t>
  </si>
  <si>
    <t>000-948-784-00000</t>
  </si>
  <si>
    <t>Colasi Mini Hydro Electric Power Plant Corporation</t>
  </si>
  <si>
    <t>247-150-064-000</t>
  </si>
  <si>
    <t xml:space="preserve">Corenergy, Inc. </t>
  </si>
  <si>
    <t>431-572-703-00000</t>
  </si>
  <si>
    <t xml:space="preserve">Cotabato Electric Cooperative, Inc. </t>
  </si>
  <si>
    <t>000-560-513-00000</t>
  </si>
  <si>
    <t>Cotabato Sugar Central Company, Inc.</t>
  </si>
  <si>
    <t>216-856-714-00000</t>
  </si>
  <si>
    <t xml:space="preserve">Citicore Renewable Energy Corporation </t>
  </si>
  <si>
    <t>010-007-383-000</t>
  </si>
  <si>
    <t xml:space="preserve">Cotabato Electric Cooperative, Inc. - PPALMA </t>
  </si>
  <si>
    <t>701-560-938-0000</t>
  </si>
  <si>
    <t>Northern Davao Electric Cooperative, Inc.</t>
  </si>
  <si>
    <t>000-570-516-000</t>
  </si>
  <si>
    <t xml:space="preserve">Davao del Sur Electric Cooperative, Inc. </t>
  </si>
  <si>
    <t>000-570-549-000</t>
  </si>
  <si>
    <t xml:space="preserve">Dagupan Electric Corporation </t>
  </si>
  <si>
    <t>000-202-524-0000</t>
  </si>
  <si>
    <t>Dagohoy Green Energy Corporation</t>
  </si>
  <si>
    <t>635-288-452-00000</t>
  </si>
  <si>
    <t xml:space="preserve">DirectPower Services, Inc. </t>
  </si>
  <si>
    <t>008-122-663-000</t>
  </si>
  <si>
    <t xml:space="preserve">Davao Light &amp; Power Company Inc. </t>
  </si>
  <si>
    <t>000-553-043-00000</t>
  </si>
  <si>
    <t xml:space="preserve">Davao Oriental Electric Cooperative, Inc. </t>
  </si>
  <si>
    <t>000-946-042-000</t>
  </si>
  <si>
    <t>Don Orestes Romualdez Cooperative, Inc.</t>
  </si>
  <si>
    <t>000-609-565-000</t>
  </si>
  <si>
    <t xml:space="preserve">East Asia Utilities Corporation </t>
  </si>
  <si>
    <t>004-760-842-00000</t>
  </si>
  <si>
    <t>EDC Burgos Wind Power Corporation</t>
  </si>
  <si>
    <t>007-726-294</t>
  </si>
  <si>
    <t xml:space="preserve">Ecopark Energy of Valenzuela Corp. </t>
  </si>
  <si>
    <t>009-279-358-0000</t>
  </si>
  <si>
    <t xml:space="preserve">First Gen Hydro Power Corporation </t>
  </si>
  <si>
    <t>244-335-986-000</t>
  </si>
  <si>
    <t>Energy Development Corporation</t>
  </si>
  <si>
    <t>000-169-125-0000</t>
  </si>
  <si>
    <t xml:space="preserve">Energy Development Corporation </t>
  </si>
  <si>
    <t xml:space="preserve">EEI Energy Solutions Corporation </t>
  </si>
  <si>
    <t>010-470-000-000</t>
  </si>
  <si>
    <t>Excellent Energy Resources Inc.</t>
  </si>
  <si>
    <t>010-438-198-00000</t>
  </si>
  <si>
    <t>Energy Logics Philippines, Inc.</t>
  </si>
  <si>
    <t>200-654-769-000</t>
  </si>
  <si>
    <t xml:space="preserve">Eastern Samar Electric Cooperative, Inc. </t>
  </si>
  <si>
    <t>000-571-316-000</t>
  </si>
  <si>
    <t xml:space="preserve">Enervantage Suppliers Co., Inc. </t>
  </si>
  <si>
    <t>234-538-475-000</t>
  </si>
  <si>
    <t xml:space="preserve">Euro Hydro Power (Asia) Holdings, Inc. </t>
  </si>
  <si>
    <t>412-638-436-000</t>
  </si>
  <si>
    <t>FCF Minerals Corporation</t>
  </si>
  <si>
    <t>238-154-069-000</t>
  </si>
  <si>
    <t xml:space="preserve">First Cabanatuan Renewable Ventures Inc. </t>
  </si>
  <si>
    <t>008-944-766-000</t>
  </si>
  <si>
    <t xml:space="preserve">FDC Misamis Power Corporation </t>
  </si>
  <si>
    <t>007-475-436-00000</t>
  </si>
  <si>
    <t xml:space="preserve">FDC Retail Electricity Sales Corporation </t>
  </si>
  <si>
    <t>007-475-660-00000</t>
  </si>
  <si>
    <t xml:space="preserve">First Farmers Holding Corporation </t>
  </si>
  <si>
    <t>002-011-670-000</t>
  </si>
  <si>
    <t xml:space="preserve">FG Bukidnon Power Corporation </t>
  </si>
  <si>
    <t>236-277-238-000</t>
  </si>
  <si>
    <t xml:space="preserve">First Gen Energy Solutions, Inc. </t>
  </si>
  <si>
    <t>006-537-631-000</t>
  </si>
  <si>
    <t xml:space="preserve">First Gas Power Corporation </t>
  </si>
  <si>
    <t>004-470-601-000</t>
  </si>
  <si>
    <t xml:space="preserve">FGP Corp. </t>
  </si>
  <si>
    <t>005-011-427-000</t>
  </si>
  <si>
    <t xml:space="preserve">First Bukidnon Electric Cooperative, Inc. </t>
  </si>
  <si>
    <t>000-224-065-000</t>
  </si>
  <si>
    <t xml:space="preserve">First Laguna Electric Cooperative, Inc. </t>
  </si>
  <si>
    <t>000-624-679-0000</t>
  </si>
  <si>
    <t xml:space="preserve">First Natgas Power Corp. </t>
  </si>
  <si>
    <t>237-151-695-000</t>
  </si>
  <si>
    <t xml:space="preserve">Fort Pilar Energy, Inc. </t>
  </si>
  <si>
    <t>010-251-347-000</t>
  </si>
  <si>
    <t>Fresh River Lakes Corp.</t>
  </si>
  <si>
    <t>609-510-450-000</t>
  </si>
  <si>
    <t>FIRST SOLEQ ENERGY CORP.</t>
  </si>
  <si>
    <t>008-104-865-000</t>
  </si>
  <si>
    <t>Citicore Solar Cebu, Inc.</t>
  </si>
  <si>
    <t>008-943-292-000</t>
  </si>
  <si>
    <t xml:space="preserve">Grass Gold Renewable Energy Corporation </t>
  </si>
  <si>
    <t>008-771-462-000</t>
  </si>
  <si>
    <t>Goodfound Cement Corporation</t>
  </si>
  <si>
    <t>005-613-132-000</t>
  </si>
  <si>
    <t>Green Core Geothermal, Inc.</t>
  </si>
  <si>
    <t>007-317-982-00000</t>
  </si>
  <si>
    <t xml:space="preserve">Global Energy Supply Corporation </t>
  </si>
  <si>
    <t>234-621-270-00000</t>
  </si>
  <si>
    <t xml:space="preserve">Green Future Innovations, Inc. </t>
  </si>
  <si>
    <t>006-922-063-000</t>
  </si>
  <si>
    <t xml:space="preserve">Green Innovations for Tomorrow Corporation </t>
  </si>
  <si>
    <t>436-997-925-000</t>
  </si>
  <si>
    <t>GIGA ACE 4, INC.</t>
  </si>
  <si>
    <t>758-765-902-000</t>
  </si>
  <si>
    <t xml:space="preserve">GIGASOL3, Inc. </t>
  </si>
  <si>
    <t>009-597-701-000</t>
  </si>
  <si>
    <t xml:space="preserve">GNPower Mariveles Energy Center Ltd. Co. </t>
  </si>
  <si>
    <t>006-659-706-000</t>
  </si>
  <si>
    <t xml:space="preserve">GNPower Dinginin Ltd. Co. </t>
  </si>
  <si>
    <t>008-778-572-000</t>
  </si>
  <si>
    <t xml:space="preserve">GNPower Kauswagan Ltd. Co. </t>
  </si>
  <si>
    <t>008-653-749-00000</t>
  </si>
  <si>
    <t>GNPower Ltd. Co.</t>
  </si>
  <si>
    <t>202-920-663-00000</t>
  </si>
  <si>
    <t>Greencore Power Solutions 3, Inc.</t>
  </si>
  <si>
    <t>010-168-348-000</t>
  </si>
  <si>
    <t xml:space="preserve">Greentech Solar Energy, Inc. </t>
  </si>
  <si>
    <t>009-096-343-00000</t>
  </si>
  <si>
    <t>GT-Energy Corp.</t>
  </si>
  <si>
    <t>010-253-834-0000</t>
  </si>
  <si>
    <t>Guimaras Electric Cooperative, Inc.</t>
  </si>
  <si>
    <t>000-994-641-000</t>
  </si>
  <si>
    <t>Hydrocore Corp.</t>
  </si>
  <si>
    <t>006-590-937-000</t>
  </si>
  <si>
    <t xml:space="preserve">Hedcor Bukidnon, Inc. </t>
  </si>
  <si>
    <t>409-930-580-00000</t>
  </si>
  <si>
    <t xml:space="preserve">HEDCOR, Inc. </t>
  </si>
  <si>
    <t>001-946-873-00000</t>
  </si>
  <si>
    <t>Hedcor, Inc.</t>
  </si>
  <si>
    <t>HELIOS SOLAR ENERGY CORP.</t>
  </si>
  <si>
    <t>008-841-526-000</t>
  </si>
  <si>
    <t>Hawaiian-Philippine Company</t>
  </si>
  <si>
    <t>000-424-722-00000</t>
  </si>
  <si>
    <t xml:space="preserve">South Luzon Thermal Energy Corporation </t>
  </si>
  <si>
    <t>008-095-005-000</t>
  </si>
  <si>
    <t xml:space="preserve">Hedcor Sabangan, Inc. </t>
  </si>
  <si>
    <t>409-507-988-00000</t>
  </si>
  <si>
    <t xml:space="preserve">Hedcor Tudaya, Inc.  </t>
  </si>
  <si>
    <t>409-828-199-00000</t>
  </si>
  <si>
    <t>Isabel Ancillary Services Co. Ltd.</t>
  </si>
  <si>
    <t>010-011-077-000</t>
  </si>
  <si>
    <t xml:space="preserve">Isabela Biomass Energy Corporation </t>
  </si>
  <si>
    <t>008-350-337-000</t>
  </si>
  <si>
    <t xml:space="preserve">SN Aboitiz Power - Benguet, Inc. </t>
  </si>
  <si>
    <t>006-659-491-00000</t>
  </si>
  <si>
    <t xml:space="preserve">Iloilo I Electric Cooperative, Inc. </t>
  </si>
  <si>
    <t>000-994-935-000</t>
  </si>
  <si>
    <t xml:space="preserve">Iloilo II Electric Cooperative, Inc. </t>
  </si>
  <si>
    <t>000-994-942-000</t>
  </si>
  <si>
    <t xml:space="preserve">Iloilo III Electric Cooperative, Inc. </t>
  </si>
  <si>
    <t>002-391-979-000</t>
  </si>
  <si>
    <t>Isabela La Suerte Rice Mill Corporation</t>
  </si>
  <si>
    <t>006-737-622-000</t>
  </si>
  <si>
    <t xml:space="preserve">Ilocos Norte Electric Cooperative, Inc. </t>
  </si>
  <si>
    <t>000-716-369-000</t>
  </si>
  <si>
    <t>INGRID POWER HOLDINGS, INC.</t>
  </si>
  <si>
    <t>010-031-135-00000</t>
  </si>
  <si>
    <t xml:space="preserve">San Jose City I Power Corporation </t>
  </si>
  <si>
    <t>006-530-554-000</t>
  </si>
  <si>
    <t>Ilocos Sur Electric Cooperative, Inc.</t>
  </si>
  <si>
    <t>000-555-221-00000</t>
  </si>
  <si>
    <t xml:space="preserve">Isabela I Electric Cooperative, Inc. </t>
  </si>
  <si>
    <t>000-875-857-00000</t>
  </si>
  <si>
    <t xml:space="preserve">Isabela II Electric Cooperative, Inc. </t>
  </si>
  <si>
    <t>002-833-960-000</t>
  </si>
  <si>
    <t xml:space="preserve">Iraya Ventures, Inc. </t>
  </si>
  <si>
    <t>Jin Navitas Electric Corp.</t>
  </si>
  <si>
    <t>779-471-422-00000</t>
  </si>
  <si>
    <t>Joy-Nostalg Solaris Incorporated</t>
  </si>
  <si>
    <t>616-761-814-00000</t>
  </si>
  <si>
    <t xml:space="preserve">Jobin –SQM Inc. </t>
  </si>
  <si>
    <t>007-549-103-000</t>
  </si>
  <si>
    <t>Kalinga-Apayao Electric Cooperative, Inc.</t>
  </si>
  <si>
    <t>001-001-041-0000</t>
  </si>
  <si>
    <t xml:space="preserve">King Energy Generation Inc. </t>
  </si>
  <si>
    <t>007-935-629-000</t>
  </si>
  <si>
    <t xml:space="preserve">Kratos RES, Inc. </t>
  </si>
  <si>
    <t>008-098-676-000</t>
  </si>
  <si>
    <t xml:space="preserve">KEPCO SPC Power Corporation </t>
  </si>
  <si>
    <t>244-498-539-00000</t>
  </si>
  <si>
    <t xml:space="preserve">Lamsan Power Corporation </t>
  </si>
  <si>
    <t>008-469-494-000</t>
  </si>
  <si>
    <t xml:space="preserve">Lanao Del Norte Electric Cooperative, Inc. </t>
  </si>
  <si>
    <t>000-954-478-00000</t>
  </si>
  <si>
    <t xml:space="preserve">Power Sector Asset and Liabilities Management Corporation </t>
  </si>
  <si>
    <t xml:space="preserve">Leyte II Electric Cooperative, Inc. </t>
  </si>
  <si>
    <t>000-611-721-00000</t>
  </si>
  <si>
    <t xml:space="preserve">Leyte III Electric Cooperative, Inc. </t>
  </si>
  <si>
    <t>000-977-608-000</t>
  </si>
  <si>
    <t xml:space="preserve">Leyte IV Electric Cooperative, Inc. </t>
  </si>
  <si>
    <t>000-782-737-000</t>
  </si>
  <si>
    <t>Leyte V Electric Cooperative, Inc.</t>
  </si>
  <si>
    <t>001-383-331-000</t>
  </si>
  <si>
    <t xml:space="preserve">Lima Enerzone Corporation </t>
  </si>
  <si>
    <t>005-183-049-000</t>
  </si>
  <si>
    <t>Liangan Power Corporation</t>
  </si>
  <si>
    <t>008-958-290-000</t>
  </si>
  <si>
    <t>LINDE PHILIPPINES INC.</t>
  </si>
  <si>
    <t>000-053-829-000</t>
  </si>
  <si>
    <t>Lide Management Corporation</t>
  </si>
  <si>
    <t>003-740-115-0000</t>
  </si>
  <si>
    <t>Libertad Power and Energy Corporation</t>
  </si>
  <si>
    <t>497-484-717-0000</t>
  </si>
  <si>
    <t xml:space="preserve">La Union Electric Cooperative, Inc. </t>
  </si>
  <si>
    <t>000-537-355-0000</t>
  </si>
  <si>
    <t xml:space="preserve">Mirae Asia Energy Corporation </t>
  </si>
  <si>
    <t>008-091-486-000</t>
  </si>
  <si>
    <t xml:space="preserve">Malvar Enerzone Corporation </t>
  </si>
  <si>
    <t>009-698-677-000</t>
  </si>
  <si>
    <t>SHELL ENERGY PHILIPPINES INC.</t>
  </si>
  <si>
    <t>006-733-227-0000</t>
  </si>
  <si>
    <t>MCCI Corporation</t>
  </si>
  <si>
    <t>000-131-768-001</t>
  </si>
  <si>
    <t>Megasol Energy 1 Inc</t>
  </si>
  <si>
    <t>Majestics Energy Corporation</t>
  </si>
  <si>
    <t>006-986-390-00000</t>
  </si>
  <si>
    <t xml:space="preserve">Mactan Electric Company </t>
  </si>
  <si>
    <t>000-259-873-00000</t>
  </si>
  <si>
    <t>Mabuhay Energy Corporation</t>
  </si>
  <si>
    <t>009-541-806-000</t>
  </si>
  <si>
    <t xml:space="preserve">Mapalad Energy Generating Corporation </t>
  </si>
  <si>
    <t>413-583-943-000</t>
  </si>
  <si>
    <t>MeridianX Inc.</t>
  </si>
  <si>
    <t>009-464-447-00000</t>
  </si>
  <si>
    <t xml:space="preserve">Mactan Enerzone Corporation </t>
  </si>
  <si>
    <t>250-327-890-000</t>
  </si>
  <si>
    <t>Mindoro Grid Corporation</t>
  </si>
  <si>
    <t>007-900-016-000</t>
  </si>
  <si>
    <t>Maibarara Geothermal, Inc.</t>
  </si>
  <si>
    <t>007-843-328-00000</t>
  </si>
  <si>
    <t xml:space="preserve">SN Aboitiz Power - Magat, Inc. </t>
  </si>
  <si>
    <t>242-224-593-00000</t>
  </si>
  <si>
    <t>Majayjay Hydropower Company, Inc</t>
  </si>
  <si>
    <t>006-998-745</t>
  </si>
  <si>
    <t xml:space="preserve">Iligan Light &amp; Power, Inc. </t>
  </si>
  <si>
    <t>000-555-133-00000</t>
  </si>
  <si>
    <t xml:space="preserve">Mindanao Energy Systems, Inc. </t>
  </si>
  <si>
    <t>001-922-269-00000</t>
  </si>
  <si>
    <t xml:space="preserve">Minergy Power Corporation </t>
  </si>
  <si>
    <t>008-473-395-000</t>
  </si>
  <si>
    <t>Montalban Methane Power Corp.</t>
  </si>
  <si>
    <t>006-604-154-000</t>
  </si>
  <si>
    <t>MINERGY RETAIL ENERGY SOLUTIONS, INC.</t>
  </si>
  <si>
    <t>010-804-149-00000</t>
  </si>
  <si>
    <t xml:space="preserve">Misamis Occidental I Electric Cooperative, Inc. </t>
  </si>
  <si>
    <t>002-194-885</t>
  </si>
  <si>
    <t xml:space="preserve">Misamis Occidental II Electric Cooperative, Inc. </t>
  </si>
  <si>
    <t>000-721-308-000</t>
  </si>
  <si>
    <t xml:space="preserve">Monte Solar Energy, Inc. </t>
  </si>
  <si>
    <t>008-828-119-000</t>
  </si>
  <si>
    <t xml:space="preserve">Mountain Province Electric Cooperative, Inc. </t>
  </si>
  <si>
    <t>004-510-071-00000</t>
  </si>
  <si>
    <t xml:space="preserve">MORE Electric and Power Corporation </t>
  </si>
  <si>
    <t>007-106-367-000</t>
  </si>
  <si>
    <t>Misamis Oriental-1 Rural Electric Service Cooperative, Inc.</t>
  </si>
  <si>
    <t>000-558-337-000</t>
  </si>
  <si>
    <t xml:space="preserve">Misamis Oriental II Rural Electric Service Cooperative, Inc. </t>
  </si>
  <si>
    <t>000576467</t>
  </si>
  <si>
    <t>MORE Power Barge Inc.</t>
  </si>
  <si>
    <t>601-191-398-000</t>
  </si>
  <si>
    <t xml:space="preserve">Mapalad Power Corporation </t>
  </si>
  <si>
    <t>007-814-093-000</t>
  </si>
  <si>
    <t xml:space="preserve">Mariveles Power Generation Corporation </t>
  </si>
  <si>
    <t>008-941-048-00000</t>
  </si>
  <si>
    <t>Meridian Power Inc.</t>
  </si>
  <si>
    <t>625-481-957-00000</t>
  </si>
  <si>
    <t xml:space="preserve">Mapalad Partners Inc.  </t>
  </si>
  <si>
    <t>008-644-102-000</t>
  </si>
  <si>
    <t>Matuno River Development Corporation</t>
  </si>
  <si>
    <t>008-850-704-00000</t>
  </si>
  <si>
    <t>000-101-528-065</t>
  </si>
  <si>
    <t>Mabuhay Vinyl Corporation</t>
  </si>
  <si>
    <t>000-164-009-00003</t>
  </si>
  <si>
    <t>Natures Renewable Energy Devt. Corporation</t>
  </si>
  <si>
    <t>009-071-119-000</t>
  </si>
  <si>
    <t>North BukidnonPower Corporation</t>
  </si>
  <si>
    <t>009-432-129-000</t>
  </si>
  <si>
    <t xml:space="preserve">Nuevasol Energy Corp. </t>
  </si>
  <si>
    <t xml:space="preserve">Nueva Ecija I Electric Cooperative, Inc. </t>
  </si>
  <si>
    <t>000-540-511-000</t>
  </si>
  <si>
    <t xml:space="preserve">Nueva Ecija II Electric Cooperative, Inc. - Area 2 </t>
  </si>
  <si>
    <t>475-285-960-000</t>
  </si>
  <si>
    <t>Nueva Ecija II Electric Cooperative, Inc. Area 1</t>
  </si>
  <si>
    <t>000-540-544-0000</t>
  </si>
  <si>
    <t xml:space="preserve">New Tech Pulp, Inc. </t>
  </si>
  <si>
    <t>000-274-177-000</t>
  </si>
  <si>
    <t>Citicore Solar Bataan, Inc.</t>
  </si>
  <si>
    <t>008-673-696-000</t>
  </si>
  <si>
    <t>National Grid Corporation of the Philippines</t>
  </si>
  <si>
    <t>006-977-514-000</t>
  </si>
  <si>
    <t xml:space="preserve">National Irrigation Administration </t>
  </si>
  <si>
    <t>000-916-415-162</t>
  </si>
  <si>
    <t>National Irrigation Administration Magat River Integrated Irrigation System</t>
  </si>
  <si>
    <t>National Irrigation Administration Region 2</t>
  </si>
  <si>
    <t>000-916-415-156</t>
  </si>
  <si>
    <t xml:space="preserve">Negros Island Solar Power Inc. </t>
  </si>
  <si>
    <t>008-899-881-000</t>
  </si>
  <si>
    <t>Negros Island Solar Power Inc.  (NISPI2)</t>
  </si>
  <si>
    <t xml:space="preserve">North Luzon Renewable Energy Corporation </t>
  </si>
  <si>
    <t>245-726-106-000</t>
  </si>
  <si>
    <t xml:space="preserve">North Negros Biopower, Inc. </t>
  </si>
  <si>
    <t>006-964-680-000</t>
  </si>
  <si>
    <t>NEGROS OCCIDENTAL ELECTRIC COOPERATIVE</t>
  </si>
  <si>
    <t>000-560-345-000</t>
  </si>
  <si>
    <t xml:space="preserve">Northern Negros Electric Cooperative, Inc. </t>
  </si>
  <si>
    <t>001-005-053-0000</t>
  </si>
  <si>
    <t xml:space="preserve">Negros Oriental I Electric Cooperative, Inc. </t>
  </si>
  <si>
    <t>000-613-539-000</t>
  </si>
  <si>
    <t>NEGROS ORIENTAL II ELECTRIC COOPERATIVE</t>
  </si>
  <si>
    <t>000-613-546-000</t>
  </si>
  <si>
    <t xml:space="preserve">Northern Samar Electric Cooperative, Inc. </t>
  </si>
  <si>
    <t>001-585-897-000</t>
  </si>
  <si>
    <t xml:space="preserve">Northwind Power Development Corporation </t>
  </si>
  <si>
    <t>208-101-373-000</t>
  </si>
  <si>
    <t xml:space="preserve">Northern Renewables Generation Corporation </t>
  </si>
  <si>
    <t>279-626-683-000</t>
  </si>
  <si>
    <t xml:space="preserve">Nuevo Solar Energy Corp. </t>
  </si>
  <si>
    <t>009-186-081-00000</t>
  </si>
  <si>
    <t>Citicore Solar Tarlac 1, Inc.</t>
  </si>
  <si>
    <t>008-654-146-000</t>
  </si>
  <si>
    <t>Citicore Solar Tarlac 2, Inc.</t>
  </si>
  <si>
    <t>008-654-139-000</t>
  </si>
  <si>
    <t xml:space="preserve">Citicore Solar South Cotabato, Inc. </t>
  </si>
  <si>
    <t>008-523-504-000</t>
  </si>
  <si>
    <t xml:space="preserve">Olongapo Electricity Distribution Company, Inc. </t>
  </si>
  <si>
    <t>008-365-759-000</t>
  </si>
  <si>
    <t>ORIENTAL ENERGY AND POWER GENERATION CORPORATION</t>
  </si>
  <si>
    <t>263-666-452-000</t>
  </si>
  <si>
    <t xml:space="preserve">One Subic Power Generation Corporation </t>
  </si>
  <si>
    <t>007-836-459-000</t>
  </si>
  <si>
    <t>Panasia Energy, Inc.</t>
  </si>
  <si>
    <t>006-907-342-000</t>
  </si>
  <si>
    <t>PANGASINAN I ELECTRIC COOPERATIVE, INC.</t>
  </si>
  <si>
    <t>000-633-841-000</t>
  </si>
  <si>
    <t xml:space="preserve">Pangasinan III Electric Cooperative, Inc. </t>
  </si>
  <si>
    <t>000-801-156-00000</t>
  </si>
  <si>
    <t>Philippine Associated Smelting &amp; Refining Corporation</t>
  </si>
  <si>
    <t>000-226-532-000</t>
  </si>
  <si>
    <t xml:space="preserve">Palm Concepcion Power Corporation </t>
  </si>
  <si>
    <t>006-931-417-000</t>
  </si>
  <si>
    <t xml:space="preserve">Peakpower Bukidnon Inc. </t>
  </si>
  <si>
    <t>008-826-263-000</t>
  </si>
  <si>
    <t xml:space="preserve">Peakpower San Francisco Inc. </t>
  </si>
  <si>
    <t>008-531-813-00000</t>
  </si>
  <si>
    <t xml:space="preserve">Pagbilao Energy Corporation </t>
  </si>
  <si>
    <t>008-275-398-000</t>
  </si>
  <si>
    <t xml:space="preserve">Panay Energy Development Corporation </t>
  </si>
  <si>
    <t>007-243-246-000</t>
  </si>
  <si>
    <t>PAMPANGA I ELECTRIC COOPERATIVE, INC.</t>
  </si>
  <si>
    <t>000-800-905-0000</t>
  </si>
  <si>
    <t xml:space="preserve">Pampanga II Electric Cooperative, Inc. </t>
  </si>
  <si>
    <t>000-800-858-000</t>
  </si>
  <si>
    <t xml:space="preserve">Peninsula Electric Cooperative, Inc. </t>
  </si>
  <si>
    <t>000-540-959-0000</t>
  </si>
  <si>
    <t>People's Energy Services, Inc.</t>
  </si>
  <si>
    <t>005-662-686-000</t>
  </si>
  <si>
    <t xml:space="preserve">Petron Corporation </t>
  </si>
  <si>
    <t>000-168-801-000</t>
  </si>
  <si>
    <t xml:space="preserve">PetroSolar Corporation </t>
  </si>
  <si>
    <t>009-064-006-000</t>
  </si>
  <si>
    <t>Powersource First Bulacan Solar Inc.</t>
  </si>
  <si>
    <t xml:space="preserve">PAVI Green Bataan Renewable Energy Inc. </t>
  </si>
  <si>
    <t>604-425-349-000</t>
  </si>
  <si>
    <t xml:space="preserve">Pangea Green Energy Philippines, Inc. </t>
  </si>
  <si>
    <t>247-296-829-000</t>
  </si>
  <si>
    <t>PH Renewables, Inc.</t>
  </si>
  <si>
    <t>735-737-211-000</t>
  </si>
  <si>
    <t xml:space="preserve">Prime Meridian PowerGen Corporation </t>
  </si>
  <si>
    <t>008-101-224-000</t>
  </si>
  <si>
    <t xml:space="preserve">Panay Power Corporation </t>
  </si>
  <si>
    <t>004-964-861-000</t>
  </si>
  <si>
    <t>Philippine Power and Development Company</t>
  </si>
  <si>
    <t>000-804-431-000</t>
  </si>
  <si>
    <t xml:space="preserve">PowerSource Philippines Energy, Inc. </t>
  </si>
  <si>
    <t>008-806-451-0000</t>
  </si>
  <si>
    <t xml:space="preserve">Pampanga Rural Electric Service Cooperative Inc. </t>
  </si>
  <si>
    <t>004911796000</t>
  </si>
  <si>
    <t xml:space="preserve">Peakpower Soccsargen Inc.  </t>
  </si>
  <si>
    <t>008-465-098-00000</t>
  </si>
  <si>
    <t>PV Sinag Power, Inc.</t>
  </si>
  <si>
    <t>008-568-562-00000</t>
  </si>
  <si>
    <t xml:space="preserve">PetroWind Energy Inc. </t>
  </si>
  <si>
    <t>008-482-597-000</t>
  </si>
  <si>
    <t>Quezon Power (Philippines), Limited Co.</t>
  </si>
  <si>
    <t>005-025-704-00000</t>
  </si>
  <si>
    <t xml:space="preserve">Quezon I Electric Cooperative, Inc. </t>
  </si>
  <si>
    <t>000-541-425-000</t>
  </si>
  <si>
    <t xml:space="preserve">Quezon II Electric Cooperative, Inc. </t>
  </si>
  <si>
    <t>000-635-463-000</t>
  </si>
  <si>
    <t>Quirino Electric Cooperative</t>
  </si>
  <si>
    <t>000-614-628-000</t>
  </si>
  <si>
    <t xml:space="preserve">RASLAG Corp. </t>
  </si>
  <si>
    <t>008-521-690-000</t>
  </si>
  <si>
    <t xml:space="preserve">Republic Cement &amp; Building Materials, Inc. </t>
  </si>
  <si>
    <t>000-237-540-000</t>
  </si>
  <si>
    <t>Realsteel Corporation</t>
  </si>
  <si>
    <t>008-172-735-000</t>
  </si>
  <si>
    <t xml:space="preserve">RE Resources, Inc (RERI) </t>
  </si>
  <si>
    <t>008-762-840-00000</t>
  </si>
  <si>
    <t xml:space="preserve">Rockport Power Inc. </t>
  </si>
  <si>
    <t>764-056-706-000</t>
  </si>
  <si>
    <t xml:space="preserve">San Carlos Solar Energy Inc. </t>
  </si>
  <si>
    <t>008-514-713-000</t>
  </si>
  <si>
    <t xml:space="preserve">San Carlos Sun Power Inc. </t>
  </si>
  <si>
    <t>008-828-101-000</t>
  </si>
  <si>
    <t xml:space="preserve">Samar I Electric Cooperative, Inc. </t>
  </si>
  <si>
    <t>000-563-573-000</t>
  </si>
  <si>
    <t xml:space="preserve">Samar II Electric Cooperative, Inc. </t>
  </si>
  <si>
    <t>000-563-581-000</t>
  </si>
  <si>
    <t xml:space="preserve">San Buenaventura Power Ltd. Co. </t>
  </si>
  <si>
    <t>008-647-944-000</t>
  </si>
  <si>
    <t xml:space="preserve">San Carlos Biopower Inc. </t>
  </si>
  <si>
    <t>007-339-955-000</t>
  </si>
  <si>
    <t>San Carlos Bioenergy, Inc.</t>
  </si>
  <si>
    <t>238-494-525-000</t>
  </si>
  <si>
    <t>SC GLOBAL COCO PRODUCTS, INC.</t>
  </si>
  <si>
    <t>005-761-999-000</t>
  </si>
  <si>
    <t xml:space="preserve">SEM-Calaca Power Corporation </t>
  </si>
  <si>
    <t>007-483-945</t>
  </si>
  <si>
    <t xml:space="preserve">SEM-CALACA RES CORPORATION </t>
  </si>
  <si>
    <t>007-357-576-0000</t>
  </si>
  <si>
    <t xml:space="preserve">Santa Cruz Solar Energy Inc. </t>
  </si>
  <si>
    <t>009-346-494-00000</t>
  </si>
  <si>
    <t xml:space="preserve">Sarangani Energy Corporation </t>
  </si>
  <si>
    <t>007-901-880-000</t>
  </si>
  <si>
    <t xml:space="preserve">Strategic Energy Development Inc. </t>
  </si>
  <si>
    <t>010-437-354-000</t>
  </si>
  <si>
    <t>Sulu Electric Power and Light (Phils.), Inc.</t>
  </si>
  <si>
    <t>008-685-342-000</t>
  </si>
  <si>
    <t>Shell Energy Philippines, Inc.</t>
  </si>
  <si>
    <t xml:space="preserve">Subic Enerzone Corporation </t>
  </si>
  <si>
    <t>224-523-316-000</t>
  </si>
  <si>
    <t xml:space="preserve">San Fernando Electric Light And Power Co., Inc. </t>
  </si>
  <si>
    <t>000-877-891-000</t>
  </si>
  <si>
    <t xml:space="preserve">Shizen Inc. </t>
  </si>
  <si>
    <t>010-105-854-000</t>
  </si>
  <si>
    <t>Siguil Hydro Power Corporation</t>
  </si>
  <si>
    <t>008-088-150-00000</t>
  </si>
  <si>
    <t xml:space="preserve">Siargao Electric Cooperative, Inc. </t>
  </si>
  <si>
    <t>001-004-149-00000</t>
  </si>
  <si>
    <t>Hedcor Sibulan Inc.</t>
  </si>
  <si>
    <t>005-633-984-00000</t>
  </si>
  <si>
    <t xml:space="preserve">Citicore Solar Negros Occidental, Inc. </t>
  </si>
  <si>
    <t>009-103-282-000</t>
  </si>
  <si>
    <t xml:space="preserve">SPC Island Power Corporation </t>
  </si>
  <si>
    <t>218-474-921-00000</t>
  </si>
  <si>
    <t>San Jose Green Energy Corporation (SJGEC) WESM-GEN</t>
  </si>
  <si>
    <t>636-962-974-000</t>
  </si>
  <si>
    <t xml:space="preserve">Southwest Luzon Power Generation Corporation </t>
  </si>
  <si>
    <t>008-115-664-000</t>
  </si>
  <si>
    <t>Malita Power Inc.</t>
  </si>
  <si>
    <t>008-107-123-00000</t>
  </si>
  <si>
    <t xml:space="preserve">Smith Bell Mini-Hydro Corporation </t>
  </si>
  <si>
    <t>240-205-077-000</t>
  </si>
  <si>
    <t>SN Aboitiz Power-Magat, Inc.</t>
  </si>
  <si>
    <t xml:space="preserve">SN Aboitiz Power- Magat, Inc. </t>
  </si>
  <si>
    <t xml:space="preserve">SN Aboitiz Power-RES, Inc. </t>
  </si>
  <si>
    <t>007-544-287-00000</t>
  </si>
  <si>
    <t xml:space="preserve">South Negros Biopower, Inc. </t>
  </si>
  <si>
    <t>008-348-719-000</t>
  </si>
  <si>
    <t xml:space="preserve">South Cotabato I Electric Cooperative, Inc. </t>
  </si>
  <si>
    <t>000-940-174-00000</t>
  </si>
  <si>
    <t xml:space="preserve">South Cotabato II Electric Cooperative, Inc. </t>
  </si>
  <si>
    <t>000-940-182-00000</t>
  </si>
  <si>
    <t xml:space="preserve">SOLARACE1 Energy Corp. </t>
  </si>
  <si>
    <t>009-606-740-000</t>
  </si>
  <si>
    <t xml:space="preserve">Solar Philippines Calatagan Corporation </t>
  </si>
  <si>
    <t>009-058-825-000</t>
  </si>
  <si>
    <t>Solar Philippines Tarlac Corporation</t>
  </si>
  <si>
    <t>009-085-818-000</t>
  </si>
  <si>
    <t>Southern Leyte Electric Cooperative, Inc.</t>
  </si>
  <si>
    <t>000-819-044-000</t>
  </si>
  <si>
    <t xml:space="preserve">Sorsogon I Electric Cooperative, Inc. </t>
  </si>
  <si>
    <t>000-819-757-000</t>
  </si>
  <si>
    <t xml:space="preserve">Sorsogon II Electric Cooperative, Inc. </t>
  </si>
  <si>
    <t>000-819-769-000</t>
  </si>
  <si>
    <t xml:space="preserve">SPARC-Solar Powered Agri-Rural Communities Corporation </t>
  </si>
  <si>
    <t>008-048-450-000</t>
  </si>
  <si>
    <t xml:space="preserve">SPC Power Corporation </t>
  </si>
  <si>
    <t>003-868-048-000</t>
  </si>
  <si>
    <t>San Roque Hydropower Inc. (Formerly Strategic Power Development Corporation)</t>
  </si>
  <si>
    <t>227-545-141-000</t>
  </si>
  <si>
    <t xml:space="preserve">SMGP Kabankalan Power Co. Ltd. </t>
  </si>
  <si>
    <t>009-064-992-000</t>
  </si>
  <si>
    <t xml:space="preserve">Surallah Power Generation Inc. </t>
  </si>
  <si>
    <t>009-515-845-000</t>
  </si>
  <si>
    <t xml:space="preserve">South Premiere Power Corporation </t>
  </si>
  <si>
    <t>227-308-464-000</t>
  </si>
  <si>
    <t>Sinocalan Solar Power Corp.</t>
  </si>
  <si>
    <t>010-613-385-00000</t>
  </si>
  <si>
    <t>Sta. Clara Power Corporation</t>
  </si>
  <si>
    <t>228-833-810-000</t>
  </si>
  <si>
    <t>Solar Tanauan Corporation</t>
  </si>
  <si>
    <t>009-403-211-00000</t>
  </si>
  <si>
    <t xml:space="preserve">Sultan Kudarat Electric Cooperative, Inc. </t>
  </si>
  <si>
    <t>000582966000</t>
  </si>
  <si>
    <t xml:space="preserve">Supreme Power Corporation </t>
  </si>
  <si>
    <t>008-524-898-000</t>
  </si>
  <si>
    <t xml:space="preserve">Surigao del Norte Electric Cooperative, Inc. </t>
  </si>
  <si>
    <t>000-998-653-000</t>
  </si>
  <si>
    <t xml:space="preserve">Surigao del Sur I Electric Cooperative, Inc. </t>
  </si>
  <si>
    <t>000-955-094-000</t>
  </si>
  <si>
    <t xml:space="preserve">Surigao del Sur II Electric Cooperative, Inc. </t>
  </si>
  <si>
    <t>000-955-107-000</t>
  </si>
  <si>
    <t xml:space="preserve">Sunwest Water and Electric Company 2, Inc. </t>
  </si>
  <si>
    <t>005-770-958-000</t>
  </si>
  <si>
    <t>Taft HydroEnergy Corporation</t>
  </si>
  <si>
    <t>009-712-420-0000</t>
  </si>
  <si>
    <t>BULACAN POWER GENERATION CORPORATION</t>
  </si>
  <si>
    <t>004-523-557-000</t>
  </si>
  <si>
    <t xml:space="preserve">Guimaras Wind Corporation </t>
  </si>
  <si>
    <t>004-500-956-000</t>
  </si>
  <si>
    <t xml:space="preserve">Tarlac I Electric Cooperative, Inc. </t>
  </si>
  <si>
    <t>000-543-781-000</t>
  </si>
  <si>
    <t xml:space="preserve">Tarlac II Electric Cooperative, Inc. </t>
  </si>
  <si>
    <t>000-543-815-000</t>
  </si>
  <si>
    <t xml:space="preserve">TeaM Energy Corporation </t>
  </si>
  <si>
    <t>001-726-870-000</t>
  </si>
  <si>
    <t>Tarlac Electric, Inc.</t>
  </si>
  <si>
    <t>004-070-881-00000</t>
  </si>
  <si>
    <t xml:space="preserve">Terasu Energy Inc. </t>
  </si>
  <si>
    <t>010-065-406-000</t>
  </si>
  <si>
    <t>Tibag Hydropower Corporation</t>
  </si>
  <si>
    <t>009-752-403-00000</t>
  </si>
  <si>
    <t xml:space="preserve">Therma Marine, Inc. </t>
  </si>
  <si>
    <t>267-090-070-00000</t>
  </si>
  <si>
    <t>TeaM (Philippines) Energy Corporation</t>
  </si>
  <si>
    <t>002-243-275-000</t>
  </si>
  <si>
    <t xml:space="preserve">Therma Power -Visayas, Inc. </t>
  </si>
  <si>
    <t>006-893-449-00000</t>
  </si>
  <si>
    <t>Trustpower Corporation</t>
  </si>
  <si>
    <t xml:space="preserve">Therma South, Inc. </t>
  </si>
  <si>
    <t>267-447-083-00000</t>
  </si>
  <si>
    <t xml:space="preserve">Therma Visayas, Inc. </t>
  </si>
  <si>
    <t>005-031-663-00000</t>
  </si>
  <si>
    <t>LABAYAT I HYDROPOWER</t>
  </si>
  <si>
    <t>009-110-521-000</t>
  </si>
  <si>
    <t xml:space="preserve">University of the Philippines Los Baños </t>
  </si>
  <si>
    <t>000-864-006-00004</t>
  </si>
  <si>
    <t>UNITED PULP AND PAPER CO., INC.</t>
  </si>
  <si>
    <t>000-149-834-000</t>
  </si>
  <si>
    <t>SMGP BESS POWER INC</t>
  </si>
  <si>
    <t>008-471-214-000</t>
  </si>
  <si>
    <t>SMGP BESS Power Inc.</t>
  </si>
  <si>
    <t>Universal Robina Corporation</t>
  </si>
  <si>
    <t>000-400-016-000</t>
  </si>
  <si>
    <t xml:space="preserve">Visayan Electric Company </t>
  </si>
  <si>
    <t>000-566-230-000</t>
  </si>
  <si>
    <t xml:space="preserve">Vantage Energy Solutions and Management, Inc. </t>
  </si>
  <si>
    <t>009-464-430-000</t>
  </si>
  <si>
    <t xml:space="preserve">Victorias Milling Company, Inc. </t>
  </si>
  <si>
    <t>000-270-220-000</t>
  </si>
  <si>
    <t>Visayan Oil Mills, Inc.</t>
  </si>
  <si>
    <t>213-749-038-000</t>
  </si>
  <si>
    <t xml:space="preserve">Valenzuela Solar Energy, Inc. </t>
  </si>
  <si>
    <t>008-924-184-0000</t>
  </si>
  <si>
    <t xml:space="preserve">VS Gripal Power Corporation  </t>
  </si>
  <si>
    <t>484-078-427-000</t>
  </si>
  <si>
    <t xml:space="preserve">Western Mindanao Power Corporation </t>
  </si>
  <si>
    <t>004-661-556-000</t>
  </si>
  <si>
    <t xml:space="preserve">YH Green Energy, Incorporated </t>
  </si>
  <si>
    <t>008-906-087-000</t>
  </si>
  <si>
    <t xml:space="preserve">Zamboanga City Electric Cooperative, Inc. </t>
  </si>
  <si>
    <t>000-584-618-0000</t>
  </si>
  <si>
    <t>Zambales I Electric Cooperative Inc.</t>
  </si>
  <si>
    <t>000-992-761-000</t>
  </si>
  <si>
    <t>Zambales II Electric Cooperative, Inc.</t>
  </si>
  <si>
    <t>001-133-567-00000</t>
  </si>
  <si>
    <t>Zamboanga del Sur I Electric Cooperative, Inc.</t>
  </si>
  <si>
    <t>000-835-497-000</t>
  </si>
  <si>
    <t xml:space="preserve">Zamboanga del Sur II Electric Cooperative, Inc. </t>
  </si>
  <si>
    <t>000-944-830-000</t>
  </si>
  <si>
    <t>Zamboanga del Norte Electric Cooperative, Inc.</t>
  </si>
  <si>
    <t>000-566-594-0000</t>
  </si>
  <si>
    <t>#</t>
  </si>
  <si>
    <t>SETTLEMENT ID  (DIRECT/PARENT)</t>
  </si>
  <si>
    <t>BILLING ID (INDIRECT/CHILD)</t>
  </si>
  <si>
    <t>REGISTERED BUSINESS NAME</t>
  </si>
  <si>
    <t>REGISTERED BUSINESS ADDRESS</t>
  </si>
  <si>
    <t>TAX IDENTIFICATION NUMBER</t>
  </si>
  <si>
    <t>Category</t>
  </si>
  <si>
    <t xml:space="preserve">Is your company a withholding tax agent? </t>
  </si>
  <si>
    <t>Is your company registered as a VAT-zero rated enterprise?</t>
  </si>
  <si>
    <t xml:space="preserve">Is your company under Income Tax Holiday? </t>
  </si>
  <si>
    <t>DOCUMENTS SUBMITTED VIA THE CRSS</t>
  </si>
  <si>
    <t>Name</t>
  </si>
  <si>
    <t>Position/Designation</t>
  </si>
  <si>
    <t>Office Address</t>
  </si>
  <si>
    <t>Telephone (land line)</t>
  </si>
  <si>
    <t>Telephone (mobile)</t>
  </si>
  <si>
    <t>Email</t>
  </si>
  <si>
    <t>Region</t>
  </si>
  <si>
    <t>Status</t>
  </si>
  <si>
    <t>ZIP CODE</t>
  </si>
  <si>
    <t>9th Floor OITC Oakridge Business Park, Banilad Mandaue City Cebu</t>
  </si>
  <si>
    <t>WESM-LOAD</t>
  </si>
  <si>
    <t>Yes</t>
  </si>
  <si>
    <t>No</t>
  </si>
  <si>
    <t>BIR Certificate of Registration (Form 2303)</t>
  </si>
  <si>
    <t>JOANNA MATA</t>
  </si>
  <si>
    <t>ACCOUNTING M,ANAGER</t>
  </si>
  <si>
    <t>3RD FLOOR LA PAZ CENTER BUILDING, SALCEDO COR RUFINO ST., LEGASPI VILLAGE MAKATI CITY</t>
  </si>
  <si>
    <t>joanna.mata@vivant.com.ph, markjoshua.ayap@dmdcpa.com.ph, leilaandrea.aban@dmdcpa.com.ph</t>
  </si>
  <si>
    <t>LUZON</t>
  </si>
  <si>
    <t>REGISTERED</t>
  </si>
  <si>
    <t>WESM-GEN</t>
  </si>
  <si>
    <t>Capitulacion St., Calaba Bangued, Abra</t>
  </si>
  <si>
    <t>marie monserrat gatoc</t>
  </si>
  <si>
    <t>Finance Manager OIC</t>
  </si>
  <si>
    <t>Brgy Calaba Bangued, Abra</t>
  </si>
  <si>
    <t>none</t>
  </si>
  <si>
    <t>09455036310, 09953908931</t>
  </si>
  <si>
    <t>mariemonserratgatoc@yahoo.com, abrecofinance@gmail.com</t>
  </si>
  <si>
    <t>REGISTERED; WITH NOTICE OF SUSPENSION</t>
  </si>
  <si>
    <t>ABSOLUTDI_SS</t>
  </si>
  <si>
    <t>Barangay Malaruhatan, Lian Batangas</t>
  </si>
  <si>
    <t>BIR Certificate of Registration (Form 2303), Ecozone Certificate (VAT Zero Rating)</t>
  </si>
  <si>
    <t>JING-JING R. IBO</t>
  </si>
  <si>
    <t>SENIOR ACCOUNTANT</t>
  </si>
  <si>
    <t>348 J. NEPOMUCENO ST. SAN MIGUEL, QUIAPO MANILA</t>
  </si>
  <si>
    <t>7900500 LOCAL 596</t>
  </si>
  <si>
    <t>09310944348</t>
  </si>
  <si>
    <t>jing.ibo@absolutdistillersinc.com</t>
  </si>
  <si>
    <t>jing.ibo@absolutdistillersinc.com; jenica.gamban@absolutdistillersinc.com</t>
  </si>
  <si>
    <t>35Th Floor Ayala Triangle Gardens Tower 2 Makati Avenue Corner Paseo De Roxas Bel-Air City Of Makati Ncr, Fourth District Philippines</t>
  </si>
  <si>
    <t>Patrick Orias</t>
  </si>
  <si>
    <t>Treasury Operations Manager</t>
  </si>
  <si>
    <t>4th Floor 6750 Ayala Office Tower, Ayala Avenue, Brgy. San Lorenzo, Makati City</t>
  </si>
  <si>
    <t>7730-6300</t>
  </si>
  <si>
    <t>09178160984</t>
  </si>
  <si>
    <t>patrick.orias@acenrenewables.com, jose.ligeralde@acenrenewables.com</t>
  </si>
  <si>
    <t>VISAYAS</t>
  </si>
  <si>
    <t>shin.lopez@acenrenewables.com; shaine.cenidoza@acenrenewables.com</t>
  </si>
  <si>
    <t>corook.tc@acenergy.com.ph ,  aj.rodriguez@acenrenewables.com, gleny.baydal@acenrenewables.com, mj.cristobal@acenrenewables.com, christine.abano@acenrenewables.com, third.yap@acenrenewables.com, maryanne.abarra@acenrenewables.com</t>
  </si>
  <si>
    <t>patrick.orias@acenrenewables.com</t>
  </si>
  <si>
    <t>35TH FLOOR AYALA TRIANGLE GARDENS TOWER 2 MAKATI AVENUE CORNER PASEO DE ROXAS BEL-AIR 1209 CITY OF MAKATI NCR, FOURTH DISTRICT PHILIPPINES</t>
  </si>
  <si>
    <t>RCOA-RES</t>
  </si>
  <si>
    <t>Lanie Naranja</t>
  </si>
  <si>
    <t>Senior Manager- Finance</t>
  </si>
  <si>
    <t>4th Floor, 6750 Office Tower, Ayala Avenue, Makati City</t>
  </si>
  <si>
    <t>(+632) 7-730-6300</t>
  </si>
  <si>
    <t>lanie.naranja@acenrenewables.com</t>
  </si>
  <si>
    <t>shaine.cenidoza@acenrenewables.com; christine.abano@acenrenewables.com</t>
  </si>
  <si>
    <t>ACERES</t>
  </si>
  <si>
    <t>AC ENERGY AND INFRASTRUCTURE CORPORATION (FORMERLY AC ENERGY, INC.)</t>
  </si>
  <si>
    <t>4th Flr 6750 Ayala Office Tower, Ayala Ave., San Lorenzo, Makati City</t>
  </si>
  <si>
    <t>251-922-919-000</t>
  </si>
  <si>
    <t>ACERESVIS</t>
  </si>
  <si>
    <t>ACNPC_SS</t>
  </si>
  <si>
    <t>2188 Elisco Road, Barangay Ibayo-Tipas, Taguig City</t>
  </si>
  <si>
    <t>BIR Certificate of Registration (Form 2303), BOI Certificate (Income Tax Holiday, Zero-Rating)</t>
  </si>
  <si>
    <t>Agnes Deus Salazar</t>
  </si>
  <si>
    <t>Accountant</t>
  </si>
  <si>
    <t>2188 Elisco Road Ibayo Tipas Taguig City</t>
  </si>
  <si>
    <t>agnesdeus126@gmail.com,acctg.asiancarbon@gmail.com, golden.acres2018@yahoo.com</t>
  </si>
  <si>
    <t>aj.rodriguez@acenrenewables.com, gleny.baydal@acenrenewables.com, mj.cristobal@acenrenewables.com, third.yap@acenrenewables.com, christine.abano@acenrenewables.com, shaine.cenidoza@acenrenewables.com, rose.besmanos@acenrenewables.com, richard.sevilla@acenrenewables.com</t>
  </si>
  <si>
    <t>2188 ELISCO ROAD, BARANGAY IBAYO-TIPAS, TAGUIG CITY</t>
  </si>
  <si>
    <t>09328769265</t>
  </si>
  <si>
    <t>agnesdeus126@gmail.com</t>
  </si>
  <si>
    <t>acctg.asiancarbon@gmail.com</t>
  </si>
  <si>
    <t>corook.tc@acenergy.com.ph , aj.rodriguez@acenrenewables.com, gleny.baydal@acenrenewables.com, mj.cristobal@acenrenewables.com, third.yap@acenrenewables.com</t>
  </si>
  <si>
    <t>Mactan Economic Zone  Basak, Lapu-lapu City (UPON) Cebu Philippines</t>
  </si>
  <si>
    <t>BIR Certificate of Registration (Form 2303), Ecozone Certificate (VAT Zero Rating), RES license, GEOP operating permit, Supplement MPA, relevant Sec Cert  and SIS</t>
  </si>
  <si>
    <t xml:space="preserve">Joey C. Rivera </t>
  </si>
  <si>
    <t>Attorney-in-Fact</t>
  </si>
  <si>
    <t>12F NAC Tower, 32nd Street, Bonifacio Global City, Taguig City, Metro Manila 1634</t>
  </si>
  <si>
    <t>(02) 8886-2815</t>
  </si>
  <si>
    <t>+63917 632 6153</t>
  </si>
  <si>
    <t>joey.rivera@aboitiz.com</t>
  </si>
  <si>
    <t>Ronald Escano</t>
  </si>
  <si>
    <t>Accounting Manager</t>
  </si>
  <si>
    <t xml:space="preserve">12F NAC Tower 32nd Street, Bonifacio Global City, Taguig City, Metro Manila </t>
  </si>
  <si>
    <t xml:space="preserve"> +6 32 8886 2800</t>
  </si>
  <si>
    <t>beatrice.lopez@aboitiz.com, ronald.escano@aboitiz.com, ma.versoza@aboitiz.com, ap-res.accounting@aboitiz.com, joey.rivera@aboitiz.com, jose.cagas@aboitiz.com, airiz.maquirang@aboitiz.com, geraldine.siojo@aboitiz.com</t>
  </si>
  <si>
    <t>Don Juan C. Nepomuceno Ave. cor. Teresa Ave. Nepo Mart Complex, Angeles City</t>
  </si>
  <si>
    <t>WESM-PDU</t>
  </si>
  <si>
    <t>BIR Certificate of Registration (Form 2303), BIR TOP 10,000 CERTIFICATION</t>
  </si>
  <si>
    <t>MARIA CRICHEL F. VILLANUEVA</t>
  </si>
  <si>
    <t>ACCOUNTING SUPERVISOR</t>
  </si>
  <si>
    <t>1903 Robinsons Equitable Tower ADB Ave. cor Poveda St. Ortigas, Pasig City</t>
  </si>
  <si>
    <t>(02)8636-6485</t>
  </si>
  <si>
    <t>crichvillanueva@gmail.com, angeleselectric.acctg@gmail.com, aec_mla@yahoo.com, betinayumulaec@gmail.com</t>
  </si>
  <si>
    <t>AECSLR</t>
  </si>
  <si>
    <t>Angeles Electric Corporation</t>
  </si>
  <si>
    <t>WESM-ELC</t>
  </si>
  <si>
    <t>Aboitiz Corporate Center, Gov. Manuel Cuenco, Kasambagan, Cebu City (CAPITAL) Cebu Philippines</t>
  </si>
  <si>
    <t>. +6 32 8886 2800</t>
  </si>
  <si>
    <t>rowena.bristol@aboitiz.com, ronald.escano@aboitiz.com, ma.versoza@aboitiz.com, ap-res.accounting@aboitiz.com, joey.rivera@aboitiz.com, jose.cagas@aboitiz.com, airiz.maquirang@aboitiz.com, geraldine.siojo@aboitiz.com</t>
  </si>
  <si>
    <t>AFAB ADMINISTRATION BLDG FREEPORT AREA OF BATAAN, MARIVELES BATAAN</t>
  </si>
  <si>
    <t>RHEENALYN M. BORJA</t>
  </si>
  <si>
    <t>ACCOUNTANT IV</t>
  </si>
  <si>
    <t>AFAB Administration Building, FAB, Mariveles, Bataan</t>
  </si>
  <si>
    <t>(047) 935-4004 Local 8028, 8103</t>
  </si>
  <si>
    <t>rheenalyn.borja@afab.gov.ph, benny.astrero@afab.gov.ph</t>
  </si>
  <si>
    <t>CEASED</t>
  </si>
  <si>
    <t>Sir Benny Astrero Jr.benny.astrero@afab.gov.ph</t>
  </si>
  <si>
    <t>AGRECRES</t>
  </si>
  <si>
    <t xml:space="preserve">Asiapac Green Renewable Energy Corp. </t>
  </si>
  <si>
    <t>234 SUMULONG HIGHWAY MAMBUGAN ANTIPOLO CITY RIZAL 1870</t>
  </si>
  <si>
    <t>007-607-068-000</t>
  </si>
  <si>
    <t>Mary Grace Giray</t>
  </si>
  <si>
    <t>Accounting Staff</t>
  </si>
  <si>
    <t>10th Floor G.E. Antonino bldg Kalaw st. Ermita Manila</t>
  </si>
  <si>
    <t>8525-5541</t>
  </si>
  <si>
    <t>+63 975 304 6716</t>
  </si>
  <si>
    <t>reyes_marygrace@ymail.com</t>
  </si>
  <si>
    <t>Angat Hydroelectric Power Plant, San Lorenzo, Norzagaray, Bulacan</t>
  </si>
  <si>
    <t>Lady Dianne L. Vergara</t>
  </si>
  <si>
    <t>Billing and Settlement Assistant</t>
  </si>
  <si>
    <t>6th floor, C5 Office Building Complex, No. 100 E. Rodriguez Jr. Avenue C5 Road, Brgy. Ugong, Pasig City</t>
  </si>
  <si>
    <t>+6325317-1097</t>
  </si>
  <si>
    <t>0965-758-5718</t>
  </si>
  <si>
    <t>ldvergara@angathydro.com.ph</t>
  </si>
  <si>
    <t>ldvergara@angathydro.com.ph; rorbillo@angathydro.com.ph</t>
  </si>
  <si>
    <t>ppahamtang@angathydro.com.ph</t>
  </si>
  <si>
    <t>Poblacion, Lezo, Aklan</t>
  </si>
  <si>
    <t>MEGA M. ARCENIO-MORTALLA</t>
  </si>
  <si>
    <t>FINANCE DEPARTMENT MANAGER</t>
  </si>
  <si>
    <t>POBLACION, LEZO, AKLAN</t>
  </si>
  <si>
    <t>(036) 274-8323</t>
  </si>
  <si>
    <t>0920-947-0822</t>
  </si>
  <si>
    <t>akelcofinance@gmail.com</t>
  </si>
  <si>
    <t>W. Vinzon St., Legazpi City</t>
  </si>
  <si>
    <t>ALTHEA JOY D. AUSTERO</t>
  </si>
  <si>
    <t>FINANCE ANALYST</t>
  </si>
  <si>
    <t>W. VINZON ST. OLD ALBAY DISTRICT, LEGAZPI CITY</t>
  </si>
  <si>
    <t>N/A</t>
  </si>
  <si>
    <t>altheaaustero.aleco@gmail.com</t>
  </si>
  <si>
    <t>alecoinc.finance.tax@gmail.com</t>
  </si>
  <si>
    <t>C/O Tavidell 6F Filipino Building, 135 Dela Rosa Street, Legaspi Village, Makati City</t>
  </si>
  <si>
    <t>JEZA ESTOCONING</t>
  </si>
  <si>
    <t>ACCOUNTANT</t>
  </si>
  <si>
    <t>JUAN LUNA STREET, BANTAYAN, DUMAGUETE CITY 6200</t>
  </si>
  <si>
    <t>(035) 420-9210</t>
  </si>
  <si>
    <t>administration@amlanhydro.com.ph, accountingstaff@amlanhydro.com.ph, amlanhydroelectricpowercorp@gmail.com</t>
  </si>
  <si>
    <t>TECO Industrial Park, BO. Bundagul, Mabalacat, Pampanga</t>
  </si>
  <si>
    <t>Maria Dominique B. Vasallo</t>
  </si>
  <si>
    <t>Finance Manager</t>
  </si>
  <si>
    <t>6/F ACE Building, 101 Rada cor. Dela Rosa Streets  Legaspi Village 1229, Makati City, Philippines</t>
  </si>
  <si>
    <t>8892-9781</t>
  </si>
  <si>
    <t xml:space="preserve">zandro_galvan@andapower.com.ph, rosan_valdez@andapower.com.ph, dominique_vasallo@andapower.com.ph, carlamay_santos@andapower.com.ph, reesemon_david@andapower.com.ph, </t>
  </si>
  <si>
    <t>ZANDRO B. GALVAN
ACCOUNTANT
(+632) 892-9781 to 84 Ext. 2265</t>
  </si>
  <si>
    <t>ANDARESNV</t>
  </si>
  <si>
    <t>dominique_vasallo@andapower.com.ph rosan_valdez@andapower.com.ph</t>
  </si>
  <si>
    <t>Funda, Dalipe, San Jose, Antique</t>
  </si>
  <si>
    <t>Edward B. Enila</t>
  </si>
  <si>
    <t>ANTECO Finance Services Dept., Brgy. Funda-Dalipe, San Jose de Buenavista, Antique</t>
  </si>
  <si>
    <t>(036) 540 8436</t>
  </si>
  <si>
    <t>finance@anteco.com.ph</t>
  </si>
  <si>
    <t>TECO-INDUSTRIAL PARK, NINOY AQUINO HIGHWAY BUNDAGUL, MABALACAT PAMPANGA</t>
  </si>
  <si>
    <t>MERIZA B. SORIANO</t>
  </si>
  <si>
    <t>TECO-INDUSTRIAL PARK NINOY AQUINO HIGHWAY, BUNDAGUL MABALACAT, PAMPANGA</t>
  </si>
  <si>
    <t>meriza_soriano@fpc.com.tw, malonzojericho@outlook.com</t>
  </si>
  <si>
    <t>SITIO MAHABANG PARANG LIMAO 4012 CALAUAN LAGUNA PHILIPPINES</t>
  </si>
  <si>
    <t>BIR Certificate of Registration (Form 2303), Ecozone Certificate (VAT Zero Rating), BOI Certificate (Income Tax Holiday, Zero-Rating)</t>
  </si>
  <si>
    <t>Rolly Gipanao Jr/James Carbonel/ Joyce Medrano</t>
  </si>
  <si>
    <t>AccountingManager/ Supervisor/ Accountant</t>
  </si>
  <si>
    <t>Sitio Mahabang Parang Limao Calauan Laguna Philippines</t>
  </si>
  <si>
    <t>-</t>
  </si>
  <si>
    <t>09179609901/09171100288/09159841853</t>
  </si>
  <si>
    <t>jericho.deguzman@aboitiz.com, darla.lim@aboitiz.com, rolly.gipanao@aboitiz.com, jameson.carbonel@aboitiz.com, joyce.medrano@aboitiz.com, charlene.gomez@aboitiz.com</t>
  </si>
  <si>
    <t>jameson.carbonel@aboitiz.com/joyce.medrano@aboitiz.com</t>
  </si>
  <si>
    <t>jameson.carbonel@aboitiz.com, joyce.medrano@aboitiz.com, charlene.gomez@aboitiz.com, rolly.gipanao@aboitiz.com</t>
  </si>
  <si>
    <t>APRICSTNV</t>
  </si>
  <si>
    <t>EEI</t>
  </si>
  <si>
    <t>ELVI</t>
  </si>
  <si>
    <t>PHILHYDRO</t>
  </si>
  <si>
    <t xml:space="preserve">AP Renewables Inc. </t>
  </si>
  <si>
    <t>WESM-RES</t>
  </si>
  <si>
    <t>BIR Certificate of Registration (Form 2303), BOI Certificate (Income Tax Holiday, Zero-Rating), BIR Ruling for Zero Rated , BOI COR</t>
  </si>
  <si>
    <t>ASEAGAS</t>
  </si>
  <si>
    <t xml:space="preserve">ASEAGAS Corporation </t>
  </si>
  <si>
    <t>14/F NAC Tower 32nd St., BGC, Taguig City</t>
  </si>
  <si>
    <t>008-297-761-000</t>
  </si>
  <si>
    <t>12F NAC Tower 32nd Street, Bonifacio Global City, Taguig City, Metro Manila</t>
  </si>
  <si>
    <t>+6 32 8886 2800</t>
  </si>
  <si>
    <t>ronald.escano@aboitiz.com, ma.versoza@aboitiz.com, ap-res.accounting@aboitiz.com, joey.rivera@aboitiz.com, jose.cagas@aboitiz.com, airiz.maquirang@aboitiz.com, geraldine.siojo@aboitiz.com</t>
  </si>
  <si>
    <t>ASEAGAS_SS</t>
  </si>
  <si>
    <t>Mahabang Sapa Feeder rd., Brgy. Halayhayin, Pililla, Rizal</t>
  </si>
  <si>
    <t>BIR Certificate of Registration (Form 2303), BOI Certificate (Income Tax Holiday, Zero-Rating), Sample Official Receipt, Certificate of Income Tax Holiday Entitlement</t>
  </si>
  <si>
    <t>Jean B. Carvajal</t>
  </si>
  <si>
    <t>Authorized Representative</t>
  </si>
  <si>
    <t>21/F TOWER 6789 6789 AYALA AVENUE BEL-AIR, CITY OF MAKATI NCR, FOURTH DISTRICT PHILIPPINES  1209</t>
  </si>
  <si>
    <t>09988435850,  09190974543</t>
  </si>
  <si>
    <t>janice.guzmana@venaenergy.com, jean.carvajal@venaenergy.com, rosette.acueza@venaenergy.com</t>
  </si>
  <si>
    <t>rosette.acueza@venaenergy.com</t>
  </si>
  <si>
    <t>AWOC_SS</t>
  </si>
  <si>
    <t>09988435850, 0919 0974543</t>
  </si>
  <si>
    <t xml:space="preserve">226 Quirino Highway, Barangay Baesa, Quezon City </t>
  </si>
  <si>
    <t>NERISSA B. HIGONIA</t>
  </si>
  <si>
    <t>ACTING ACCOUNTING SUPERVISOR</t>
  </si>
  <si>
    <t>BATAAN 2020 CMPD. ROMAN SUPERHIGHWAY BRGY. GUGO, SAMAL, BATAAN, 2113</t>
  </si>
  <si>
    <t>nerissa.higonia@bataan2020.net</t>
  </si>
  <si>
    <t>Km. 116 National Highway, Calaca Batangas</t>
  </si>
  <si>
    <t>JERICCA ARRIANA R. DE ROXAS</t>
  </si>
  <si>
    <t>FINANCE MANAGER</t>
  </si>
  <si>
    <t>KM116 NATIONAL HIGHWAY</t>
  </si>
  <si>
    <t>accounting@batelec1.com.ph</t>
  </si>
  <si>
    <t>Antipolo Del Norte, Lipa City</t>
  </si>
  <si>
    <t>SHEILA MAY LANTO</t>
  </si>
  <si>
    <t>ACTING TREASURY DIVISION CHIEF</t>
  </si>
  <si>
    <t>ANTIPOLO DEL NORTE, LIPA CITY 4217</t>
  </si>
  <si>
    <t>756 1021 LOCAL 140</t>
  </si>
  <si>
    <t>09175049167</t>
  </si>
  <si>
    <t>fsd.treasury.batelec2@gmail.com</t>
  </si>
  <si>
    <t>fsd.treasury.batelec2@gmail.com / rosyl.magparangalan@yahoo.com</t>
  </si>
  <si>
    <t>BBEC_SS</t>
  </si>
  <si>
    <t>New San Roque, Pili, Camarines Sur</t>
  </si>
  <si>
    <t>MICHAEL JUSTIN S. RILLAS</t>
  </si>
  <si>
    <t>NEW SAN ROQUE, PILI, CAMARINES SUR</t>
  </si>
  <si>
    <t>(054) 4771576</t>
  </si>
  <si>
    <t>michaelrillas.bbec@gmail.com, bicolbioenergycorp@yahoo.com.ph</t>
  </si>
  <si>
    <t>U-Greenhills Mansion 37 Annapolis St., Greenhills, San Juan City 1502</t>
  </si>
  <si>
    <t>Mark James Sagaral</t>
  </si>
  <si>
    <t>Compliance Officer</t>
  </si>
  <si>
    <t>2155 JTKC Building, Chino Roces Ave. Makati City</t>
  </si>
  <si>
    <t>813-8943</t>
  </si>
  <si>
    <t>mark.sagaral.blueenergy@gmail.com</t>
  </si>
  <si>
    <t>BENECOSLR</t>
  </si>
  <si>
    <t>South Drive, Baguio City</t>
  </si>
  <si>
    <t>Benelita S. Linmipao</t>
  </si>
  <si>
    <t>Accounting Officer</t>
  </si>
  <si>
    <t>No. 4 South Drive, Baguio City</t>
  </si>
  <si>
    <t>(074) 637-4400 local 404</t>
  </si>
  <si>
    <t>nnsd@beneco.com.ph,  benelita.linmipao@beneco.com.ph</t>
  </si>
  <si>
    <t>nnsd@beneco.com.ph; beneconrsd@gmail.com</t>
  </si>
  <si>
    <t>Bravo St. West Cebu Industrial Park Special Economic Zone, Buanoy, Balamban Cebu Philippines</t>
  </si>
  <si>
    <t>WESM-DCC</t>
  </si>
  <si>
    <t>BIR Certificate of Registration (Form 2303), Ecozone Certificate (VAT Zero Rating), Sample Official Receipt</t>
  </si>
  <si>
    <t>Frederick L. Suazo</t>
  </si>
  <si>
    <t>Tax Compliance and Special Projects Manager</t>
  </si>
  <si>
    <t>2F Aboitiz Corporate Center, Gov Manuel A. Cuenco Ave., Kasambagan, Cebu City</t>
  </si>
  <si>
    <t>(032) 231-3527</t>
  </si>
  <si>
    <t xml:space="preserve">nina.marie.mollaneda@aboitiz.com, frederick.suazo@aboitiz.com, sasha.jamero@aboitiz.com, mark.saveron@aboitiz.com, marniejay.mauring@aboitiz.com, </t>
  </si>
  <si>
    <t>BEZSLR</t>
  </si>
  <si>
    <t>Balamban Enerzone Corporation</t>
  </si>
  <si>
    <t>BIR Certificate of Registration (Form 2303), Ecozone Certificate (VAT Zero Rating), BOI Certificate (Income Tax Holiday, Zero-Rating), PEZA certificate</t>
  </si>
  <si>
    <t>Frederick Suazo</t>
  </si>
  <si>
    <t>Tax Compliance and Special Project Manager</t>
  </si>
  <si>
    <t>Aboitiz Corporate Office, Gov. Manuel Cuenco Ave, Kasambagan, Cebu City, Cebu</t>
  </si>
  <si>
    <t>231-3527</t>
  </si>
  <si>
    <t>9th Floor  Rockwell Business Center Tower 3 Ortigas Avenue Ugong Pasig City NCR. Second District Philippines</t>
  </si>
  <si>
    <t>Official Receipts - Karen B. Picache; BIR 2307/CWTs - Abraham E. Manansala</t>
  </si>
  <si>
    <t>Official Receipts - Head - Treasury Operations; CWTs - Head, Payables and Attest</t>
  </si>
  <si>
    <t>6/F Rockwell Business Center Tower 3, Ortigas Avenue, Pasig City 1604</t>
  </si>
  <si>
    <t>co_alemania.pas@energy.com.ph, wesm-officialreceipts@energy.com.ph, wesm_BIR2307@energy.com.ph, taxops@energy.com.ph, co_delpilar.go@energy.com.ph, hazapata@firstgen.com.ph, v-grryrureta@firstgen.com.ph,  v-drsangustia@firstgen.com.ph</t>
  </si>
  <si>
    <t>FPIC</t>
  </si>
  <si>
    <t>BGIGESVIS</t>
  </si>
  <si>
    <t>BGIRESVISNV</t>
  </si>
  <si>
    <t>Romar Bldg. I Elias Angeles St. Dinaga Naga City</t>
  </si>
  <si>
    <t xml:space="preserve">Rolando Domingo </t>
  </si>
  <si>
    <t xml:space="preserve">Chief Finance Officer </t>
  </si>
  <si>
    <t xml:space="preserve">3rd Floor 2155 Jtkc Centre Don Chino Roces Ave. Makati City </t>
  </si>
  <si>
    <t>028813 8892 TO 97</t>
  </si>
  <si>
    <t>rolando.domingo@pureenergy.com.ph</t>
  </si>
  <si>
    <t>BHCO1SLR</t>
  </si>
  <si>
    <t>BOHECO1SLR</t>
  </si>
  <si>
    <t>Bohol I Electric Cooperative, Inc.</t>
  </si>
  <si>
    <t>Cabulijan, Tubigon, Bohol</t>
  </si>
  <si>
    <t>MARISSA LEORNA</t>
  </si>
  <si>
    <t>OSD MANAGER</t>
  </si>
  <si>
    <t>CABULIJAN TUBIGON BOHOL</t>
  </si>
  <si>
    <t>finance@boheco1.com, marisleorna@yahoo.com, aljohnlapez15@gmail.com, albertomantejr@gmail.com, m.manapsal@yahoo.com, boheco1_main@yahoo.com</t>
  </si>
  <si>
    <t>Brgy. Caraycaray, Naval, Biliran</t>
  </si>
  <si>
    <t>Ma. Leizyl Q. Garcia</t>
  </si>
  <si>
    <t>FSD Manager</t>
  </si>
  <si>
    <t>Brgy. Caraycaray, Naval Biliran Province</t>
  </si>
  <si>
    <t>053-500-9040 (Loc) 8019</t>
  </si>
  <si>
    <t>leizylgarcia@yahoo.com</t>
  </si>
  <si>
    <t>lgcaliao@yahoo.com; bileco.iemop@gmail.com</t>
  </si>
  <si>
    <t>BISCOMX</t>
  </si>
  <si>
    <t>Unit 604, Legaspi Towers 200 Condominium,  107 Paseo de Roxas, Legaspi Village, Brgy. San Lorenzo, Makati City</t>
  </si>
  <si>
    <t>Jessica G. Cocjin</t>
  </si>
  <si>
    <t>Accounting Department Head</t>
  </si>
  <si>
    <t>BISCOM Compound, Brgy. San Vicente, Binalbagan, Negros Occidental</t>
  </si>
  <si>
    <t>(034) 388 8221
loc 224</t>
  </si>
  <si>
    <t>jessamynyvetteaguillon@gmail.com, mdyaraneta0424@yahoo.com</t>
  </si>
  <si>
    <t>jessamynyvetteaguillon@gmail.com</t>
  </si>
  <si>
    <t>Ramon Enerio St., Poblacion III, Tagbilaran City (Capital), Bohol, Philippines 6300</t>
  </si>
  <si>
    <t>NEONILA JAYAGAN</t>
  </si>
  <si>
    <t>WESM CLERK</t>
  </si>
  <si>
    <t>(038)412-3503</t>
  </si>
  <si>
    <t>0994-537-7964</t>
  </si>
  <si>
    <t>support@bohollight.com</t>
  </si>
  <si>
    <t>wesm_blci@bohollight.com</t>
  </si>
  <si>
    <t xml:space="preserve">For urgent concerns, please contact the following:
Treasury matters: Ms. Charmaine C. Cosare - Treasury Division Supervisor at &lt;charmaine.cosare@bohollight.com&gt;
Accounting matters: Ms. Glenda G. Quiliope - Accounting Division Supervisor at &lt;glenda.gallentes@bohollight.com&gt;
Admin/HR matters:
1. Mr. Baldomero "Jun" T. Monreal, Jr. - Admin Division Supervisor at &lt;baldomero.monreal@bohollight.com&gt;
2. Juliet A. Balio - HR Clerk at &lt;liet_0719@yahoo.com.ph&gt;
For concerns with high importance, and other general concerns: Engr. Paulino G. Almedilla - General Manager at &lt;Paulino.Almedilla@bohollight.com&gt;
</t>
  </si>
  <si>
    <t>rona.legaspi@bohollight.com, cdigal@bohollight.com, accounting_blci@bohollight.com, bohollightcompanyincorporated@gmail.com</t>
  </si>
  <si>
    <t>BLCISLR</t>
  </si>
  <si>
    <t>RCOA-SOLR</t>
  </si>
  <si>
    <t>Marlyn Manapsal</t>
  </si>
  <si>
    <t>(038)508-9741 
loc 107</t>
  </si>
  <si>
    <t>finance@boheco1.com,  labortearthurjoseph@gmail.com, albertomantejr@gmail.com, aljohnlapez15@gmail.com, boheco1_main@yahoo.com, m.manapsal@yahoo.com, m.manapsal@yahoo.com, vinge_21@yahoo.com.ph, josephacelagurin@gmail.com, josephacelagurin@boheco1.com</t>
  </si>
  <si>
    <t>Supplier Billings and Payments/NEA/Audit/PSALM/ERC/Banking:
   Mr. Joseph Ace Lagurin (Chief Finance Division)  @josephacelagurin@gmail.com  09286248192
   Maam Elvie P. Balogo (Head, Accounting Section) @vinge_21@yahoo.com.ph 09505025009 / 09330435879
   Maam Marlyn Manapsal   (OIC OSD Manager, Finance) @ m.manapsal@yahoo.com   09778061624</t>
  </si>
  <si>
    <t>Cantagay, Jagna, Bohol</t>
  </si>
  <si>
    <t>Imelda T. Sepe</t>
  </si>
  <si>
    <t>Manager, Finance Services Department</t>
  </si>
  <si>
    <t>(038) 531-8119, (032) 412-1230</t>
  </si>
  <si>
    <t>9173035804, 09173035791 Arcely Maquilang</t>
  </si>
  <si>
    <t>imelda_sepe@yahoo.com, finance.boheco2@gmail.com</t>
  </si>
  <si>
    <t xml:space="preserve">Arcely Maquilang- 09173035791 -  IEMOP 2307 incharge </t>
  </si>
  <si>
    <t>BOSUNG_SS</t>
  </si>
  <si>
    <t>SAN MARCOS 2914 SARRAT ILOCOS NORTE PHILIPPINES</t>
  </si>
  <si>
    <t>Hannah Alyssa Esperar Viana</t>
  </si>
  <si>
    <t>WEO</t>
  </si>
  <si>
    <t xml:space="preserve">21 San Marcos Sarrat Ilocos Norte </t>
  </si>
  <si>
    <t>0777723103</t>
  </si>
  <si>
    <t>09178758003</t>
  </si>
  <si>
    <t>bsphils@yahoo.com</t>
  </si>
  <si>
    <t>Suite 2802, Discovery Center, 25 ADB Avenue, Ortigas Center, Pasig City</t>
  </si>
  <si>
    <t>Ma. Jeremy Bermudez</t>
  </si>
  <si>
    <t>Finance Officer</t>
  </si>
  <si>
    <t>Malaya Thermal Power Plant, Pililia Rizal</t>
  </si>
  <si>
    <t>acctg.belgrovepower@gmail.com</t>
  </si>
  <si>
    <t>1600 </t>
  </si>
  <si>
    <t>35th Floor Ayala Triangle Gardens Tower 2, Paseo De Roxas Cor. Makati Avenue Bel-Air, 1209 City Of Makati, NCR, Fourth District Philippines</t>
  </si>
  <si>
    <t>Candy Dizon</t>
  </si>
  <si>
    <t>Treasury Operations Head</t>
  </si>
  <si>
    <t>09178367893</t>
  </si>
  <si>
    <t>candy.dizon@acenrenewables.com</t>
  </si>
  <si>
    <t>acestacollections@acenrenewables.com; christine.abano@acenrenewables.com</t>
  </si>
  <si>
    <t>rose.besmanos@acenrenewables.com; christine.abano@acenrenewables.com</t>
  </si>
  <si>
    <t>EWON, SEVILLA, BOHOL,6347</t>
  </si>
  <si>
    <t>BIR Certificate of Registration (Form 2303), Hydro Operating Contract (HOC No. 2014-03-370) of DOE</t>
  </si>
  <si>
    <t>ANDRESA P. DELANTAR</t>
  </si>
  <si>
    <t>BOHECO I, CABULIJAN, TUBIGON, BOHOL</t>
  </si>
  <si>
    <t>(038) 508-9751</t>
  </si>
  <si>
    <t>andringdelantar@yahoo.com.ph</t>
  </si>
  <si>
    <t>boheco1control@gmail.com; marvin68d@yahoo.com.ph</t>
  </si>
  <si>
    <t>BTLC2LRE</t>
  </si>
  <si>
    <t>Antipolo Del Norte, Lipa City, Batangas</t>
  </si>
  <si>
    <t>RCOA-LRES</t>
  </si>
  <si>
    <t>756 1021 local 140</t>
  </si>
  <si>
    <t>0917 504 9167</t>
  </si>
  <si>
    <t>fsd.treasury.batelec2@gmail.com / batelec2treasurydiv@yahoo.com</t>
  </si>
  <si>
    <t>BTLC2SLR</t>
  </si>
  <si>
    <t>226 Quirino Highway, Barangay Baesa, Quezon City 1106</t>
  </si>
  <si>
    <t>GREG REINAN PASCUAL</t>
  </si>
  <si>
    <t>ACCOUNTING OFFICER</t>
  </si>
  <si>
    <t>BATAAN 2020 CMPD. ROMAN SUPER HIGHWAY, GUGO, SAMAL, BATAAN</t>
  </si>
  <si>
    <t>(047)2712802</t>
  </si>
  <si>
    <t>greg.pascual@bataan2020.net, nerissa.higonia@bataan2020.net</t>
  </si>
  <si>
    <t>BATAAN 2020 CMPD. ROMAN SUPER HWY. GUGO, SAMAL, BATAAN, 2112</t>
  </si>
  <si>
    <t>BULACNSE_SS</t>
  </si>
  <si>
    <t>Pasong Bangkal, San Ildenfoso, Bulacan</t>
  </si>
  <si>
    <t>Florine Alegado</t>
  </si>
  <si>
    <t>Sr. Accounting Assistant</t>
  </si>
  <si>
    <t>11F Rockwell Santolan Town Plaza,276 Col. Bonny Serrano Ave., San Juan City,</t>
  </si>
  <si>
    <t xml:space="preserve">8826-5698 </t>
  </si>
  <si>
    <t>esalinas@crec.com.ph , citicorebillingandcollection@gmail.com, kgarcia@crec.com.ph, falegado@crec.com.ph, billing_collection@crec.com, jpusancho@crec.com.ph</t>
  </si>
  <si>
    <t xml:space="preserve">Caparispisan 2919 Pagudpud Ilocos Norte Philippines </t>
  </si>
  <si>
    <t>4/F 6750 Office Tower, 6750 Ayala Ave., San Lorenzo, City of Makati, NCR, Fourth District 1223</t>
  </si>
  <si>
    <t>CABX</t>
  </si>
  <si>
    <t xml:space="preserve">5th Floor Legazpi Towers 200 Paseo de roxas, Brgy San Lorenzo 4th District Makati City </t>
  </si>
  <si>
    <t xml:space="preserve">Linie Tanquerido </t>
  </si>
  <si>
    <t xml:space="preserve">Accounting Head </t>
  </si>
  <si>
    <t>5/F Legas</t>
  </si>
  <si>
    <t>8892-7471</t>
  </si>
  <si>
    <t>linietanquerido@yahoo.com</t>
  </si>
  <si>
    <t xml:space="preserve">5/F Legaspi Towers 200, Paseo De Roxas, Makati City </t>
  </si>
  <si>
    <t>000-111-111-00000</t>
  </si>
  <si>
    <t>linietanquerido@yahoo.com, peachy.cabacctg@gmail.com,  kppabilona@gmail.com</t>
  </si>
  <si>
    <t>CADPI</t>
  </si>
  <si>
    <t>CADPIX</t>
  </si>
  <si>
    <t xml:space="preserve">Central Azucarera Don Pedro, Inc. </t>
  </si>
  <si>
    <t>14/F Net One Center, 26th Cor 3rd Ave., Bonifacio Global City, Taguig</t>
  </si>
  <si>
    <t>214-280-422-000</t>
  </si>
  <si>
    <t>Dorothy Anne Diokno</t>
  </si>
  <si>
    <t>Tax Manager</t>
  </si>
  <si>
    <t>14th Floor Net One Center, 3rd Ave cor 26th St., BGC Taguig</t>
  </si>
  <si>
    <t>raymond.codizal.cadp@rhi.com.ph, eleanor.arizobal.cadp@rhi.com.ph, dorothy.diokno@rhi.com.ph</t>
  </si>
  <si>
    <t>raymond.codizal.cadp@rhi.com.ph, eleanor.arizobal.cadp@rhi.com.ph, dorothy.diokno@rhi.com.ph, graceann.ramos.cadp@rhi.com.ph</t>
  </si>
  <si>
    <t>CADPI_SS</t>
  </si>
  <si>
    <t>Maddarulug, Solana, Cagayan</t>
  </si>
  <si>
    <t>BIR Certificate of Registration (Form 2303), sample  official receipt</t>
  </si>
  <si>
    <t>BRIAN VICTOR C. NIGUIDULA</t>
  </si>
  <si>
    <t>Finance Services Department Manager</t>
  </si>
  <si>
    <t>078 844 1595</t>
  </si>
  <si>
    <t>green_alley07@yahoo.com</t>
  </si>
  <si>
    <t>Macanaya, Aparri, Cagayan</t>
  </si>
  <si>
    <t>AMELIA C. PALUDIPAN</t>
  </si>
  <si>
    <t>FRSD Manager</t>
  </si>
  <si>
    <t>888-2940</t>
  </si>
  <si>
    <t>ameliacadiente@yahoo.com</t>
  </si>
  <si>
    <t>Jose P. Rizal St., Daet, Camarines Norte</t>
  </si>
  <si>
    <t>CHIEF, FINANCIAL SERVICES DIVISION</t>
  </si>
  <si>
    <t>J. P. RIZAL ST., DAET, CAMARINES NORTE</t>
  </si>
  <si>
    <t>09853838443 (Joy of Acctg)</t>
  </si>
  <si>
    <t>canorecofsd@gmail.com, canoreco_fsd@yahoo.com.ph</t>
  </si>
  <si>
    <t>canoreco_197505@yahoo.com</t>
  </si>
  <si>
    <t>Brgy. Timpas, Panitan, Capiz</t>
  </si>
  <si>
    <t>MARYAN G. FARINAS</t>
  </si>
  <si>
    <t>FINANCE SERVICES DEPARTMENT MANAGER</t>
  </si>
  <si>
    <t>BURGOS ILAWOD, BRGY. TANQUE, ROXAS CITY, CAPIZ</t>
  </si>
  <si>
    <t>620 - 4930 local 1005, 1009 and 1014</t>
  </si>
  <si>
    <t>9282730591, 0963-043-8339</t>
  </si>
  <si>
    <t>maryan.farinas@yahoo.com, ropernia1024@gmail.com, financecapelco@yahoo.com.ph</t>
  </si>
  <si>
    <t>capiz_electric_cooperative@yahoo.com</t>
  </si>
  <si>
    <t>5th Floor, Legaspi Towers 200, Paseo De Roxas, Makati City</t>
  </si>
  <si>
    <t>Bernadette Ferrer</t>
  </si>
  <si>
    <t>Accounting Head</t>
  </si>
  <si>
    <t>5/F Legaspi Towers 200 Paseo de Roxas, Makati</t>
  </si>
  <si>
    <t>0917-5768592</t>
  </si>
  <si>
    <t>badetteferrer@yahoo.com, cmahipus@gmail.com</t>
  </si>
  <si>
    <t>CASUR2LRE</t>
  </si>
  <si>
    <t xml:space="preserve">Brgy. Del Rosario, Naga City </t>
  </si>
  <si>
    <t>Jessica C. Rosit</t>
  </si>
  <si>
    <t>Account Analyst</t>
  </si>
  <si>
    <t>Del Rosario, Naga City</t>
  </si>
  <si>
    <t>(054) 205-2900 Local 2010</t>
  </si>
  <si>
    <t>jessicarosit@gmail.com</t>
  </si>
  <si>
    <t>CASUR2SLR</t>
  </si>
  <si>
    <t>Puro-Batia, Libmanan, Camarines Sur</t>
  </si>
  <si>
    <t>Melchor B. Abarientos</t>
  </si>
  <si>
    <t>Cost Accounting Section Head</t>
  </si>
  <si>
    <t>511-9345,  (054) 511-9365</t>
  </si>
  <si>
    <t>melchorbarbosaabarientos@gmail.com, johnandrewpricafort@gmail.com, casureco1@yahoo.com</t>
  </si>
  <si>
    <t>casureco1ogmofficial@gmail.com; fsd.casureco1@gmail.com</t>
  </si>
  <si>
    <t xml:space="preserve">Del Rosario, Naga City </t>
  </si>
  <si>
    <t>DIANNE T. ROSANA</t>
  </si>
  <si>
    <t>BOOKKEEPER</t>
  </si>
  <si>
    <t>DEL ROSARIO, NAGA CITY 4400</t>
  </si>
  <si>
    <t>(054) 205-2900 LOCAL 2010</t>
  </si>
  <si>
    <t>dayanrosana@gmail.com</t>
  </si>
  <si>
    <t>finance.casureco2@gmail.com</t>
  </si>
  <si>
    <t xml:space="preserve">JESSICA C. ROSIT 
ACCOUNT ANALYST 
DEL ROSARIO NAGA CITY CAM SUR 
054-205-2900 LOC 2010 
9975210232 
jessicarosit@gmail.com, finance.casureco2@gmail.com, </t>
  </si>
  <si>
    <t>National Highway, San Isidro, Iriga City</t>
  </si>
  <si>
    <t>Jocelyn A. Orcine</t>
  </si>
  <si>
    <t>San Isidro, Iriga City, Camarines Sur</t>
  </si>
  <si>
    <t>(054) 299 5700</t>
  </si>
  <si>
    <t>finance_casureco3@yahoo.com, casureco3c@yahoo.com</t>
  </si>
  <si>
    <t>Talojongon, Tigaon, Camarines Sur</t>
  </si>
  <si>
    <t>Janice S. Rodavia</t>
  </si>
  <si>
    <t>(054) 881 9394 local 103, (054) 881 9017</t>
  </si>
  <si>
    <t>9486805593, 0956 812 0059</t>
  </si>
  <si>
    <t>jamaica_813@yahoo.com, cs4ec77@yahoo.com</t>
  </si>
  <si>
    <t>cs4ec77@yahoo.com</t>
  </si>
  <si>
    <t>09273574144 - JANE M. ROGANDO
Executive Secretary/Head, Corporate Communications and Social Marketing Office (CCSMO)</t>
  </si>
  <si>
    <t>CAT</t>
  </si>
  <si>
    <t>Central Azucarera de Tarlac</t>
  </si>
  <si>
    <t>San Miguel, Tarlac City</t>
  </si>
  <si>
    <t>000-229-931-000</t>
  </si>
  <si>
    <t>WESM-BULK</t>
  </si>
  <si>
    <t>02 771 7800 to 05 loc 1005</t>
  </si>
  <si>
    <t xml:space="preserve">Raniag, Burgos, Isabela </t>
  </si>
  <si>
    <t>John Louise Tan</t>
  </si>
  <si>
    <t>Project Coordinator</t>
  </si>
  <si>
    <t>1557 Dagupan Street, Tondo, Manila</t>
  </si>
  <si>
    <t>john.louise.t.tan@gmail.com</t>
  </si>
  <si>
    <t>CEBEC1LRE</t>
  </si>
  <si>
    <t>Bitoon, Dumanjug, Cebu</t>
  </si>
  <si>
    <t>Juanito S. Gabales, Jr.</t>
  </si>
  <si>
    <t>CEBECO I Main Office Bldg., Bitoon, Dumanjug, Cebu</t>
  </si>
  <si>
    <t>(032)4719002</t>
  </si>
  <si>
    <t>jrgabales@gmail.com</t>
  </si>
  <si>
    <t>CEBEC1SLR</t>
  </si>
  <si>
    <t>CEBEC2LRE</t>
  </si>
  <si>
    <t>Cebu II Electric Cooperative, Inc.</t>
  </si>
  <si>
    <t>Malingin, Bogo City, Cebu</t>
  </si>
  <si>
    <t>RIENNA MARIE GAYO LAYSON</t>
  </si>
  <si>
    <t>MALINGIN BOGO CEBU 6010</t>
  </si>
  <si>
    <t>434-8555</t>
  </si>
  <si>
    <t>riennamarieg.layson@gmail.com</t>
  </si>
  <si>
    <t>CEBEC2SLR</t>
  </si>
  <si>
    <t>032-434-8555</t>
  </si>
  <si>
    <t>LORALYN R CANTILA</t>
  </si>
  <si>
    <t>OIC FINANCE MANAGER</t>
  </si>
  <si>
    <t>BITOON, DUMANJUG, CEBU</t>
  </si>
  <si>
    <t>032 471 9002</t>
  </si>
  <si>
    <t>09274027176</t>
  </si>
  <si>
    <t>lalainecantila@gmail.com</t>
  </si>
  <si>
    <t>cebeco1acctg@gmail.com; echavez_irish@yahoo.com</t>
  </si>
  <si>
    <t>RIENNA MARIE G. LAYSON</t>
  </si>
  <si>
    <t>MALINGIN BOGO CITY</t>
  </si>
  <si>
    <t>032 434-8555</t>
  </si>
  <si>
    <t>09976309705</t>
  </si>
  <si>
    <t>rmglayson.cebeco2@gmail.com</t>
  </si>
  <si>
    <t>a_beth25@yahoo.com, cebeco2@gmail.com, riennamarieg.layson@gmail.com, guradillo.flordeliza@yahoo.com, guradillo.flordeliza2013@gmail.com, maryvinmmaluya@gmail.com, kezaiahkerrpevida17@gmail.com</t>
  </si>
  <si>
    <t>Luray II, Toledo City, Cebu</t>
  </si>
  <si>
    <t>ROLANDO L. VICENTE</t>
  </si>
  <si>
    <t>AGM FINANCE</t>
  </si>
  <si>
    <t>LURAY II, TOLEDO CITY, CEBU</t>
  </si>
  <si>
    <t>9171150288, 09176244406</t>
  </si>
  <si>
    <t>rolandvicente@yahoo.com; tejano.cebeco3@gmail.com</t>
  </si>
  <si>
    <t>CEDC Building Daanglungsod, Toledo City, Cebu 6038 Philippines</t>
  </si>
  <si>
    <t>Rito R. Magalso</t>
  </si>
  <si>
    <t>Cebu Controllership Head</t>
  </si>
  <si>
    <t>Daanglungsod, Toledo City, Cebu 6038</t>
  </si>
  <si>
    <t>(032) 322-7940, 032-467-8298, (6332) 322-5803 to 04</t>
  </si>
  <si>
    <t>Rito.Magalso@globalpower.com.ph, Nerio.Tangal@globalpower.com.ph, GemluckDavin.Ocariza@globalpower.com.ph, Dante.Erasan@globalpower.com.ph, MariaJoyce.Selerio@globalpower.com.ph</t>
  </si>
  <si>
    <t>Pagasa, Orani, Bataan</t>
  </si>
  <si>
    <t>BIR Certificate of Registration (Form 2303), BOI Certificate (Income Tax Holiday, Zero-Rating), DOE Certificate of Registration</t>
  </si>
  <si>
    <t>Fedeline G. Cruz</t>
  </si>
  <si>
    <t>900 Romualdez St., Paco, Manila</t>
  </si>
  <si>
    <t>9171783935, 0917-840-7914</t>
  </si>
  <si>
    <t>fgcruzcpa@gmail.com, fedeline.cruz@coscocapital.com, energies.acctgheadoffice@gmail.com</t>
  </si>
  <si>
    <t>Bldg. N2830, Bayanihan St., Clark Freeport Zone, Clarkfield Pampanga</t>
  </si>
  <si>
    <t>Vanessa Q. Esguerra / Cristy M. Venal</t>
  </si>
  <si>
    <t>Junior Energy Sourcing Officer / Treasury Management Supervisor</t>
  </si>
  <si>
    <t>Bldg. N2830 Bayanihan Street, Clark Freeport Zone, Pampanga</t>
  </si>
  <si>
    <t>045 599 3146 loc 122
045-599-3469 loc 110</t>
  </si>
  <si>
    <t>09817489513</t>
  </si>
  <si>
    <t>vqesguerra@clarkelectric.ph,  cmvenal@clarkelectric.ph, tdguzman@clarkelectric.ph</t>
  </si>
  <si>
    <t>vqesguerra@clarkelectric.ph / cmvenal@clarkelectric.ph</t>
  </si>
  <si>
    <t>CEDCLRENV</t>
  </si>
  <si>
    <t>BIR Certificate of Registration (Form 2303), CORTE, TOP TAXPAYER</t>
  </si>
  <si>
    <t>Erickson O. Montes</t>
  </si>
  <si>
    <t>Officer in Charge</t>
  </si>
  <si>
    <t>BLDG N2830 BAYANIHAN ST CLARK FREEPORT ZONE</t>
  </si>
  <si>
    <t>0454998239</t>
  </si>
  <si>
    <t>09989966837</t>
  </si>
  <si>
    <t>eomontes@clarkelectric.ph; jvrronquillo@clarkelectric.ph</t>
  </si>
  <si>
    <t>eomontes@clarkelectric.ph</t>
  </si>
  <si>
    <t>CEDCSLR</t>
  </si>
  <si>
    <t>Cristy M. Venal</t>
  </si>
  <si>
    <t>Supervisor, Treasury Management</t>
  </si>
  <si>
    <t>cmvenal@clarkelectric.ph , eomontes@clarkelectric.ph</t>
  </si>
  <si>
    <t>Daang Maharlika, Bitas, Cabanatuan City Nueva Ecija</t>
  </si>
  <si>
    <t>Roxanne Centeno</t>
  </si>
  <si>
    <t>Corporate Accountant</t>
  </si>
  <si>
    <t>Maharlika Highway Bitas Cabanatuan City</t>
  </si>
  <si>
    <t>044-463-0505</t>
  </si>
  <si>
    <t>donnanagano.celcor@gmail.com</t>
  </si>
  <si>
    <t>RESIGNED -Roxanne Centeno roxanne.celcor@gmail.com</t>
  </si>
  <si>
    <t>CELCORSLR</t>
  </si>
  <si>
    <t>Cabanatuan Electric Corporation</t>
  </si>
  <si>
    <t>ROXANNE E. CENTENO</t>
  </si>
  <si>
    <t>Maharlika Highway Brgy. Bitas Cabanatuan City, Nueva Ecija</t>
  </si>
  <si>
    <t>Mabini cor. Gonzaga St. Bacolod City, Negros Occidental</t>
  </si>
  <si>
    <t>VICTOR F. RADA</t>
  </si>
  <si>
    <t>Chief, Accounting Division</t>
  </si>
  <si>
    <t>Cor. Gonzaga-Mabini Streets., Brgy.26, Bacolod City, Negros Occidental</t>
  </si>
  <si>
    <t>(034) 458-6777 local 1244/1241/1240</t>
  </si>
  <si>
    <t>ceneco.finance@gmail.com</t>
  </si>
  <si>
    <t>ellengraceablanque@gmail.com, victor.rada@yahoo.com</t>
  </si>
  <si>
    <t>CENECOLRE</t>
  </si>
  <si>
    <t>Central Negros Electric Cooperative, Inc.</t>
  </si>
  <si>
    <t>Victor F. Rada</t>
  </si>
  <si>
    <t>Corner Gonzaga-Mabini Streets, Bacolod City</t>
  </si>
  <si>
    <t>victor.rada@yahoo.com</t>
  </si>
  <si>
    <t>PUROK SAN JOSE CALUMANGAN 6101 BAGO CITY NEGROS OCCIDENTAL PHILIPPINES</t>
  </si>
  <si>
    <t>008-691-287-00000</t>
  </si>
  <si>
    <t>Annavi Lacambra</t>
  </si>
  <si>
    <t>#88 Corner Rizal-Mabini Sts., Brgy. 22, Bacolod City, Negros Occidental</t>
  </si>
  <si>
    <t>(034) 435-1932 / 702-8322</t>
  </si>
  <si>
    <t>annavilac.cenpri@gmail.com</t>
  </si>
  <si>
    <t>cenpriwesm.user2@gmail.com , charmortaliz.cenpri@gmail.com</t>
  </si>
  <si>
    <t>11th Floor Rockwell Santolan Town Plaza, 276 Santolan Road, Little Baguio 1500 City of San Juan</t>
  </si>
  <si>
    <t>GEOP-RES</t>
  </si>
  <si>
    <t>ERDWIN SALINAS</t>
  </si>
  <si>
    <t>TAX ANALYST SUPERVISOR</t>
  </si>
  <si>
    <t>11TH FLOOR SANTOLAN TOWN PLAZA, BONNY SERRANO AVENUE, SAN JUAN CITY</t>
  </si>
  <si>
    <t xml:space="preserve">8826-5698, (+632) 8826-5698   </t>
  </si>
  <si>
    <t xml:space="preserve">falegado@crec.com.ph </t>
  </si>
  <si>
    <t>11TH FLOOR SANTOLAN TOWN PLAZA, BONNY SERRANO AVENUE, SAN CITY</t>
  </si>
  <si>
    <t xml:space="preserve">(02) 8255 4600, (02) 8826-5698   </t>
  </si>
  <si>
    <t>Brgy. Quirino, Bacnotan, La Union</t>
  </si>
  <si>
    <t>xidian.beth@gmail.com</t>
  </si>
  <si>
    <t>rovimae.buhle@acenrenewables.com; christine.abano@acenrenewables.com</t>
  </si>
  <si>
    <t>corook.tc@acenergy.com.ph , aj.rodriguez@acenrenewables.com, gleny.baydal@acenrenewables.com, mj.cristobal@acenrenewables.com, third.yap@acenrenewables.com , aj.rodriguez@acenrenewables.com, gleny.baydal@acenrenewables.com, mj.cristobal@acenrenewables.com, third.yap@acenrenewables.com</t>
  </si>
  <si>
    <t>ACCTG MANAGER</t>
  </si>
  <si>
    <t>3RD  FLOOR LA PAZ CENTER BUILDING SALCEDO COR RUFINO ST. LEGASPI VILLAGE MAKATI CITY</t>
  </si>
  <si>
    <t>403-6566</t>
  </si>
  <si>
    <t>acctg.dorelco@gmail.com ; billing.dorelco@gmail.com
0919-069-5838</t>
  </si>
  <si>
    <t>CPPC</t>
  </si>
  <si>
    <t>CPPC_SS</t>
  </si>
  <si>
    <t xml:space="preserve">Cebu Private Power Corporation </t>
  </si>
  <si>
    <t>Old VECO Compound, Brgy. Ermita Carbon Cebu City</t>
  </si>
  <si>
    <t>005-255-399-000</t>
  </si>
  <si>
    <t>Romeo Romulo Fandiño Jr.</t>
  </si>
  <si>
    <t>Tax Supervisor</t>
  </si>
  <si>
    <t>123 Gov. Pascual Ave., Acacia, Malabon City</t>
  </si>
  <si>
    <t>+63 2 8282 9810</t>
  </si>
  <si>
    <t>oilbu.tax@aboitiz.com, albert.batiancila@aboitiz.com, yamina.jimena@aboitiz.com</t>
  </si>
  <si>
    <t>11F ROCKWELL SANTOLAN TOWN PLAZA 276 SANTOLAN ROAD LITTLE BAGUIO 1500 CITY OF SAN JUAN</t>
  </si>
  <si>
    <t>Erdwin Salinas</t>
  </si>
  <si>
    <t>Tax Analyst Manager</t>
  </si>
  <si>
    <t>11th Floor Santolan Town Plaza, Bonny Serrano Ave. San Juan City</t>
  </si>
  <si>
    <t>8826-5698</t>
  </si>
  <si>
    <t>09662255560</t>
  </si>
  <si>
    <t>esalinas@crec.com.ph , citicorebillingandcollection@gmail.com, kgarcia@crec.com.ph, falegado@crec.com.ph, billing_collection@crec.com</t>
  </si>
  <si>
    <t>CSEI</t>
  </si>
  <si>
    <t>Cosmo Solar Energy, Inc.</t>
  </si>
  <si>
    <t>Barangay Narat-an, Miagao, Iloilo</t>
  </si>
  <si>
    <t>432-150-666-000</t>
  </si>
  <si>
    <t>CLAIR F. BONITE</t>
  </si>
  <si>
    <t>IN-HOUSE JR ACCOUNTANT</t>
  </si>
  <si>
    <t>2ND FLR, PIRATES BAY BLDG, PACIENCIA TIJAM AVE, MANDURRIAO, ILOILO CITY 5000</t>
  </si>
  <si>
    <t>033-339-8610</t>
  </si>
  <si>
    <t>0966-755-8763</t>
  </si>
  <si>
    <t>clairbonite65@gmail.com</t>
  </si>
  <si>
    <t>CSEI_SS</t>
  </si>
  <si>
    <t>CWMDC</t>
  </si>
  <si>
    <t>CW Marketing and Development Corporation</t>
  </si>
  <si>
    <t>#1 Julia Vargas Ave., Ugong, PasIg City</t>
  </si>
  <si>
    <t>225-311-296</t>
  </si>
  <si>
    <t>CWMDC_SS</t>
  </si>
  <si>
    <t>CW Marketing and Development Corporation - Station Service</t>
  </si>
  <si>
    <t>A.B. Fernandez St., Dagupan City</t>
  </si>
  <si>
    <t>BIR Certificate of Registration (Form 2303), Withholding Agent Letter from BIR</t>
  </si>
  <si>
    <t>Lilian Saralde</t>
  </si>
  <si>
    <t>Finance Manager/WCO</t>
  </si>
  <si>
    <t>3/F Veria 1 Building 62 West Avenue Quezon City</t>
  </si>
  <si>
    <t>(02) 8374 3039</t>
  </si>
  <si>
    <t>0933 8590215</t>
  </si>
  <si>
    <t>rcc@decorp.com.ph</t>
  </si>
  <si>
    <t>DECORPLRE</t>
  </si>
  <si>
    <t>Dagupan Electric Corporation</t>
  </si>
  <si>
    <t xml:space="preserve">4th Floor Veria I Bldg, 62 West Avenue, Quezon City </t>
  </si>
  <si>
    <t>000-202-524-000</t>
  </si>
  <si>
    <t>Lilian D. Saralde</t>
  </si>
  <si>
    <t>Veria 1, 62 West Avenue Quezon City</t>
  </si>
  <si>
    <t>lds@decorp.com.ph, rcc@decorp.com.ph, cct@decorp.com.ph</t>
  </si>
  <si>
    <t>DECORPSLR</t>
  </si>
  <si>
    <t xml:space="preserve">5th Floor Veria I Bldg, 62 West Avenue, Quezon City </t>
  </si>
  <si>
    <t>Veria 1 Bldg., 62 West Avenue, Quezon City</t>
  </si>
  <si>
    <t>0928 5066639</t>
  </si>
  <si>
    <t>5th Floor, Glorietta 4, Ayala Center, Makati City, Philippines</t>
  </si>
  <si>
    <t>Lyka Dianne Sasan</t>
  </si>
  <si>
    <t>Finance and Accounting</t>
  </si>
  <si>
    <t>5F AirSwift Office, Ayala Malls Manila Bay, Macapagal Blv., cor. Aseana Ave., Paranaque City</t>
  </si>
  <si>
    <t>9178592177 Mr. Allan, 9178050105, 0999-644-4826 Ms. Lyka</t>
  </si>
  <si>
    <t>sasan.lyka@ayalaland.com.ph</t>
  </si>
  <si>
    <t>9178592177, 9178050105, 0999-644-4826 Ms. Lyka</t>
  </si>
  <si>
    <t xml:space="preserve">5th Floor, Glorietta 4, Ayala Center, Makati City, Philippines </t>
  </si>
  <si>
    <t>Allan O. Vallido</t>
  </si>
  <si>
    <t>Senior Finance Associate</t>
  </si>
  <si>
    <t xml:space="preserve">5F AYALA MALL MANILA BAY MACAPAGAL BLDV, TAMBO, PARANAQUE CITY </t>
  </si>
  <si>
    <t>vallido.allan@ayalaland.com.ph</t>
  </si>
  <si>
    <t>San Roque, Tolosa, Leyte</t>
  </si>
  <si>
    <t>Marinchie Y. Olarte</t>
  </si>
  <si>
    <t>DORELCO San Roque Tolosa, Leyte</t>
  </si>
  <si>
    <t>None</t>
  </si>
  <si>
    <t>9190775172, 09190695239, 0998-254-7217 Sir Dondon for IEMOP Concern, 09190775217 -Aimee</t>
  </si>
  <si>
    <t>marinsy77@gmail.com, acctg.dorelco@gmail.com, dorelcotrading@gmail.com, ogm.dorelco@gmail.com</t>
  </si>
  <si>
    <t>Aimee Lagunzad  0919-077-5217</t>
  </si>
  <si>
    <t>MEPZ Ibo, Lapu-Lapu City (Upon) Cebu Philippines</t>
  </si>
  <si>
    <t>Ana Enriquez-Marfil</t>
  </si>
  <si>
    <t>Accounts Receivable Supervisor</t>
  </si>
  <si>
    <t>NAC Tower, 32nd St., Bonifacio Global City, Fort Bonifacio, 1630, Taguig City NCR, Fourth District Philippines</t>
  </si>
  <si>
    <t>+632 886 2849 local 12849</t>
  </si>
  <si>
    <t>thermal-ar@aboitiz.com</t>
  </si>
  <si>
    <t>albert.batiancila@aboitiz.com; roselle.salvador@aboitiz.com</t>
  </si>
  <si>
    <t>Romeo Romulo Fandiño Jr.
Tax Supervisor
123 Gov. Pascual Ave., Acacia, Malabon City
8282 9810 local 14853
9278200220
oilbu.tax@aboitiz.com, albert.batiancila@aboitiz.com, yamina.jimena@aboitiz.com</t>
  </si>
  <si>
    <t>EAUCMEPZA</t>
  </si>
  <si>
    <t>9/F Rockwell Business Center Tower 3 Ortigas Avenue Ugong 1604 City of Pasig NCR. Second District Philippines</t>
  </si>
  <si>
    <t>09989592477</t>
  </si>
  <si>
    <t>wesm-officialreceipts@energy.com.ph, wesm_BIR2307@energy.com.ph, taxops@energy.com.ph, co_delpilar.go@energy.com.ph, hazapata@firstgen.com.ph, v-grryrureta@firstgen.com.ph,  v-drsangustia@firstgen.com.ph</t>
  </si>
  <si>
    <t>189 Tagalag Road Brgy. Tagalag, Valenzuela City</t>
  </si>
  <si>
    <t>LIONEL CHOI</t>
  </si>
  <si>
    <t>ADMINISTRATOR</t>
  </si>
  <si>
    <t>189 TAGALAG ROAD BRGY. TAGALAG VALENZUELA CITY</t>
  </si>
  <si>
    <t>ecopark.valenzuela@gmail.com</t>
  </si>
  <si>
    <t>EDCVIS</t>
  </si>
  <si>
    <t>9th Floor Rockwell Business Center Tower 3 Ortigas Avenue Ugong Pasig City NCR. Second District Philippines</t>
  </si>
  <si>
    <t>wesm-officialreceipts@energy.com.ph, wesm_BIR2307@energy.com.ph, taxops@energy.com.ph, co_delpilar.go@energy.com.ph, hazapata@firstgen.com.ph, v-grryrureta@firstgen.com.ph,  v-drsangustia@firstgen.com.ph
co_alemania.pas@energy.com.ph</t>
  </si>
  <si>
    <t>DEREGISTERED</t>
  </si>
  <si>
    <t>EDCSL_SS</t>
  </si>
  <si>
    <t>ANC</t>
  </si>
  <si>
    <t>EDCSL2_SS</t>
  </si>
  <si>
    <t>No. 12 Manggahan Street Bagumbayan Quezon City 1110</t>
  </si>
  <si>
    <t>Lorna Estrella</t>
  </si>
  <si>
    <t>Acctg. Group Supervisor</t>
  </si>
  <si>
    <t>#12 Manggahan St. Brgy. Bagumbayan, Quezon City</t>
  </si>
  <si>
    <t>8334-2677</t>
  </si>
  <si>
    <t>09380746726</t>
  </si>
  <si>
    <t>lrestrella@eei.com.ph</t>
  </si>
  <si>
    <t>mmpalentinos@eei.com.ph;rcvicente@eei.com.ph</t>
  </si>
  <si>
    <t>Unit 1207 The Trade and Financial Tower, 7th Avenue, corner 32nd St., BGC, Taguig City</t>
  </si>
  <si>
    <t>Lilibeth Baile</t>
  </si>
  <si>
    <t>Unit 1207 The Trade and Financial Tower, 32nd St., corner 7th Ave., BGC, Taguig City</t>
  </si>
  <si>
    <t>(02) 8847-8472</t>
  </si>
  <si>
    <t>0995-826-4500</t>
  </si>
  <si>
    <t>accountant1@xdned.com</t>
  </si>
  <si>
    <t>bethcruzbaile@gmail.com</t>
  </si>
  <si>
    <t>ENFINITY</t>
  </si>
  <si>
    <t xml:space="preserve">Enfinity Philippines Renewable Resources Inc. </t>
  </si>
  <si>
    <t>Room 6A, Philexcel Business Center 1 M.A Roxas Highway, Clark Freeport Zone, Pampanga</t>
  </si>
  <si>
    <t>007-813-849-000</t>
  </si>
  <si>
    <t>2009 </t>
  </si>
  <si>
    <t>ENFINITY_SS</t>
  </si>
  <si>
    <t>EPMIRES</t>
  </si>
  <si>
    <t>EPMIRESNV</t>
  </si>
  <si>
    <t>Ecozone Power Management, Inc.</t>
  </si>
  <si>
    <t>2F LTI Admin Bldg. 1 North Main Avenue Laguna Technopark, Biñan, Laguna</t>
  </si>
  <si>
    <t>007-852-642-000</t>
  </si>
  <si>
    <t>Maida B. Castro</t>
  </si>
  <si>
    <t>Chief Finance Officer</t>
  </si>
  <si>
    <t>3F Glorietta 5 Ayala Avenue Makati City</t>
  </si>
  <si>
    <t>n/a</t>
  </si>
  <si>
    <t>09175198482</t>
  </si>
  <si>
    <t>castro.maida@ayalalandlogistics.com</t>
  </si>
  <si>
    <t>BRGY. CABONG, BORONGAN CITY, EASTERN SAMAR</t>
  </si>
  <si>
    <t>Ferdinand Rudy Aberia Bagunas</t>
  </si>
  <si>
    <t>Brgy. Cabong, Borongan City, Eastern Samar, Philippines, 6800</t>
  </si>
  <si>
    <t xml:space="preserve">1fbagunas@gmail.com, esamelcoacctg@yahoo.com
</t>
  </si>
  <si>
    <t>Unit 1407, Pacific Star Building, Sen. Gil Puyat Avenue cor. Makati Avenue, Bel-Air, 1209 Makati City</t>
  </si>
  <si>
    <t>TOMMY ALFONSO</t>
  </si>
  <si>
    <t>FINANCIAL COMPTROLLER</t>
  </si>
  <si>
    <t>Unit 1407, Pacific Star Building, Sen. Gil Puyat Avenue cor. Makati Avenue Makati City 1200, Philippines</t>
  </si>
  <si>
    <t>659-5662 loc 208</t>
  </si>
  <si>
    <t>tommy@fcfminerals.com, accounting@fcfminerals.com</t>
  </si>
  <si>
    <t>FCVC Compound Sitio Mampulog, Brgy. Bitas, Cabanatuan, Nueva Ecija</t>
  </si>
  <si>
    <t>Carlo Allan Aquino</t>
  </si>
  <si>
    <t>Liaison Supervisor</t>
  </si>
  <si>
    <t>Lot E Impex Compound, Alabang-Zapote Road. Pamplona 3, Las Pinas City</t>
  </si>
  <si>
    <t>288652919, 865-2924</t>
  </si>
  <si>
    <t>carloaquino@tmrc.ph, financesupport@tmrc.ph</t>
  </si>
  <si>
    <t>Ms Lina Alcala
financesupport@tmrc.ph</t>
  </si>
  <si>
    <t>FCRV_SS</t>
  </si>
  <si>
    <t>FDCRESCVISNV</t>
  </si>
  <si>
    <t>9F Filinvest One Bldg. Northgate Cyberzone, Alabang-Zapote Road Cor. Northgate Ave. Filinvest City, Alabang, Muntinlupa City</t>
  </si>
  <si>
    <t>BIR Certificate of Registration (Form 2303), Ecozone Certificate (VAT Zero Rating), PEZA COR and Board Resolution</t>
  </si>
  <si>
    <t>Gladys Mae M. Dimaya</t>
  </si>
  <si>
    <t>Unit D, 11th Floor, Cyber Sigma Lawton Avenue, McKinley West Fort Bonifacio, Taguig City 1630</t>
  </si>
  <si>
    <t>(63)(2) 8575 - 1690</t>
  </si>
  <si>
    <t>gladysmae.dimaya@fdcutilities.com, wilbert.balilia@fdcutilities.com</t>
  </si>
  <si>
    <t>commercialoperations@fdcutilities.com / lorinel.catucod@fdcutilities.com</t>
  </si>
  <si>
    <t>FDCRESCNV</t>
  </si>
  <si>
    <t>Brgy. Dos Hermanas, Talisay City, Negros Occidental</t>
  </si>
  <si>
    <t>PEARL JOY P. HAUTEA</t>
  </si>
  <si>
    <t>Dos Hermanas Talisay City Negros Occidental 6115</t>
  </si>
  <si>
    <t>(034) 441 0255 LOC 203</t>
  </si>
  <si>
    <t>pjhautea@yahoo.com, ff_acctg@yahoo.com</t>
  </si>
  <si>
    <t>pjhautea@yahoo.com</t>
  </si>
  <si>
    <t>FGES</t>
  </si>
  <si>
    <t>6/F Rockwell Business Center Tower 3, Ortigas Avenue Ugong, City of Pasig NCR, Second District Philippines 1604</t>
  </si>
  <si>
    <t>BIR Certificate of Registration (Form 2303), SEC Certificate of Registration, Sample Official Receipt</t>
  </si>
  <si>
    <t>Stephany Delgado</t>
  </si>
  <si>
    <t>Tax Specialist</t>
  </si>
  <si>
    <t>449-6288</t>
  </si>
  <si>
    <t>09177700468</t>
  </si>
  <si>
    <t>sldelgado@firstgen.com.ph</t>
  </si>
  <si>
    <t>LUZON / VISAYAS</t>
  </si>
  <si>
    <t>fgeniemopmatters@firstgen.com.ph; amtcorcuera@firstgen.com.ph</t>
  </si>
  <si>
    <t xml:space="preserve">6/F Rockwell Business Center Tower 3, Ortigas Avenue Ugong, City of Pasig NCR, Second District Philippines </t>
  </si>
  <si>
    <t>BIR Certificate of Registration (Form 2303), BOI Certificate (Income Tax Holiday, Zero-Rating), SEC Certificate of Registration, Sample OR</t>
  </si>
  <si>
    <t>Regie D. Pangiligan</t>
  </si>
  <si>
    <t>fgeniemopmatters@firstgen.com.ph</t>
  </si>
  <si>
    <t>fgeniemopmatters@firstgen.com.ph; cvcachuela@firstgen.com.ph</t>
  </si>
  <si>
    <t>FGHPCCSTNV</t>
  </si>
  <si>
    <t>6/F Rockwell Business Center Tower 3, Ortigas Ave. Ugong, City of Pasig City NCR, 2nd District Philippines</t>
  </si>
  <si>
    <t>BIR Certificate of Registration (Form 2303), BOI Certificate (Income Tax Holiday, Zero-Rating), SEC Certificate of Registration, Sample Official Receipt</t>
  </si>
  <si>
    <t>John Dante M. Rimando</t>
  </si>
  <si>
    <t>Tax Planning and Compliance Manager</t>
  </si>
  <si>
    <t>02-37941131</t>
  </si>
  <si>
    <t>6th Floor Rockwell Business Center Tower 3, Ortigas Avenue Pasig City</t>
  </si>
  <si>
    <t>fgeniemopmatters@firstgen.com.ph; eccmujar@firstgen.com.ph</t>
  </si>
  <si>
    <t>Miles S. Resullar, 449-6288, 09178682717 / 09399397741</t>
  </si>
  <si>
    <t>Lewin Lumban Laguna</t>
  </si>
  <si>
    <t>ARIES M. LLANES</t>
  </si>
  <si>
    <t>Brgy. Lewin, Lumban, Laguna</t>
  </si>
  <si>
    <t>(049) 501-4478</t>
  </si>
  <si>
    <t>aml4207@yahoo.com.ph</t>
  </si>
  <si>
    <t>6th Floor Rockwell Business Center Tower 3, Ortigas Ave. Pasig City</t>
  </si>
  <si>
    <t>Stephany L. Delgado</t>
  </si>
  <si>
    <t>Brgy. Dolores Ormoc City</t>
  </si>
  <si>
    <t>Finance</t>
  </si>
  <si>
    <t>09988435850, 09190974543</t>
  </si>
  <si>
    <t>Unit 2601 West Tower PSEC Exchange Road Ortigas Center Brgy. San Antonio, Pasig City</t>
  </si>
  <si>
    <t>8255-4600</t>
  </si>
  <si>
    <t xml:space="preserve">Agrinet Grains Office, Tulat Road, San Jose, Nueva Ecija </t>
  </si>
  <si>
    <t>energies.acctgheadoffice@gmail.com, fgcruzcpa@gmail.com, fedeline.cruz@coscocapital.com</t>
  </si>
  <si>
    <t>G2RECSS</t>
  </si>
  <si>
    <t>Purok 3, Palanog, Camalig, Albay</t>
  </si>
  <si>
    <t>VENUS JAVIERTO</t>
  </si>
  <si>
    <t xml:space="preserve">PUROK 3 PALANOG , CAMALIG, ALBAY </t>
  </si>
  <si>
    <t>052-7322117 local 120/121</t>
  </si>
  <si>
    <t>09085462567; 09065700951</t>
  </si>
  <si>
    <t>finance_dept@goodfoundcement.com, rozel.goodfoundcementcorp@gmail.com</t>
  </si>
  <si>
    <t>wesm-officialreceipts@energy.com.ph, wesm_BIR2307@energy.com.ph, taxops@energy.com.ph, co_delpilar.go@energy.com.ph, hazapata@firstgen.com.ph, v-grryrureta@firstgen.com.ph,  v-drsangustia@firstgen.com.ph, settlementgroup@firstgen.com.ph, 
cmg@firstgen.com.ph</t>
  </si>
  <si>
    <t>co_alemania.pas@energy.com.ph, wesm-officialreceipts@energy.com.ph, wesm_BIR2307@energy.com.ph, taxops@energy.com.ph, co_delpilar.go@energy.com.ph, hazapata@firstgen.com.ph, v-grryrureta@firstgen.com.ph,  v-drsangustia@firstgen.com.ph, settlementgroup@firstgen.com.ph, 
cmg@firstgen.com.ph</t>
  </si>
  <si>
    <t>DMDC</t>
  </si>
  <si>
    <t>DUCOM</t>
  </si>
  <si>
    <t>BIR Certificate of Registration (Form 2303), BIR Ruling</t>
  </si>
  <si>
    <t>Ma. Elenor Limbo</t>
  </si>
  <si>
    <t>Senior Manager, Contracts Management Group</t>
  </si>
  <si>
    <t>Rockwell Business Center Tower 3</t>
  </si>
  <si>
    <t>cmg@firstgen.com.ph</t>
  </si>
  <si>
    <t>gcgi-res@energy.com.ph, cmg@firstgen.com.ph</t>
  </si>
  <si>
    <t>Official Receipts - Karen B. Picache; BIR 2307/CWTs - Abraham E. Manansala 
Official Receipts - Head - Treasury Operations; CWTs - Head, Payables and Attest 
6/F Rockwell Business Center Tower 3, Ortigas Avenue, Pasig City 1604 
77552332 
09989592477 
"co_alemania.pas@energy.com.ph, wesm-officialreceipts@energy.com.ph, wesm_BIR2307@energy.com.ph, taxops@energy.com.ph, co_delpilar.go@energy.com.ph, hazapata@firstgen.com.ph, v-grryrureta@firstgen.com.ph,  v-drsangustia@firstgen.com.ph, settlementgroup@firstgen.com.ph, 
cmg@firstgen.com.ph"</t>
  </si>
  <si>
    <t>Unit 1 7/F and Unit 2 &amp; 4 8/F Tower 1, Rockwell Business Center Ortigas Avenue, Ugong City of Pasig NCR, Second District 1604 Philippines</t>
  </si>
  <si>
    <t>15/F Metrobank Plaza Bldg. Osmena Blvd. Santa Cruz, Cebu City 6000</t>
  </si>
  <si>
    <t>(032) 322-7940, (6332) 254-8855</t>
  </si>
  <si>
    <t>9088950246, 0908-899-5099 Ms. Rofele</t>
  </si>
  <si>
    <t>Ma.Rofele.Diaz@globalpower.com.ph</t>
  </si>
  <si>
    <t>Rofele - 0908-899-5099</t>
  </si>
  <si>
    <t>Ecofuel Agro Industrial Ecozone, Sta. Filomena, San Mariano, Isabela</t>
  </si>
  <si>
    <t>Ecozone Certificate (VAT Zero Rating)</t>
  </si>
  <si>
    <t>Philip M. Bondoc</t>
  </si>
  <si>
    <t>2259 First Lucky Place, 3rd Fl., Chino Roces Ave., Pasong Tamo Ext., Makati City</t>
  </si>
  <si>
    <t>8880-2100</t>
  </si>
  <si>
    <t>0917-3239790</t>
  </si>
  <si>
    <t>philip.bondoc@luisitasugar.com</t>
  </si>
  <si>
    <t>Bacal 2, Talavera, Nueva Ecija</t>
  </si>
  <si>
    <t>BOI Certificate (Income Tax Holiday, Zero-Rating), TRAIN LAW ALL RENEWABLE ENERGY IS ZERO RATED VAT</t>
  </si>
  <si>
    <t>leonarda m dumale</t>
  </si>
  <si>
    <t>ACCOUNTING STAFF</t>
  </si>
  <si>
    <t xml:space="preserve"> BACAL 2, TALAVERA, NUEVA ECIJA</t>
  </si>
  <si>
    <t>oliverricemill@yahoo.com</t>
  </si>
  <si>
    <t>Bacal II, Talavera Nueva Ecija</t>
  </si>
  <si>
    <t xml:space="preserve">4th Floor, 6750 Office Tower, Ayala Avenue, Makati City </t>
  </si>
  <si>
    <t>Gigasol Palauig, Salaza 2210, Palauig, Zambales, Philippines</t>
  </si>
  <si>
    <t>GIGASOL3NV</t>
  </si>
  <si>
    <t>GMCP</t>
  </si>
  <si>
    <t>Alas asin, Mariveles, Bataan, Philippines</t>
  </si>
  <si>
    <t>BIR Certificate of Registration (Form 2303), Sample Official Receipt</t>
  </si>
  <si>
    <t>Roela Marie Shockey</t>
  </si>
  <si>
    <t>GNPower Mariveles Energy Center Ltd. Co. Warehouse Building – Brgy. Alasasin, Mariveles, Bataan 2105</t>
  </si>
  <si>
    <t>CarmmiAnn.Matorgo@gmec.ph, , RoelaMarie.Shockey@gmec.ph, Joanne.Aboganda@gmec.ph,  KimberlyAnne.Millo@gmec.ph, Myla.Sabino@gmec.ph, Rosanna.Constantino@gmec.ph, CarmmiAnn.Matorgo@gmec.ph, Robelice.Mendoza@gmec.ph, EdgardoJr.Jacob@gmec.ph, TriciaJoyce.Padul@gmec.ph, KristineJoyce.Abejar@gmec.ph, mark.dizon@aboitiz.com, ferdine.manguera@aboitiz.com, marie.lukban@aboitiz.com, rico.magtibay@aboitiz.com
christinejc.marasigan@gmec.ph</t>
  </si>
  <si>
    <t>GMCPSS</t>
  </si>
  <si>
    <t>09985841910 - ROELA MARIE G. SHOCKEY TAX COMPLIANCE SUPERVISOR FINANCE &amp; ACCOUNTING</t>
  </si>
  <si>
    <t>GNPower Energy Complex, Sitio Dinginin, Alas-asin, Mariveles, Bataan, Philippines</t>
  </si>
  <si>
    <t>BIR Certificate of Registration (Form 2303), Sample Official Receipt, AFAB Certificate for Income Tax Holiday</t>
  </si>
  <si>
    <t>Tax Compliance Supervisor</t>
  </si>
  <si>
    <t>GNPower Energy Complex, Sitio Dinginin, Alas-asin, Mariveles, Bataan, Philippines 2105</t>
  </si>
  <si>
    <t>accounts.payable@gmec.ph, roelas@gnpd.ph, 
alerizzar@gnpd.ph, 
kimberlym@gnpd.ph,
anamariel@gnpd.ph,
 neilb@gnpd.ph, 
kathleenr@gnpd.ph, 
geanned@gnpd.ph, 
reinalynm@gnpd.ph, ferdine.manguera@aboitiz.com, marie.lukban@aboitiz.com, reinalyn.manuel@gnpd.ph
christinejc.marasigan@gmec.ph, 
anamariel@gnpd.ph</t>
  </si>
  <si>
    <t>GNPDSS</t>
  </si>
  <si>
    <t>Unit 1905 The Orient Square Don F. Ortigas Jr. Road Ortigas Center San Antonio, City of Pasig</t>
  </si>
  <si>
    <t>Jervee Lorenzo / Krissell Sitchon</t>
  </si>
  <si>
    <t>Tax Supervisor / Asst. Accounting Manager</t>
  </si>
  <si>
    <t>Unit 1905 The Orient Square Don F. Ortigas Jr. Road Ortigas Center San Antonio 1605 City of Pasig</t>
  </si>
  <si>
    <t>09989675623</t>
  </si>
  <si>
    <t>jerveel@gnpower.com / krissells@gnpower.com</t>
  </si>
  <si>
    <t>dwinamaey@gnpower.com, ricanicoled@gnpower.com</t>
  </si>
  <si>
    <t>ricanicoled@gnpower.com; krissells@gnpower.com</t>
  </si>
  <si>
    <t>Lot 4 Magalang-Arayat Road San Antonio, Arayat, Pampanga</t>
  </si>
  <si>
    <t>MARY JOY FLORES</t>
  </si>
  <si>
    <t>Jr. Supervisor - Finance &amp; Accounting</t>
  </si>
  <si>
    <t>11F Rockwell Santolan Town Plaza, 276 Col. Bonny Serrano Ave., San Juan City</t>
  </si>
  <si>
    <t>mflores@mcc-cci.com.ph</t>
  </si>
  <si>
    <t>Trome Marketing Compound National Highway City Heights, General Santos City</t>
  </si>
  <si>
    <t>Phoebe P. Montefalcon</t>
  </si>
  <si>
    <t>External Accountant</t>
  </si>
  <si>
    <t>Laurel corner Sampaguita St., Brgy. Dadiangas East, General Santos City</t>
  </si>
  <si>
    <t>(083) 552-0946</t>
  </si>
  <si>
    <t>ppm_cpa20@yahoo.com</t>
  </si>
  <si>
    <t>Mindanao</t>
  </si>
  <si>
    <t>Registered</t>
  </si>
  <si>
    <t>San Miguel, Jordan, Guimaras</t>
  </si>
  <si>
    <t>Danmar Demanalata</t>
  </si>
  <si>
    <t>CS Manager</t>
  </si>
  <si>
    <t>Guimaras Electric Cooperative</t>
  </si>
  <si>
    <t>(033) 339-8398</t>
  </si>
  <si>
    <t>09399507578, 09397234788 (Ms. Honey)</t>
  </si>
  <si>
    <t>guimelco.wco@gmail.com, guimelco_fsd@yahoo.com.ph, guimelcofinance@gmail.com</t>
  </si>
  <si>
    <t>214 Ambuclao Road, Obulan, Beckel, La Trinidad, Benguet</t>
  </si>
  <si>
    <t>Ada Santiago</t>
  </si>
  <si>
    <t>Tax and Compliance Manager</t>
  </si>
  <si>
    <t>NAC Tower</t>
  </si>
  <si>
    <t>NA</t>
  </si>
  <si>
    <t>9985895288 - ADA, 09178204461 - Ann Marasigan, 0998 5908 254 - Ma. Lourdes</t>
  </si>
  <si>
    <t>ada.aquino@aboitiz.com, frank.gagaoen@aboitiz.com, ann.marasigan@aboitiz.com, john.rotsen.reyes@aboitiz.com, rico.magtibay@aboitiz.com, hedcor-fad.tax@aboitiz.com, romie.albaniel@aboitiz.com, hedcor-fad.gen@aboitiz.com, john.rotsen.reyes@aboitiz.com, maria.lourdes.escabarte@aboitiz.com</t>
  </si>
  <si>
    <t>09985895288 - Ada Aquino - Tax and Compliance
09178204461 - Ann Marasigan - Treasury Services Specialist
0998 5908 254 - Ma. Lourdes Escabarte - General Accounting Manager</t>
  </si>
  <si>
    <t>HEDCORBASS</t>
  </si>
  <si>
    <t>HGEC</t>
  </si>
  <si>
    <t xml:space="preserve">HyperGreen Energy Corporation  </t>
  </si>
  <si>
    <t>Bonamy Compound, McArthur Highway, Brgy Taal, Bocaue Bulacan</t>
  </si>
  <si>
    <t>008-421-135-000</t>
  </si>
  <si>
    <t>BIR Certificate of Registration (Form 2303), BOI Certificate (Income Tax Holiday, Zero-Rating), sample of Official Receipt</t>
  </si>
  <si>
    <t>Ana Shiela Sobreviega</t>
  </si>
  <si>
    <t>Accounting Assistant</t>
  </si>
  <si>
    <t>Bonamy Compound MacArthur Highway Brgy Taal Bocaue Bulacan</t>
  </si>
  <si>
    <t>044 7975611</t>
  </si>
  <si>
    <t>anashiela.sobreviega@hgec.com.ph, shirlyn.silvestre@hgec.com.ph</t>
  </si>
  <si>
    <t>HGECSS</t>
  </si>
  <si>
    <t>BRGY. HAWAIIAN SILAY CITY NEGROS OCCIDENTAL</t>
  </si>
  <si>
    <t>Mayen U. Jambonganan</t>
  </si>
  <si>
    <t>Chief Accountant</t>
  </si>
  <si>
    <t>Brgy. Hawaiian Silay City, Negros Occidental, Philippines, 6116</t>
  </si>
  <si>
    <t>495-3673, 034)4951495</t>
  </si>
  <si>
    <t>495-3673, 09088850827</t>
  </si>
  <si>
    <t>mujambonganan@hpcosugar.com, amceluna@hpcosugar.com</t>
  </si>
  <si>
    <t>ANA MARIE C. ELUNA
Financial Accountant
Tel. No. (034)4951495</t>
  </si>
  <si>
    <t>HPCOX</t>
  </si>
  <si>
    <t>BGY HAWAIIAN SILAY CITY NEGROS OCCIDENTAL, PHILIPPINES 6116</t>
  </si>
  <si>
    <t>000-424-722-000</t>
  </si>
  <si>
    <t>495-3673</t>
  </si>
  <si>
    <t>mujambonganan@hpcosugar.com</t>
  </si>
  <si>
    <t>HSABISS</t>
  </si>
  <si>
    <t>Barangay Namatec, Sabangan, Mountain Province</t>
  </si>
  <si>
    <t>Ada Aquino</t>
  </si>
  <si>
    <t>NAC Tower, Bonifacio Global Center, Taguig</t>
  </si>
  <si>
    <t>Lot 2-A-1-B and Lot 2-A-1-D, Leyte Industrial Development Estate, Brgy. Libertad, Isabel, Leyte</t>
  </si>
  <si>
    <t>Maria Cecilia Olarte</t>
  </si>
  <si>
    <t>Unit 2807, 28F The Trade and Financial Tower, 32nd St. corner 7th Avenue, BGC, Fort Bonifacio, Taguig City</t>
  </si>
  <si>
    <t>+63288848851</t>
  </si>
  <si>
    <t>cecilia_olarte@marubenipower.ph</t>
  </si>
  <si>
    <t>IBECSS</t>
  </si>
  <si>
    <t>Maharlika Highway, Purok 6, Barangay Burgos, Alicia, Province of Isabela</t>
  </si>
  <si>
    <t>IEMOP</t>
  </si>
  <si>
    <t>INDEPENDENT ELECTRICITY MARKET OPERATOR OF THE PHILIPPINES INC.</t>
  </si>
  <si>
    <t>9/F Robinsons Equitable Tower, ADB Avenue, Ortigas Center, San Antonio, Pasig City</t>
  </si>
  <si>
    <t>010-007-246-00000</t>
  </si>
  <si>
    <t>Namocon, Tigbauan, Iloilo</t>
  </si>
  <si>
    <t>Jectofer D. Arlos</t>
  </si>
  <si>
    <t xml:space="preserve">Finance Service Department (FSD) Manager </t>
  </si>
  <si>
    <t xml:space="preserve">BRGY NAMUCON , Tigbauan </t>
  </si>
  <si>
    <t>511-7822</t>
  </si>
  <si>
    <t>jdarlos.ileco1@gmail.com, fsd.ileco1@gmail.com, caeesmao.ileco1@gmail.com</t>
  </si>
  <si>
    <t>Brgy. Cau-ayan, Pototan, Iloilo</t>
  </si>
  <si>
    <t>Archie L. Padillo</t>
  </si>
  <si>
    <t>OIC Finance Manager</t>
  </si>
  <si>
    <t>(02) 529 8063 local 11</t>
  </si>
  <si>
    <t>archiepadillo@yahoo.com, wesm_ileco2@yahoo.com</t>
  </si>
  <si>
    <t>Brgy. Preciosa, Sara, Iloilo</t>
  </si>
  <si>
    <t>BEVERLY ANNE PATANE</t>
  </si>
  <si>
    <t>FINANCE DIVISION</t>
  </si>
  <si>
    <t>PRECIOSA SARA</t>
  </si>
  <si>
    <t>ileco3.fsd@gmail.com</t>
  </si>
  <si>
    <t>ILSRMCX</t>
  </si>
  <si>
    <t xml:space="preserve">District  1, San Manuel, Isabela  </t>
  </si>
  <si>
    <t xml:space="preserve">GINA FERNANDEZ </t>
  </si>
  <si>
    <t xml:space="preserve">ACCOUNTING   OFFICER  </t>
  </si>
  <si>
    <t xml:space="preserve">San Manuel, Isabela  </t>
  </si>
  <si>
    <t>078 3760194</t>
  </si>
  <si>
    <t>0915 326  4596</t>
  </si>
  <si>
    <t>gina.fernandez07@yahoo.com, kagaser.ilsrmc@gmail.com, ilsrmc.power@gmail.com</t>
  </si>
  <si>
    <t>ILSRMCSS</t>
  </si>
  <si>
    <t>Brgy. Suyo, Dingras, Ilocos Norte</t>
  </si>
  <si>
    <t>Belinda D. Juan</t>
  </si>
  <si>
    <t>OIC - Chief Accountant</t>
  </si>
  <si>
    <t>077-676-1306</t>
  </si>
  <si>
    <t>inecfinance@yahoo.com</t>
  </si>
  <si>
    <t>INECLRE</t>
  </si>
  <si>
    <t>Ilocos Norte Electric Cooperative, Inc.</t>
  </si>
  <si>
    <t>BIR Certificate of Registration (Form 2303), Tax Exemption</t>
  </si>
  <si>
    <t>Caroline V. Bagamaspad</t>
  </si>
  <si>
    <t>Brgy. Suyo Dingras Ilocos Norte</t>
  </si>
  <si>
    <t>INECSLR</t>
  </si>
  <si>
    <t>4/F 6750 Ayala Office Tower, 6750 Ayala Avenue, Brgy. San Lorenzo City of Makati NCR, Fourth District 1229</t>
  </si>
  <si>
    <t>Tulat Road, Brgy. Tulat, San Jose City, Nueva Ecija</t>
  </si>
  <si>
    <t xml:space="preserve">BIR Certificate of Registration (Form 2303), BOI Certificate (Income Tax Holiday, Zero-Rating), DOE Certificate of Registration </t>
  </si>
  <si>
    <t>FEDELINE G. CRUZ</t>
  </si>
  <si>
    <t xml:space="preserve"> 900 Romualdez St. , Paco Manila</t>
  </si>
  <si>
    <t>9171783935, 0917-8407914</t>
  </si>
  <si>
    <t>Bigbiga, Santiago, Ilocos Sur</t>
  </si>
  <si>
    <t>Marienne Joy D. Galimba</t>
  </si>
  <si>
    <t>Acting Junior Bookkeeper</t>
  </si>
  <si>
    <t>(077) 674-7275 local 110, (077) 674 7268</t>
  </si>
  <si>
    <t xml:space="preserve">9175682757, 0917 7736574, 0917 7775688-HOTLINE, </t>
  </si>
  <si>
    <t>mariennejoygalimba@gmail.com, iseco_1974@yahoo.com.ph, isecoaccounting@yahoo.com</t>
  </si>
  <si>
    <t>isecoaccounting@yahoo.com</t>
  </si>
  <si>
    <t>ISECOSLR</t>
  </si>
  <si>
    <t>(077) 674-7275 local 110</t>
  </si>
  <si>
    <t>mariennejoygalimba@gmail.com</t>
  </si>
  <si>
    <t>Maharlika Highway Victoria Alicia Isabela</t>
  </si>
  <si>
    <t>Leizza M. Niguidula</t>
  </si>
  <si>
    <t>Victoria, Alicia, Isabela</t>
  </si>
  <si>
    <t>(078) 305 1876</t>
  </si>
  <si>
    <t>0926-339-2218</t>
  </si>
  <si>
    <t>BELFRANKLINC@GMAIL.COM, admin@iselco-1.com, ogm@iselco-1.com</t>
  </si>
  <si>
    <t>Gov't Center, Alibagu, Ilagan City, Isabela</t>
  </si>
  <si>
    <t>Sheryl M. Datul</t>
  </si>
  <si>
    <t>Alibagu Ilagan City Isabela</t>
  </si>
  <si>
    <t>09552046409, 0956 994 6944</t>
  </si>
  <si>
    <t xml:space="preserve">lyrehs0920@gmail.com, iselco2@yahoo.com, iselco2acctg@gmail.com, </t>
  </si>
  <si>
    <t>ISLCO1SLR</t>
  </si>
  <si>
    <t>Isabela I Electric Cooperative, Inc.</t>
  </si>
  <si>
    <t xml:space="preserve">Brgy. Victoria, Alicia, Isabela </t>
  </si>
  <si>
    <t>000-875-857-000</t>
  </si>
  <si>
    <t>BELFRANKLIN CALIBUSO JR.</t>
  </si>
  <si>
    <t>FINANCE OFFICER</t>
  </si>
  <si>
    <t>Victoria, Alicia, Isabela 3306</t>
  </si>
  <si>
    <t>078-323-1578</t>
  </si>
  <si>
    <t>BELFRANKLINC@GMAIL.COM</t>
  </si>
  <si>
    <t>JANOPOL</t>
  </si>
  <si>
    <t xml:space="preserve">Bohol I Electric Cooperative, Inc. - Janopol Mini Hydro Power Coporation </t>
  </si>
  <si>
    <t>CABULIJAN, TUBIGON, BOHOL</t>
  </si>
  <si>
    <t>marisleorna@yahoo.com</t>
  </si>
  <si>
    <t>JANOPOLSS</t>
  </si>
  <si>
    <t>000-534-418-0000</t>
  </si>
  <si>
    <t xml:space="preserve">3RD FLR Joy Nostalg Center 17 ADB Ave San Antonio  1605 City of Pasig  NCR,  Second District  Philippines </t>
  </si>
  <si>
    <t>Ruel A. Sanopo</t>
  </si>
  <si>
    <t>General Accounting and Tax Compliance Head</t>
  </si>
  <si>
    <t xml:space="preserve">3rd FLR Joy Nostalg Center  17 ADB Ave  San Antonio 1605  City of Pasig NCR , Second District, Philippines </t>
  </si>
  <si>
    <t>02-85846706</t>
  </si>
  <si>
    <t>0998-968-2529</t>
  </si>
  <si>
    <t xml:space="preserve">rasanopo.peak@pcpc.ph, arvillanueva.peak@pcpc.ph, locadag@pcpc.ph, </t>
  </si>
  <si>
    <t>Mt. Sta. Rita, Subic Bay Freeport Zone</t>
  </si>
  <si>
    <t>BIR Certificate of Registration (Form 2303), Ecozone Certificate (VAT Zero Rating), Sample OR (Non-VAT) and CRTE issued by SBMA</t>
  </si>
  <si>
    <t>Joan Pagayon</t>
  </si>
  <si>
    <t>9F, NAC Tower, 32nd St., BGC, Taguig City</t>
  </si>
  <si>
    <t>02 8451 2654</t>
  </si>
  <si>
    <t>09952596160</t>
  </si>
  <si>
    <t>emsunga@emergingpowerinc.com, jdpagayon.jsi@emergingpowerinc.com, rmochoa.jsi@emergingpowerinc.com</t>
  </si>
  <si>
    <t>Bulanao, Tabuk City</t>
  </si>
  <si>
    <t>NONE</t>
  </si>
  <si>
    <t>HANSEN CARL L. BAGGAY</t>
  </si>
  <si>
    <t>FINANCE CHIEF</t>
  </si>
  <si>
    <t>P7, BULANAO, TABUK CITY, KALINGA</t>
  </si>
  <si>
    <t>9657233878, 0946 492 0495</t>
  </si>
  <si>
    <t>kaelco_ddp@yahoo.com</t>
  </si>
  <si>
    <t>UGF Worldwide Corporate Center Shaw Blvd Mandaluyong City</t>
  </si>
  <si>
    <t>Leodel Alarcon Nabus</t>
  </si>
  <si>
    <t>ACCOUNTING HEAD</t>
  </si>
  <si>
    <t>UGF WORLDWIDE CORPORATE CENTER, EDSA COR SHAW MANDALUYONG CITY</t>
  </si>
  <si>
    <t>9773722246, (02) 5310-7284, Mariel- 09279365332</t>
  </si>
  <si>
    <t>mariel.bandilla@powergroup.com.ph, kratosres@powergroup.com.ph, agustinsharmaine27@gmail.com, sandra.maagma@powergroup.com.ph, sharmaine.agustin@powergroup.com.ph</t>
  </si>
  <si>
    <t>7th Floor,  Cebu Holdings Center, Cebu Business Park, Luz Cebu City, Philippines</t>
  </si>
  <si>
    <t>Sheila Mae Martinez</t>
  </si>
  <si>
    <t>Brgy. Colon, City of Naga, Cebu</t>
  </si>
  <si>
    <t>+63-32-505-4065 loc 202</t>
  </si>
  <si>
    <t>s.martinez@kepcospc.com, keneley.esmena@kepcospc.com, rm.capangpangan@kepcospc.com, c.ouano@kepcospc.com, rm.capangpangan@kepcospc.com, c.ouano@kepcospc.com</t>
  </si>
  <si>
    <t>KSPCSS</t>
  </si>
  <si>
    <t>7th Floor,  Cebu Holdings Center, Cebu Business Park, Luz  Cebu City, Philippines</t>
  </si>
  <si>
    <t>Keneley Zyza Esmeña</t>
  </si>
  <si>
    <t>Billing and Settlement Officer</t>
  </si>
  <si>
    <t>09772569070</t>
  </si>
  <si>
    <t>keneley.esmena@kepcospc.com, k.esmeña@kepcospc.com, rm.capangpangan@kepcospc.com, c.ouano@kepcospc.com</t>
  </si>
  <si>
    <t>keneley.esmena@kepcospc.com, k.esmeña@kepcospc.com</t>
  </si>
  <si>
    <t xml:space="preserve">Real Street, Sagkahan District, Tacloban City, Leyte </t>
  </si>
  <si>
    <t>JHUN ARADEL O. MENDOZA</t>
  </si>
  <si>
    <t>TAX COMPLIANCE OFFICER</t>
  </si>
  <si>
    <t>REAL ST., SAGKAHAN DIST., TACLOBAN CITY, LEYTE</t>
  </si>
  <si>
    <t>(053) 832-1732</t>
  </si>
  <si>
    <t>09757328957, 0917 304 4316, 0991-616-0808 (Richie)</t>
  </si>
  <si>
    <t>leyeco2@yahoo.com, jamendoza.leyeco2@gmail.com, rgacutno.leyeco2@gmail.com, joshualagomichael@gmail.com</t>
  </si>
  <si>
    <t>Real Street, Brgy. San Roque, Tunga Leyte</t>
  </si>
  <si>
    <t>LERMA E. ADVINCULA  or ABRAHAM m. ABARCA JR.</t>
  </si>
  <si>
    <t>finance Services Dept Manager / Acctg Div Supervisor</t>
  </si>
  <si>
    <t>Tunga, Leyte</t>
  </si>
  <si>
    <t>09399098285/ 09212282543, (Globe) 0917-3049794, (Smart) 0928-5104998</t>
  </si>
  <si>
    <t>leyteiiie@yahoo.com, lermagesquibel@yahoo.com, abraham.abarca@yahoo.com</t>
  </si>
  <si>
    <t>Brgy. Lamak, Hilongos, Leyte</t>
  </si>
  <si>
    <t>RAMIR B. MACARAT</t>
  </si>
  <si>
    <t>HEAD, ACCOUNTING SECTION</t>
  </si>
  <si>
    <t>LEYECO IV, BRGY. LAMAK, HILONGOS, WESTERN LEYTE</t>
  </si>
  <si>
    <t>(053) 5678008 local 106</t>
  </si>
  <si>
    <t>julemar1985@gmail.com, ramirmacarat@gmail.com, 
gladzflores5218@gmail.com, 
kylevillejol4@gmail.com</t>
  </si>
  <si>
    <t>Brgy. San Pablo, Ormoc City, Leyte</t>
  </si>
  <si>
    <t>BIR Certificate of Registration (Form 2303), PD 269</t>
  </si>
  <si>
    <t>FRANCES PAULA M. LUMACANG</t>
  </si>
  <si>
    <t>FSD MANAGER</t>
  </si>
  <si>
    <t>BRGY. SAN PABLO, ORMOC CITY</t>
  </si>
  <si>
    <t>(053) 564-4466</t>
  </si>
  <si>
    <t>0917-836-3895</t>
  </si>
  <si>
    <t>finance@leyeco-v.com.ph, accounting@leyeco-v.com.ph</t>
  </si>
  <si>
    <t>Lima Square Business Loop, Lima Technology Center, Lipa City Batangas</t>
  </si>
  <si>
    <t>Rica Viernes</t>
  </si>
  <si>
    <t>Administrative Specialist</t>
  </si>
  <si>
    <t>Lima Enerzone Admin Bldg. JP Laurel Hway Brgy Santiago Malvar Batangas</t>
  </si>
  <si>
    <t>043-406-0301</t>
  </si>
  <si>
    <t xml:space="preserve">nina.marie.mollaneda@aboitiz.com, frederick.suazo@aboitiz.com, sasha.jamero@aboitiz.com, mark.saveron@aboitiz.com, jacklyn.yap@aboitiz.com, marniejay.mauring@aboitiz.com, christine.ouano@aboitiz.com, </t>
  </si>
  <si>
    <t>30th Floor Wynsum Corporate Plaza, 22 F. Ortigas Jr. Road, Ortigas Center, Pasig City</t>
  </si>
  <si>
    <t>(02) 702 7500, (02) 8876 1990</t>
  </si>
  <si>
    <t>customerservice.ph.ex@linde.com</t>
  </si>
  <si>
    <t>Sta. Rita East, Aringay, La Union</t>
  </si>
  <si>
    <t>Sharmaine Joy S. Dulay</t>
  </si>
  <si>
    <t>Utility Economics Specialist</t>
  </si>
  <si>
    <t>Sta. Rita East, Aringay, La Union 2503</t>
  </si>
  <si>
    <t>(072) 714-0554/ 607-9411</t>
  </si>
  <si>
    <t>0945-823-6854</t>
  </si>
  <si>
    <t>maynejoy712@yahoo.com</t>
  </si>
  <si>
    <t>LUELCOSLR</t>
  </si>
  <si>
    <t>La Union Electric Cooperative, Inc.</t>
  </si>
  <si>
    <t>McArthur Highway, Sta. Rita East, Aringay, La Union</t>
  </si>
  <si>
    <t>000-537-355-000</t>
  </si>
  <si>
    <t>BIR Certificate of Registration (Form 2303), BIR LETTER OF TAX EXEMPTION</t>
  </si>
  <si>
    <t>Mc Arthur Hiway, Sta Rita East, Aringay, La Union</t>
  </si>
  <si>
    <t>(072) 714 0238</t>
  </si>
  <si>
    <t>MACRES</t>
  </si>
  <si>
    <t xml:space="preserve">Mazzaraty Energy Corporation </t>
  </si>
  <si>
    <t xml:space="preserve">Rm 201 JSL Bldg., Consunji St., Brgy Sto. Rosarion, City of San Fernando. Pampanga </t>
  </si>
  <si>
    <t>007-299-815-000</t>
  </si>
  <si>
    <t>REGINO CATACUTAN</t>
  </si>
  <si>
    <t>Rm 201 JSL Bldg., Consunji St. Brgy. Sto Rosario, City of San Fernando, Pampanga</t>
  </si>
  <si>
    <t>045-963-2994</t>
  </si>
  <si>
    <t>0998-889-8343</t>
  </si>
  <si>
    <t>mazzaratyenergycorp@yahoo.com</t>
  </si>
  <si>
    <t>21/F TOWER 6789 AYALA AVENUE BEL-AIR, CITY OF MAKATI NCR, FOURTH DISTRICT PHILIPPINES  1209</t>
  </si>
  <si>
    <t>L2 B11 Palm Ave., Admin Compd. LISP IV Bulihan, Malvar Batangas</t>
  </si>
  <si>
    <t>Richard R. Bulaon</t>
  </si>
  <si>
    <t>Operations Manager</t>
  </si>
  <si>
    <t>L2, B11, Palm Ave., Admin. Compd. LISP IV Bulihan Malvar, Batangas 4233</t>
  </si>
  <si>
    <t>+63 43 406 0301</t>
  </si>
  <si>
    <t xml:space="preserve">christine.ouano@aboitiz.com, richard.bulaon@aboitiz.com, frederick.suazo@aboitiz.com, sasha.jamero@aboitiz.com, mark.saveron@aboitiz.com, alfred.cerezo@aboitiz.com, daniella.lumayad@aboitiz.com, </t>
  </si>
  <si>
    <t>MANTARESNV</t>
  </si>
  <si>
    <t>41st Floor Finance Center, 26th St., cor. 9th Ave., Bonifacio Global City Fort Bonifacio, Taguig City</t>
  </si>
  <si>
    <t>Arjay Tolentino</t>
  </si>
  <si>
    <t>Commercial Operarions Lead</t>
  </si>
  <si>
    <t>41ST FLR. FINANCE CENTER, 26TH ST. COR 9TH AVE. BONIFACIO GLOBAL CITY FORT BONIFACIO 1634 TAGUIG CITY NCR, FOURTH DISTRICT PHILIPPINES</t>
  </si>
  <si>
    <t>(02) 7502 7994</t>
  </si>
  <si>
    <t>arjay.tolentino@shell.com</t>
  </si>
  <si>
    <t>Block 3, Cavite Economic Zone II, General Trias, Cavite</t>
  </si>
  <si>
    <t>KIM FRANCISCO</t>
  </si>
  <si>
    <t>BLOCK 3 CAVITE ECONOMIC ZONE II GENERAL TRIAS CAVITE</t>
  </si>
  <si>
    <t>0464760517 LOC 539, 02-8857-8300 (ext. 556), 046-476-0517</t>
  </si>
  <si>
    <t>accounting@dbalic.com, accounting@majestics-ec.com, accounting-adm@hrd-s.com, accounting08@hrd-s.com, accounting@majestics.ec.com</t>
  </si>
  <si>
    <t>MECX</t>
  </si>
  <si>
    <t>MECO112</t>
  </si>
  <si>
    <t>Sangi Road, Brgy. Pajo, Lapu-lapu City</t>
  </si>
  <si>
    <t>KARENN M. SY</t>
  </si>
  <si>
    <t>ACCOUNTING DEPARTMENT HEAD</t>
  </si>
  <si>
    <t>MECO BLDG., SANGI, LAPU-LAPU CITY</t>
  </si>
  <si>
    <t>(032) 341-0048</t>
  </si>
  <si>
    <t>mhsykrnn@yahoo.com, finance_meco@yahoo.com</t>
  </si>
  <si>
    <t>Unit 2618 High Street South Corporate Plaza Tower 1 26th St. Cor. 9th Ave. Bonifacio Global City Fort Bonifacio Taguig City</t>
  </si>
  <si>
    <t>Ronnel Alonzo</t>
  </si>
  <si>
    <t>Senior P2P</t>
  </si>
  <si>
    <t>Unit 2618, 26th Floor High Street South Corporate Plaza T1   26th St cor. 9th Avenue, BGC Taguig City, 1634Ronnel Alonzo</t>
  </si>
  <si>
    <t>+639171422669</t>
  </si>
  <si>
    <t xml:space="preserve"> ralonzo@mabuhayenergy.com</t>
  </si>
  <si>
    <t>lcastillo@mabuhayenergy.com; accountinginfo@mabuhayenergy.com</t>
  </si>
  <si>
    <t>MECOSLR</t>
  </si>
  <si>
    <t>Mactan Electric Company, Inc.</t>
  </si>
  <si>
    <t>000-259-873-000</t>
  </si>
  <si>
    <t>DANILO G. PONDON JR.</t>
  </si>
  <si>
    <t>FINANCE DEPT. HEAD</t>
  </si>
  <si>
    <t>MECO Bldg., Sangi, Lapu-lapu City</t>
  </si>
  <si>
    <t>032-341-0048</t>
  </si>
  <si>
    <t>0977-825-0477</t>
  </si>
  <si>
    <t>finance_meco@yahoo.com</t>
  </si>
  <si>
    <t>MEIMGTPP</t>
  </si>
  <si>
    <t>MILLENNIUM ENERGY INC.</t>
  </si>
  <si>
    <t>E-3204-B, Philippine Stock Exchange Center, Exchange Road, Ortigas Center, Pasig City, Philippines</t>
  </si>
  <si>
    <t>204-596-391-000</t>
  </si>
  <si>
    <t>NOEMI T. MORENO</t>
  </si>
  <si>
    <t>AVP-COO &amp; CFO</t>
  </si>
  <si>
    <t>3204-B EAST TOWER, PHILIPPINE STOCK EXCHANGE CENTRE, EXCHANGE ROAD, ORTIGAS CENTER, SAN ANTONIO, CITY OF PASIG, NCR SECOND DISTRICT, PHILIPPINES 1600</t>
  </si>
  <si>
    <t xml:space="preserve">8661 6282 </t>
  </si>
  <si>
    <t>nmoreno@mei.com.ph</t>
  </si>
  <si>
    <t>Lopez Bldg.,  Ortigas Avenue, Pasig City</t>
  </si>
  <si>
    <t>Gerardo E. Espiridion</t>
  </si>
  <si>
    <t>Head, Tax, Realty and Contract Management</t>
  </si>
  <si>
    <t>6TH FLOOR, LOPEZ BLDG ORTIGAS AVE UGONG PASIG CITY 1600</t>
  </si>
  <si>
    <t>1622-8094</t>
  </si>
  <si>
    <t>ljcstotomas@meralco.com.ph, , geespiridion@meralco.com.ph, jrbrebuyos@meralco.com.ph, cjaasuncion@meralco.com.ph, geespiridion@meralco.com.ph, mefortega@meralco.com.ph</t>
  </si>
  <si>
    <t>IRRI</t>
  </si>
  <si>
    <t>geespiridion@meralco.com.ph, ljcstotomas@meralco.com.ph, jrbrebuyos@meralco.com.ph, cjaasuncion@meralco.com.ph, geespiridion@meralco.com.ph, mefortega@meralco.com.ph</t>
  </si>
  <si>
    <t xml:space="preserve">3/F Business Solutions Center Building, Ortigas Avenue, Ugong, Pasig City </t>
  </si>
  <si>
    <t>Renz Ar G. Deray</t>
  </si>
  <si>
    <t>3rd Floor Comstech Office Pelco 2 Bldg., San Roque Guagua Pampanga</t>
  </si>
  <si>
    <t>045 4025741</t>
  </si>
  <si>
    <t>ragderay@meralco.com.ph, dlbdizon@comstech.com.ph, eddg.staff@meralco.com.ph, jaconcepcion@comstech.com.ph</t>
  </si>
  <si>
    <t xml:space="preserve">Dinagyang St. Mactan Economic Zone 2, Basak, Lapu-Lapu (Opon) Cebu Philippines </t>
  </si>
  <si>
    <t>Jane Yuipco</t>
  </si>
  <si>
    <t>Aboitiz Corporate Office, Gov. M. Cuenco Ave, Kasambagan, Cebu City, Cebu</t>
  </si>
  <si>
    <t xml:space="preserve">christine.ouano@aboitiz.com, willie.jane.yuipco@aboitiz.com, marniejay.mauring@aboitiz.com, nina.marie.mollaneda@aboitiz.com, ma.regina.de.gracia@aboitiz.com, kathy.rebutazo@aboitiz.com, </t>
  </si>
  <si>
    <t>MEZLRE</t>
  </si>
  <si>
    <t>MEZSLR</t>
  </si>
  <si>
    <t>Mactan Enerzone Corporation</t>
  </si>
  <si>
    <t>willie.jane.yuipco@aboitiz.com, marniejay.mauring@aboitiz.com, nina.marie.mollaneda@aboitiz.com, ma.regina.de.gracia@aboitiz.com, kathy.rebutazo@aboitiz.com, jacklyn.yap@aboitiz.com</t>
  </si>
  <si>
    <t>BARANGAY SANTIAGO, NAUJAN, ORIENTAL MINDORO</t>
  </si>
  <si>
    <t>MARIA ANGELICA TULOD</t>
  </si>
  <si>
    <t>MANAGER</t>
  </si>
  <si>
    <t>UNIT 911 VILLA SOLE BUILDING B EULOGIO AMANG RODRIGUEZ AVE, MANGGAHAN, PASIG CITY</t>
  </si>
  <si>
    <t>angelica.tulod@yahoo.com</t>
  </si>
  <si>
    <t>BARANGAY SANTIAGO, NAUJAN, OR MINDORO 5204</t>
  </si>
  <si>
    <t>7th Floor JMT Corporate Building ADB Avenue Ortigas Center San Antonio 1605 City of Pasig NCR, Second District Philippines</t>
  </si>
  <si>
    <t>BIR Certificate of Registration (Form 2303), BOI Certificate (Income Tax Holiday, Zero-Rating), COE, SIS, SEC CERT</t>
  </si>
  <si>
    <t xml:space="preserve">Trisha Corook </t>
  </si>
  <si>
    <t>Cashier Finance</t>
  </si>
  <si>
    <t>35F Tower 2 Ayala Triangle Gardens Paseo de Roxas cor.Makati ave.Makati City</t>
  </si>
  <si>
    <t>MGISS</t>
  </si>
  <si>
    <t>MHCI Power Plant, Brgy. Ibabang Banga, Majayjay, Laguna</t>
  </si>
  <si>
    <t>ROLANDO P. DOMINGO</t>
  </si>
  <si>
    <t>CHIEF FINANCE OFFICER</t>
  </si>
  <si>
    <t>3F JTKC CENTRE 2155 CHINO ROCES AVE PIO DEL PILAR MAKATI CITY</t>
  </si>
  <si>
    <t>8813-8892</t>
  </si>
  <si>
    <t>Unit 8A Inoza Tower, 40th Street, Bonifacio Global City, Taguig City</t>
  </si>
  <si>
    <t>Kennedy Terrado</t>
  </si>
  <si>
    <t>12 Gen. Arellano St., West Rembo, Makati</t>
  </si>
  <si>
    <t>02-7504-3185</t>
  </si>
  <si>
    <t>09175466505</t>
  </si>
  <si>
    <t>shievoterraza0905@gmail.com, Cirisa.Manaig@Berkeley-Energy.com, Allan.Tarampi@berkeley-renewables.com, kennedyterradocpa@gmail.com</t>
  </si>
  <si>
    <t>MMPCSS</t>
  </si>
  <si>
    <t>Emerald Arcade, FC Ledesma St. San Carlos City, Negros Occidental</t>
  </si>
  <si>
    <t>Caluttit, Bontoc, Mountain Province</t>
  </si>
  <si>
    <t>FLORA A. ODANGGA</t>
  </si>
  <si>
    <t>Pospos, Caluttit, Bontoc, Mountain Province</t>
  </si>
  <si>
    <t>mopreco.finance@gmail.com</t>
  </si>
  <si>
    <t>2F GST Corporate Center, Quezon St., Iloilo City</t>
  </si>
  <si>
    <t>ANNALITA M. TANDOG</t>
  </si>
  <si>
    <t>ACCOUNTING MANAGER</t>
  </si>
  <si>
    <t>MORE ELECTRIC AND POWER CORP.</t>
  </si>
  <si>
    <t>amtandog@morepower.ph, mcsilbor@morepower.ph</t>
  </si>
  <si>
    <t>ZONE 3 OBRERO-LAPUZ 5000 ILOILO CITY (CAPITAL) ILOILO PHILIPPINES</t>
  </si>
  <si>
    <t>Lyn Lyn Valencia Sudario</t>
  </si>
  <si>
    <t>Zone 3, Brgy. Bo. Obrero-Lapuz, Iloilo City</t>
  </si>
  <si>
    <t>0333326510</t>
  </si>
  <si>
    <t>09088872758</t>
  </si>
  <si>
    <t>lvsudario@mpbarge.ph</t>
  </si>
  <si>
    <t>lvsudario@mpbarge.ph , rspastoler@mpbarge.ph</t>
  </si>
  <si>
    <t>BATAAN FREEPORT ZONE BIAAN 2105 MARIVELES BATAAN PHILIPPINES</t>
  </si>
  <si>
    <t>BIR Certificate of Registration (Form 2303), AFAB Certificate of Registration</t>
  </si>
  <si>
    <t>Diana De Chavez</t>
  </si>
  <si>
    <t>100 E. RODRIGUEZ 5TH FLOOR BRGY UGONG PASIG CITY</t>
  </si>
  <si>
    <t xml:space="preserve">dzdechavez@smcgph.sanmiguel.com.ph, jddiokno@smcgph.sanmiguel.com.ph, dzdechavez@smcgph.sanmiguel.com.ph, sromantico@smcgph.sanmiguel.com.ph, smcglobalaccountspayable@smcgph.sanmiguel.com.ph, </t>
  </si>
  <si>
    <t>mpgcfinance.iemop@smcgph.sanmiguel.com.ph,smcglobalfinance@smcgph.sanmiguel.com.ph</t>
  </si>
  <si>
    <t>MPGCSS</t>
  </si>
  <si>
    <t>dzdechavez@smcgph.sanmiguel.com.ph, jddiokno@smcgph.sanmiguel.com.ph, dzdechavez@smcgph.sanmiguel.com.ph, sromantico@smcgph.sanmiguel.com.ph, smcglobalaccountspayable@smcgph.sanmiguel.com.ph</t>
  </si>
  <si>
    <t>Masinloc Coal-Fired thermal Power Plant, Barangay Bani, Masinloc, Zambales</t>
  </si>
  <si>
    <t>REY T. LLESOL</t>
  </si>
  <si>
    <t>TAX AND INSURANCE MANAGER</t>
  </si>
  <si>
    <t>(02)8702-4579</t>
  </si>
  <si>
    <t>09175224127</t>
  </si>
  <si>
    <t xml:space="preserve">rllesol@smcgph.sanmiguel.com.ph, mcaoile@mppcl.sanmiguel.com.ph,
mpclpayables@smgp.sanmiguel.com.ph, gmasinlocfinance@smcgph.sanmiguel.com.ph,  abantigue@smcgph.sanmiguel.com.ph,  jsauco@smcgph.sanmiguel.com.ph, lreyes@smcgph.sanmiguel.com.ph, masinloc.finance@mppcl.sanmiguel.com.ph, </t>
  </si>
  <si>
    <t>jsauco@smcgph.sanmiguel.com.ph, jbelen@smcgph.sanmiguel.com.ph , ralonzo@smcgph.sanmiguel.com.ph , rmana@smcgph.sanmiguel.com.ph, mcaoile@mppcl.sanmiguel.com.ph, abantigue@smcgph.sanmiguel.com.ph</t>
  </si>
  <si>
    <t xml:space="preserve">5F, C5 Office Building Complex, # 100 E. Rodriguez Jr. Ave, C5 Road, Bo. Ugong, Pasig City </t>
  </si>
  <si>
    <t>MSNLOBATSS</t>
  </si>
  <si>
    <t>MPPCSS</t>
  </si>
  <si>
    <t>MPPCCST</t>
  </si>
  <si>
    <t>Jennifer Ann S. San Juan</t>
  </si>
  <si>
    <t>5F, C5 Office Building Complex, # 100 E. Rodriguez Jr. Ave, C5 Road, Bo. Ugong, Pasig City</t>
  </si>
  <si>
    <t>09178015575</t>
  </si>
  <si>
    <t xml:space="preserve">jsauco@smcgph.sanmiguel.com.ph, rllesol@smcgph.sanmiguel.com.ph, mcaoile@mppcl.sanmiguel.com.ph,
mpclpayables@smgp.sanmiguel.com.ph, gmasinlocfinance@smcgph.sanmiguel.com.ph,  abantigue@smcgph.sanmiguel.com.ph,  </t>
  </si>
  <si>
    <t>Business Solution Center Meralco Compound Ortigas Avenue Pasig City</t>
  </si>
  <si>
    <t>BIR Certificate of Registration (Form 2303), Customers' PEZA and BOI</t>
  </si>
  <si>
    <t>Katherine Baldueza</t>
  </si>
  <si>
    <t>09189224230</t>
  </si>
  <si>
    <t>kpbayona@meralco.com.ph, ljcstotomas@meralco.com.ph, ljcstotomas@meralco.com.ph, cjaasuncion@meralco.com.ph, geespiridion@meralco.com.ph, mefortega@meralco.com.ph, kpbayona@meralco.com.ph, jrbrebuyos@meralco.com.ph</t>
  </si>
  <si>
    <t>MRLCOLRENV</t>
  </si>
  <si>
    <t>MRLCOSLR</t>
  </si>
  <si>
    <t>geespiridion@meralco.com.ph</t>
  </si>
  <si>
    <t xml:space="preserve">Malapit, San Isidro, Nueva Ecija </t>
  </si>
  <si>
    <t>Certificate of Registration will be submitted via CRSS</t>
  </si>
  <si>
    <t>Jayson C. Matias</t>
  </si>
  <si>
    <t>Brgy. Malapit, San Isidro, Nueva Ecija</t>
  </si>
  <si>
    <t>(044) 486-0201 local 117</t>
  </si>
  <si>
    <t>neecofinance@yahoo.com.ph</t>
  </si>
  <si>
    <t>NEECO1LRE</t>
  </si>
  <si>
    <t>JAYSON C. MATIAS</t>
  </si>
  <si>
    <t>MALAPIT, SAN ISIDRO, NUEVA ECIJA</t>
  </si>
  <si>
    <t>(044) 486-0201 LOCAL 117</t>
  </si>
  <si>
    <t>Maharlika Hi-way, Diversion, San Leonardo, Nueva Ecija</t>
  </si>
  <si>
    <t>Marvin C. Vitangcol</t>
  </si>
  <si>
    <t>General Accounting Division Chief</t>
  </si>
  <si>
    <t>Maharlika Highway Diversion San Leonardo, Nueva Ecija</t>
  </si>
  <si>
    <t>044-940-9044</t>
  </si>
  <si>
    <t>neeco_accounting@yahoo.com, neeco2area2.acctg@gmail.com, neecoii_area2@yahoo.com</t>
  </si>
  <si>
    <t>neecoii_area2@yahoo.com</t>
  </si>
  <si>
    <t>Calipahan Talavera Nueva Ecija</t>
  </si>
  <si>
    <t>Heidi V. Lulunan</t>
  </si>
  <si>
    <t>Brgy. Calipahan, Talavera, Nueva Ecija</t>
  </si>
  <si>
    <t>(044) 958-0260 local 108</t>
  </si>
  <si>
    <t>09425228711</t>
  </si>
  <si>
    <t xml:space="preserve">hlulunan@yahoo.com.ph , n2a1fsd@yahoo.com, n2a1financedept@gmail.com
</t>
  </si>
  <si>
    <t>Phase IV AFAB 2106 Mariveles, Bataan, Philippines</t>
  </si>
  <si>
    <t>Quezon Avenue cor. BIR Road, Diliman, Quezon City</t>
  </si>
  <si>
    <t>BIR Certificate of Registration (Form 2303), BIR Resolution 9511, Sample Official Receipts and Top 10,000 Taxpayer</t>
  </si>
  <si>
    <t>Wymee Mirasol</t>
  </si>
  <si>
    <t>Manager</t>
  </si>
  <si>
    <t>National Grid Corporation of the Philippines, Quezon Avenur Cor BIR Road, Brgy. Pinyahan, Diliman Quezon City</t>
  </si>
  <si>
    <t>gssisperez@ngcp.ph, wamirasol@ngcp.ph, msroxas@ngcp.ph, jpmendoza@ngcp.ph, ho-payable@ngcp.ph, mcdimabuyu@ngcp.ph, wamirasol@ngcp.ph, jasantos@ngcp.ph</t>
  </si>
  <si>
    <t>Minante I, Cauayan City, Isabela</t>
  </si>
  <si>
    <t>BIR Certificate of Registration (Form 2303), OFFICIAL RECEIPT SAMPLE</t>
  </si>
  <si>
    <t>ERWIN R. PARADA JR.</t>
  </si>
  <si>
    <t>FINANCE HEAD</t>
  </si>
  <si>
    <t>MINANTE 1, CAUAYAN CITY, ISABELA</t>
  </si>
  <si>
    <t>winann12@yahoo.com,  mariis@nia.gov.ph, mariis.afs@nia.gov.ph</t>
  </si>
  <si>
    <t>NIABALSS</t>
  </si>
  <si>
    <t xml:space="preserve">783070047, (078) 307-0037 - Engr. Gileu Michael O. Dimoloy - Department Manager A  </t>
  </si>
  <si>
    <t>RUBELITA S. BANCOD</t>
  </si>
  <si>
    <t>DIVISION MANAGER - ADMIN AND FINANCE DIVISION</t>
  </si>
  <si>
    <t>NIA CAMASI, PEÑABLANCA, CAGAYAN</t>
  </si>
  <si>
    <t xml:space="preserve"> </t>
  </si>
  <si>
    <t>r2.afs@nia.gov.ph, r2@nia.gov.ph</t>
  </si>
  <si>
    <t>Emerald Arcade, F.C. Ledesma St. San Carlos City Negros Occidental</t>
  </si>
  <si>
    <t>Barangay Caparispisan Pagudpod, Ilocos Norte</t>
  </si>
  <si>
    <t>Emerald Arcade F.C. Ledesma St., San Carlos City</t>
  </si>
  <si>
    <t>BIR Certificate of Registration (Form 2303), Official Receipt</t>
  </si>
  <si>
    <t>May L. Vargas</t>
  </si>
  <si>
    <t>6th Floor, PNB Bldg., 10th Lacson St., Bacolod City, Negros Occidental, 6100</t>
  </si>
  <si>
    <t>vargasml@biopower.com.ph, albaam@biopower.com.ph</t>
  </si>
  <si>
    <t>NNBPX</t>
  </si>
  <si>
    <t>vargasml@biopower.com.ph</t>
  </si>
  <si>
    <t>So. Naga, Brgy. Binicuil, Kabankalan City, Negros Occidental</t>
  </si>
  <si>
    <t>Diesy Bail V. Vingno</t>
  </si>
  <si>
    <t>Sitio Naga, Brgy. Binicuil, Kabankalan City, Negros Occidental, 6111</t>
  </si>
  <si>
    <t>(034) 471-2170 local 237</t>
  </si>
  <si>
    <t>diesybailvingno@yahoo.com, nocecofsd@gmail.com, noceco.charbevidal@gmail.com</t>
  </si>
  <si>
    <t>Crossing Tortosa, Manapla, Negros Occidental</t>
  </si>
  <si>
    <t>ELREEN JANE L. ZERRUDO</t>
  </si>
  <si>
    <t>NONECO Main Office, Crossing Tortosa, Manapla, Negros Occidental</t>
  </si>
  <si>
    <t>(034) 488-7050 local 1008</t>
  </si>
  <si>
    <t>elreenjanez@gmail.com, fsd@nonecoelectric.com, nonecofsd@gmail.com</t>
  </si>
  <si>
    <t>Tinaogan, Bindoy, Negros Oriental</t>
  </si>
  <si>
    <t>ELVIE C. VENDIOLA</t>
  </si>
  <si>
    <t>ACCOUNTING DIVISION CHIEF</t>
  </si>
  <si>
    <t>TINAOGAN, BINDOY, NEGROS ORIENTAL</t>
  </si>
  <si>
    <t xml:space="preserve">4053055, (035) 400-5344/5345, (035) 402-5149 </t>
  </si>
  <si>
    <t>9177012994, 0969-050-1199 - nick</t>
  </si>
  <si>
    <t xml:space="preserve">elvie.cadz@gmail.com, fsd_noreco1@yahoo.com, </t>
  </si>
  <si>
    <t>NICK SHERWIN E. LLENA
Manager | Finance Services Department
Negros Oriental I Electric Cooperative, Inc.
Bindoy, Negros Oriental
(035) 400-5344/5345 | 0969-050-1199</t>
  </si>
  <si>
    <t>NORECO II BLDG., REAL STREET, DUMAGUETE CITY</t>
  </si>
  <si>
    <t>BIR CERTIFICATE OF TAX EXEMPTION</t>
  </si>
  <si>
    <t>LUCY LANE E. GALVE</t>
  </si>
  <si>
    <t>NORECO II BLDG. REAL STREET, DUMAGUETE CITY</t>
  </si>
  <si>
    <t>(035) 2257072 LOC 104, (035)226-3493 Trunk#225-7072
Local#104</t>
  </si>
  <si>
    <t>fsdnor2@gmail.com, acctgnor2@gmail.com</t>
  </si>
  <si>
    <t>Brgy. Magsaysay, Bobon, Northern Samar</t>
  </si>
  <si>
    <t>MARICEL LOBERIANO</t>
  </si>
  <si>
    <t>ACCOUNTING FOR TAXATION</t>
  </si>
  <si>
    <t>NORTHERN SAMAR ELECTRIC COOPERATIVE INC (NORSAMELCO) BRGY. MAGSAYSAY BOBON NORTHERN SAMAR</t>
  </si>
  <si>
    <t>09192703924, 09508506795, 09670148423, 09672370255, 09686906150</t>
  </si>
  <si>
    <t>cecel84@yahoo.com, norsamelco77@yahoo.com</t>
  </si>
  <si>
    <t>Sitio Suyo, Barangay Baruyen, Bangui, Ilocos Norte</t>
  </si>
  <si>
    <t>G/F Manville Zosa Compound Don Pedro Rodriguez St. Brgy. Capitol Cebu City</t>
  </si>
  <si>
    <t>BIR Certificate of Registration (Form 2303), BIR 1905 For change of Name and Address; Court Resolution for tax exemption</t>
  </si>
  <si>
    <t>KRISTINA KASSANDRA SONIDO MATINONG</t>
  </si>
  <si>
    <t>Finance Head</t>
  </si>
  <si>
    <t>Unit A2 4/F Green Sun Hotel, 2285 Don Chino Roces Avenue Extension, Magallanes, Makati City</t>
  </si>
  <si>
    <t>(02) 637 8851</t>
  </si>
  <si>
    <t>matinongkristina@gmail.com</t>
  </si>
  <si>
    <t>NRECO2SLR</t>
  </si>
  <si>
    <t>Negros Oriental II Electric Cooperative, Inc.</t>
  </si>
  <si>
    <t>NORECO II Bldg., Real St., Dumaguete City, Negros Oriental</t>
  </si>
  <si>
    <t>CERTIFICATE OF TAX EXEMPTION</t>
  </si>
  <si>
    <t xml:space="preserve">(035) 225-7072 </t>
  </si>
  <si>
    <t>fsdnor2@gmail.com</t>
  </si>
  <si>
    <t>noreco2.tso@gmail.com</t>
  </si>
  <si>
    <t>21/F Tower 6789, 6789 Ayala Avenue, Brgy. Bel-Air Makati City, Philippines</t>
  </si>
  <si>
    <t>JEAN BARDINAS CARVAJAL</t>
  </si>
  <si>
    <t>Level 21 Tower 6789, 6789 Ayala Avenue, Brgy. Bel-Air Makati City, Philippines</t>
  </si>
  <si>
    <t>9988435850, 0919 097 4543</t>
  </si>
  <si>
    <t>+632 86834444</t>
  </si>
  <si>
    <t>NVVOGTARMSS</t>
  </si>
  <si>
    <t>ARMENIA 2300 CITY OF TARLAC (CAPITAL), TARLAC PHILIPPINES</t>
  </si>
  <si>
    <t>JR. TAX ANALYST MANAGER</t>
  </si>
  <si>
    <t>11TH FLOOR ROCKWELL SANTOLAN TOWN PLAZA, BONNY SERRANO AVE., SAN JUAN CITY</t>
  </si>
  <si>
    <t>Blk. 6 Brgy. Dalayap, Tarlac City, Tarlac, Philippines</t>
  </si>
  <si>
    <t>NVVOGTDALSS</t>
  </si>
  <si>
    <t>1170 RIZAL AVENUE EAST TAPINAC 2200 OLONGAPO CITY ZAMBALES PHILIPPINES</t>
  </si>
  <si>
    <t>Lyka C. Ariño</t>
  </si>
  <si>
    <t>Tax Accounting OIC / Finance Head</t>
  </si>
  <si>
    <t>0472229410 / 0472220889 / 0472220013</t>
  </si>
  <si>
    <t>09338250636</t>
  </si>
  <si>
    <t>accounting@oedc.com.ph / ldcastillo@oedc.com.ph</t>
  </si>
  <si>
    <t xml:space="preserve">81 Sen Gil Puyat Ave. Brgy. Palanan Makati City, </t>
  </si>
  <si>
    <t>Connie A. Minoza</t>
  </si>
  <si>
    <t>Acctg &amp; Finance Head</t>
  </si>
  <si>
    <t>10F ORE Central Building, 9th Ave. cor. 31st St., Fort Bonifacio, Taguig City</t>
  </si>
  <si>
    <t>(02)88891129</t>
  </si>
  <si>
    <t>connie.minoza@orientalpeninsula.com, ssmaliwat@yahoo.com, mikederegla@yahoo.com</t>
  </si>
  <si>
    <t>Causeway Extension, Subic Gateway District, Subic Bay Freeport Zone</t>
  </si>
  <si>
    <t>E-3204-B East Tower, Phil. Stock Exchange Center, Exchange Road, Ortigas Center, Pasig City</t>
  </si>
  <si>
    <t>02 8661 6282</t>
  </si>
  <si>
    <t>San Jose, Bani, Pangasinan</t>
  </si>
  <si>
    <t>BIR Certificate of Registration (Form 2303), BIR 2333-A CERTIFICATE OF TAX EXEMPTION</t>
  </si>
  <si>
    <t>EDITHA U. TADIAM</t>
  </si>
  <si>
    <t>PANGASINAN I ELECTRIC COOPERATIVE (PANELCO I) SAN JOSE BANI PANGASINAN 2404</t>
  </si>
  <si>
    <t>075-551-5564</t>
  </si>
  <si>
    <t>0917-511-7653</t>
  </si>
  <si>
    <t>edithtadiam@yahoo.com</t>
  </si>
  <si>
    <t>Nancayasan 2428, City of Urdaneta, Pangasinan, Philippines</t>
  </si>
  <si>
    <t>BIR Certificate of Registration (Form 2303), Certificate of Tax Exemption</t>
  </si>
  <si>
    <t>Edwin Episcope</t>
  </si>
  <si>
    <t>Tax Compliance Officer</t>
  </si>
  <si>
    <t>Nancayasan, Urdaneta City, Pangasinan</t>
  </si>
  <si>
    <t>0995-413-6798</t>
  </si>
  <si>
    <t>edwin_episcope@yahoo.com, panelco3fsd@yahoo.com, panelco3@yahoo.com</t>
  </si>
  <si>
    <t>LIDE, ISABEL, LEYTE 6539</t>
  </si>
  <si>
    <t>RCOA-DCC</t>
  </si>
  <si>
    <t>BIR Certificate of Registration (Form 2303), Ecozone Certificate (VAT Zero Rating), OR SAMPLE, PEZA COR, PEZA CERTIFICATE OF INCENTIVES, PEZA 5% GIT CERTIFICATE</t>
  </si>
  <si>
    <t>Gellie Ann Estrella</t>
  </si>
  <si>
    <t>Finance Business Partner - Operations</t>
  </si>
  <si>
    <t>LIDE, Isabel, Leyte 6539</t>
  </si>
  <si>
    <t>+63535251205</t>
  </si>
  <si>
    <t>gellieann.estrella@pasar.com.ph</t>
  </si>
  <si>
    <t>gellieann.estrella@pasar.com.ph; rayomega.canete@pasar.com.ph</t>
  </si>
  <si>
    <t>Sitio Puntales, Brgy. Nipa, Concepcion, Iloilo</t>
  </si>
  <si>
    <t xml:space="preserve">Ruel A. Sanopo </t>
  </si>
  <si>
    <t xml:space="preserve">3F Joy Nostalg Center, 17 ADB Avenue, Barangay San Antonio, Ortigas Center, Pasig City </t>
  </si>
  <si>
    <t>elcenteno@pcpc.ph ; arvillanueva.peak@pcpc.ph</t>
  </si>
  <si>
    <t>PCPCSS</t>
  </si>
  <si>
    <t>25/F W Fifth Avenue Building, 5th Ave., Bonifacio Global City, Taguig City</t>
  </si>
  <si>
    <t xml:space="preserve">TARYN F. UBERITA </t>
  </si>
  <si>
    <t>SENIOR TAX MANAGER</t>
  </si>
  <si>
    <t>25/F W FIFTH AVENUE BUILDING, 5TH AVENUE, BONIFACIO GLOBAL CITY, TAGUIG CITY, METRO MANILA 1634</t>
  </si>
  <si>
    <t>02-85528000</t>
  </si>
  <si>
    <t>taryn.uberita@teamenergy.ph, MaryRuth.Llante@teamenergy.ph, Celia.Nicolas@teamenergy.ph</t>
  </si>
  <si>
    <t>PECO</t>
  </si>
  <si>
    <t>Panay Electric Company, Inc.</t>
  </si>
  <si>
    <t>PECO Building, 12 General Luna St., Iloilo City</t>
  </si>
  <si>
    <t>001-002-833-000</t>
  </si>
  <si>
    <t>(02) 755 7688</t>
  </si>
  <si>
    <t>peco.wesm@gmail.com</t>
  </si>
  <si>
    <t>Brgy. Ingore, La Paz, Iloilo City</t>
  </si>
  <si>
    <t>NEVAH JEAN N. DIVINA</t>
  </si>
  <si>
    <t>PANAY CONTROLLERSHIP HEAD</t>
  </si>
  <si>
    <t>BRGY, INGORE, LA PAZ, ILOILO CITY</t>
  </si>
  <si>
    <t>(033)3332001 to 02 
(+632) 8422-1900 | (+632) 8464-1600</t>
  </si>
  <si>
    <t>0920.954.4418
0917-301-3896</t>
  </si>
  <si>
    <t>NevahJean.Divina@globalpower.com.ph, ArianneCheyserr.Domingo@globalpower.com.ph, Ma.Rofele.Diaz@globalpower.com.ph</t>
  </si>
  <si>
    <t>Sto. Domingo Mexico Pampanga</t>
  </si>
  <si>
    <t>Jackie Lou S. Pena</t>
  </si>
  <si>
    <t>STO. DOMINGO MEXICO PAMPANGA</t>
  </si>
  <si>
    <t>035 3612329</t>
  </si>
  <si>
    <t>jcsalabi@gmail.com, pelco1.billing@gmail.com</t>
  </si>
  <si>
    <t>San Roque, Guagua, Pampanga</t>
  </si>
  <si>
    <t>Danilen Canlas Serrano</t>
  </si>
  <si>
    <t>LEAD SPEND MANAGEMENT</t>
  </si>
  <si>
    <t>SAN ROQUE GUAGUA</t>
  </si>
  <si>
    <t>045-9000-423 LOCAL 131</t>
  </si>
  <si>
    <t>09985945004</t>
  </si>
  <si>
    <t>dfcanlas@pelco2.com,  finance@pelco2.com,</t>
  </si>
  <si>
    <t>dfcanlas@pelco2.com; finance@pelco2.com</t>
  </si>
  <si>
    <t>Roman Superhighway, Tuyo, Balanga City, Bataan</t>
  </si>
  <si>
    <t>BIR Certificate of Registration (Form 2303), PENELCO's BIR Tax Exemption Certificate</t>
  </si>
  <si>
    <t>Glorden Mae Salandanan or Lovelina Cudia</t>
  </si>
  <si>
    <t>Tax Specialist / Finance Division Chief</t>
  </si>
  <si>
    <t>(047) 791-1840</t>
  </si>
  <si>
    <t>09760719272 or 09504192656</t>
  </si>
  <si>
    <t>acctg_penelco@yahoo.com</t>
  </si>
  <si>
    <t>PERCRES</t>
  </si>
  <si>
    <t xml:space="preserve">Premier Energy Resources Corporation </t>
  </si>
  <si>
    <t>Philcom Building,8755 Paseo de Roxas, Makati City</t>
  </si>
  <si>
    <t>006-976-322-000</t>
  </si>
  <si>
    <t>Chris Ian M. Donato</t>
  </si>
  <si>
    <t>Sr. Accounting Manager</t>
  </si>
  <si>
    <t>10th Floor MAAX Building, Coral Way cor. J.W. Diokno Blvd., MOA Complex, Pasay City</t>
  </si>
  <si>
    <t>8862-7839</t>
  </si>
  <si>
    <t>ian.donato@premierenergy.ph</t>
  </si>
  <si>
    <t>Sta. Justina, Buhi, Camarines Sur</t>
  </si>
  <si>
    <t>BIR Certificate of Registration (Form 2303), RESC</t>
  </si>
  <si>
    <t>ATTY. AIMEE C. MORAÑA</t>
  </si>
  <si>
    <t>MANAGING HEAD</t>
  </si>
  <si>
    <t>STA JUSTINA BUHI, CAMARINES SUR</t>
  </si>
  <si>
    <t>054-881-7095</t>
  </si>
  <si>
    <t>aimee_cepe@yahoo.com, xhanlane_625@yahoo.com</t>
  </si>
  <si>
    <t>PESI111</t>
  </si>
  <si>
    <t>SMC Head Office Complex 40 San Miguel Avenue, Mandaluyong City</t>
  </si>
  <si>
    <t>BIR Certificate of Registration (Form 2303), Ecozone Certificate (VAT Zero Rating), Sample of Official Receipt</t>
  </si>
  <si>
    <t>Cecilia N. Sengia</t>
  </si>
  <si>
    <t>Refinery Finance Manager</t>
  </si>
  <si>
    <t>Administrative Building, Petron Bataan Refinery, Brgy. Alangan, Limay, Bataan, Philippines 2103</t>
  </si>
  <si>
    <t>(047) 244-3300 local 30170</t>
  </si>
  <si>
    <t>cnsengia@petron.com, wmrufino@petron.com,  mffuerte@petron.com</t>
  </si>
  <si>
    <t>7th Floor, JMT Building, ADB Avenue, Ortigas Center, Pasig City</t>
  </si>
  <si>
    <t>Lordez May L. Duenas</t>
  </si>
  <si>
    <t>Accounting Supervisor III</t>
  </si>
  <si>
    <t>7th Floor JMT Building, ADB Avenue, Ortigas Center, Pasig City</t>
  </si>
  <si>
    <t>lmlduenas@petrogreen.com.ph, efdeleon@petrogreen.com.ph, bmmcortez@petrogreen.com.ph</t>
  </si>
  <si>
    <t>PETROSOLRX</t>
  </si>
  <si>
    <t>PETSOLX</t>
  </si>
  <si>
    <t>PETROSOLRSS</t>
  </si>
  <si>
    <t>68 Zamboanga St., Area B, Brgy. Payatas, Quezon City</t>
  </si>
  <si>
    <t>JOSEPHINE D. JUNIO</t>
  </si>
  <si>
    <t>68 ZAMBOANGA ST. AREA B PAYATAS, QUEZON CITY</t>
  </si>
  <si>
    <t>02-7218-7294</t>
  </si>
  <si>
    <t>0923-0858591</t>
  </si>
  <si>
    <t>jdj.pangeagreen@gmail</t>
  </si>
  <si>
    <t>PGEPSS</t>
  </si>
  <si>
    <t>PHEN</t>
  </si>
  <si>
    <t>PHENSS</t>
  </si>
  <si>
    <t xml:space="preserve">AC Energy Philippines, Inc. </t>
  </si>
  <si>
    <t>4th Floor, 6750 Office Tower, Ayala Avenue, San Lorenzo, Makati City</t>
  </si>
  <si>
    <t>Trisha Corook</t>
  </si>
  <si>
    <t>PHENRES</t>
  </si>
  <si>
    <t>4th Floor 6750 Office Tower, Ayala Avenue, San Lorenzo, Makati City</t>
  </si>
  <si>
    <t>PHENRESVIS</t>
  </si>
  <si>
    <t>PHILPHOS</t>
  </si>
  <si>
    <t>Philippine Phosphate Fertilizer Corporation</t>
  </si>
  <si>
    <t>Leyte Industrial Development Estate (LIDE), Brgy Libertad, Isabel, Leyte,Philippines</t>
  </si>
  <si>
    <t>000-488-010-000</t>
  </si>
  <si>
    <t>(053) 337-6130</t>
  </si>
  <si>
    <t>philphos.wesm@gmail.com</t>
  </si>
  <si>
    <t>Tower 1 Rockwell Business Center Ortigas Ave Ugong 1604 City of Pasig NCR, Second District Philippines</t>
  </si>
  <si>
    <t>BIR Certificate of Registration (Form 2303), BOI Certificate (Income Tax Holiday, Zero-Rating), DOE certificate of registration (SESC)</t>
  </si>
  <si>
    <t>Lycel B. Hilario</t>
  </si>
  <si>
    <t>Tax Compliance Head</t>
  </si>
  <si>
    <t>8th Floor Rockwell Business Center Tower 1, Ortigas Avenue, Ugong, Pasig City</t>
  </si>
  <si>
    <t>lycel.bacasmot@globalpower.com.ph, Immaculada.Lucero@globalpower.com.ph, Ma.Rofele.Diaz@globalpower.com.ph</t>
  </si>
  <si>
    <t>PISHELL</t>
  </si>
  <si>
    <t>Pilipinas Shell Petroleum Corporation</t>
  </si>
  <si>
    <t>41st Floor The Finance Center, 26th St., cor. 9th Ave., Brgy. Fort Bonifacio, Taguig City</t>
  </si>
  <si>
    <t>000-164-757-000</t>
  </si>
  <si>
    <t>6th Floor Rockwell Business Center Tower 3, Ortigas Avenue, Pasig City</t>
  </si>
  <si>
    <t>PMPCSS</t>
  </si>
  <si>
    <t>Barangay Ingore, La Paz, Iloilo City</t>
  </si>
  <si>
    <t>Nevah Jean N. Divina</t>
  </si>
  <si>
    <t>Panay Controllership Head</t>
  </si>
  <si>
    <t>Brgy. Ingore, La Paz, Iloilo City Iloilo</t>
  </si>
  <si>
    <t>(033)3332001, (6333) 333-2001 to 02</t>
  </si>
  <si>
    <t>0920.954.4418</t>
  </si>
  <si>
    <t>NevahJean.Divina@globalpower.com.ph</t>
  </si>
  <si>
    <t>2155 3F JTKC Centre, Don Chino Roces, Makati City</t>
  </si>
  <si>
    <t>CHIEF FINANCIAL OFFICER</t>
  </si>
  <si>
    <t>wilson.ppdc@gmail.com, rolando.domingo@pureenergy.com.ph, philpodeco@yahoo.com</t>
  </si>
  <si>
    <t>rolando.domingo@pureenergy.com.ph, ArianneCheyserr.Domingo@globalpower.com.ph, NevahJean.Divina@globalpower.com.ph, Ma.Rofele.Diaz@globalpower.com.ph</t>
  </si>
  <si>
    <t>PRISMRES</t>
  </si>
  <si>
    <t xml:space="preserve">Prism Energy, Inc. </t>
  </si>
  <si>
    <t>VECO Complex J Panis St., Banilad, Cebu City</t>
  </si>
  <si>
    <t>272-748-614-000</t>
  </si>
  <si>
    <t>PRISMRESVIS</t>
  </si>
  <si>
    <t>beatrice.lopez@aboitiz.com</t>
  </si>
  <si>
    <t>24th Floor Vertis North Corporate Center I Astra corner Lux Drives, North Avenue, Quezon City</t>
  </si>
  <si>
    <t>Tracy Pamela T. Ramos</t>
  </si>
  <si>
    <t>Division Manager, Budget and Tax Division</t>
  </si>
  <si>
    <t xml:space="preserve"> 24TH FLR VERTIS NORTH CORPORATE CENTER 1 ASTRA COR LUX DRIVES VERTIS NORTH QUEZON CITY</t>
  </si>
  <si>
    <t>(02) 7902-9086</t>
  </si>
  <si>
    <t>09178974187</t>
  </si>
  <si>
    <t xml:space="preserve"> tpptabuena@psalm.gov.ph, WESMsettlements@psalm.gov.ph</t>
  </si>
  <si>
    <t>DWSCST</t>
  </si>
  <si>
    <t>25th Floor Vertis North Corporate Center 1 Astra corner Lux Drives, North Avenue, Quezon City</t>
  </si>
  <si>
    <t>215-799-653-000</t>
  </si>
  <si>
    <t>MANUEL MARCOS M. VILLALON II/ JHON RENE P. AYALA/ LAWRENCE E. FORMILLEZA</t>
  </si>
  <si>
    <t>VICE PRESIDENT-FINANCE/ ACTING MANAGER-TREASURY DEPARTMENT/ OIC-BUDGET &amp; TAX DIVISION</t>
  </si>
  <si>
    <t>24th Floor Vertis North Corporate Center 1 Astra corner Lux Drives, North Avenue, Quezon City 1105</t>
  </si>
  <si>
    <t>(632) 7902-9000</t>
  </si>
  <si>
    <t>09175527078/09177044896/09275944036</t>
  </si>
  <si>
    <t xml:space="preserve">WESMsettlements@psalm.gov.ph, ljdbesa@psalm.gov.ph, wesm/billing@psalm.gov.ph, mmmvillalon@psalm.gov.ph, jrpayala@psalm.gov.ph, leformilleza@psalm.gov.ph, </t>
  </si>
  <si>
    <t>LMC</t>
  </si>
  <si>
    <t>26th Floor Vertis North Corporate Center 1 Astra corner Lux Drives, North Avenue, Quezon City</t>
  </si>
  <si>
    <t>ONP</t>
  </si>
  <si>
    <t>27th Floor Vertis North Corporate Center 1 Astra corner Lux Drives, North Avenue, Quezon City</t>
  </si>
  <si>
    <t>PSALMGVIS</t>
  </si>
  <si>
    <t>29th Floor Vertis North Corporate Center 1 Astra corner Lux Drives, North Avenue, Quezon City</t>
  </si>
  <si>
    <t>PSALMGVISNV</t>
  </si>
  <si>
    <t>30th Floor Vertis North Corporate Center 1 Astra corner Lux Drives, North Avenue, Quezon City</t>
  </si>
  <si>
    <t>PSALMGVISSS</t>
  </si>
  <si>
    <t>31st Floor Vertis North Corporate Center 1 Astra corner Lux Drives, North Avenue, Quezon City</t>
  </si>
  <si>
    <t>PSALMNV</t>
  </si>
  <si>
    <t>32nd Floor Vertis North Corporate Center 1 Astra corner Lux Drives, North Avenue, Quezon City</t>
  </si>
  <si>
    <t>PSPCGEN</t>
  </si>
  <si>
    <t>PSPCGENSS</t>
  </si>
  <si>
    <t>7th Floor, JMT Bldg., ADB Ave., Ortigas, Center Pasig City</t>
  </si>
  <si>
    <t>Glenda Elnora L. Verano</t>
  </si>
  <si>
    <t>Accounting</t>
  </si>
  <si>
    <t>7/F JMT Bldg. ADB Avenue Ortigas Center, Pasig City</t>
  </si>
  <si>
    <t>(02) 8637-2917</t>
  </si>
  <si>
    <t>09985522947</t>
  </si>
  <si>
    <t>glverano@petrogreen.com.ph, ejcantos@petrogreen.com.ph, lbledda@petrogreen.com.ph, mmesperida@petrogreen.com.ph</t>
  </si>
  <si>
    <t>glverano@petrogreen.com.ph</t>
  </si>
  <si>
    <t>lbledda@petrogreen.com.ph, mmesperida@petrogreen.com.ph</t>
  </si>
  <si>
    <t>62H DELA COSTA STREET DAUNGAN MAUBAN QUEZON PHILIPPINES</t>
  </si>
  <si>
    <t>Grace Santos</t>
  </si>
  <si>
    <t>Accounting Supervisor</t>
  </si>
  <si>
    <t>14/F Zuellig Bldg., Makati Ave. Cor. Paseo de Roxas, Makati City 1225</t>
  </si>
  <si>
    <t>(8) 687-21-80</t>
  </si>
  <si>
    <t>+63 918 963 2114</t>
  </si>
  <si>
    <t xml:space="preserve">grace.san@egco.com, Jande.Cas@egco.com, Judy.Bar@egco.com, </t>
  </si>
  <si>
    <t>grace.san@egco.com</t>
  </si>
  <si>
    <t>Brgy. Poctol Pitogo, Quezon</t>
  </si>
  <si>
    <t>Magene R. Grefalda</t>
  </si>
  <si>
    <t>Brgy. Poctol Pitogo, Quezo</t>
  </si>
  <si>
    <t>(042) 318-8156</t>
  </si>
  <si>
    <t>quezelco1fd@gmail.com</t>
  </si>
  <si>
    <t>Brgy. Gumian, Infanta, Quezon</t>
  </si>
  <si>
    <t>YVETTE S. ASTRERA</t>
  </si>
  <si>
    <t xml:space="preserve">BRGY. GUMIAN, INFANTA, QUEZON </t>
  </si>
  <si>
    <t>042 536-3406/4302</t>
  </si>
  <si>
    <t>ivy2astrera@yahoo.com</t>
  </si>
  <si>
    <t>1905 Robinsons Equiitable Tower, ADB Avenue cor. Poveda St., Ortigas Center, Pasig City</t>
  </si>
  <si>
    <t xml:space="preserve">Epifania B. Moral/Josefina H.Bugayong </t>
  </si>
  <si>
    <t xml:space="preserve">Accounting Manager/ Accounting Supervisor </t>
  </si>
  <si>
    <t xml:space="preserve">1905 Robinsons Equitable Tower ADB Ave cor Poveda St Ortigas Center Pasig City </t>
  </si>
  <si>
    <t>0286366486 to 87</t>
  </si>
  <si>
    <t>ebmoral@yahoo.com, jocybugayong@yahoo.com , raslag.corp@yahoo.com.ph, christian.juliano2016@gmail.com, ebmoral@yahoo.com\</t>
  </si>
  <si>
    <t>Christian Ranniel G. Juliano</t>
  </si>
  <si>
    <t>1905 Robinson Equitable Tower, ADB. Ave. corner Poveda St., San Antonio, Ortigas Center, Pasig City</t>
  </si>
  <si>
    <t>09959722957</t>
  </si>
  <si>
    <t>crjuliano@raslag.com.ph</t>
  </si>
  <si>
    <t>raslag.corp@yahoo.com.ph; crjuliano@raslag.com.ph</t>
  </si>
  <si>
    <t>Epifania B. Moral/Josefina H.Bugayong 
0286366486 to 87
9209318033
ebmoral@yahoo.com, jocybugayong@yahoo.com , raslag.corp@yahoo.com.ph, christian.juliano2016@gmail.com, ebmoral@yahoo.com</t>
  </si>
  <si>
    <t>RCSS</t>
  </si>
  <si>
    <t>RCP2SS</t>
  </si>
  <si>
    <t>MENARCO TOWER 32ND STREET, BONIFACIO GLOBAL CITY FORT BONIFACIO 1634 TAGUIG CITY NCR, FOURTH DISTRICT PHILIPPINES</t>
  </si>
  <si>
    <t>BIR Certificate of Registration (Form 2303), Sample OR</t>
  </si>
  <si>
    <t>Frelin Gonzalos</t>
  </si>
  <si>
    <t>SENIOR MANAGER FOR POWER</t>
  </si>
  <si>
    <t>15F Menarco Tower, 32nd St., BGC, Taguig City</t>
  </si>
  <si>
    <t>8885-4516</t>
  </si>
  <si>
    <t>frelin.gonzalos@republiccement.com</t>
  </si>
  <si>
    <t>frelin.gonzalos@republiccement.com; rc.tuppal@republiccement.com</t>
  </si>
  <si>
    <t>RCBMISS</t>
  </si>
  <si>
    <t>UNIT 2701 ONE CORPORATE CENTRE JULIA VARGAS AVENUE CORNER MERALCO AVENUE ORTIGAS CENTER SAN ANTONIO 1600 CITY OF PASIG NCR, SECOND DISTRICT PHILIPPINES</t>
  </si>
  <si>
    <t>ROBERT RAMIREZ</t>
  </si>
  <si>
    <t>Unit 2701 One Corporate Center Julia Vargas Cor Meralco Ave Ortigas Center, pasig City</t>
  </si>
  <si>
    <t>09958550828</t>
  </si>
  <si>
    <t>rmramirez21@gmail.com</t>
  </si>
  <si>
    <t>rmramirez21@gmail.com; energytrading.rockport@gmail.com</t>
  </si>
  <si>
    <t>Barangay Punao 6127, San Carlos Ciy, Negros Occidental Philippines</t>
  </si>
  <si>
    <t>Eco Zone Boulevard San Carlos Ecozone Brgy. Punao, San Carlos City, Negros Occidental</t>
  </si>
  <si>
    <t>Ada S. Aquino-tax related matters; Shirley Flavier - Legal and Compliance; Rico Magtibay and Charlene Gomez - issuance of official receipts and withholding tax certificates</t>
  </si>
  <si>
    <t>Cost Accountant / Tax Specialist</t>
  </si>
  <si>
    <t>14h Flr NAC Tower 32nd St, BGC, Taguig City</t>
  </si>
  <si>
    <t>8886-2800</t>
  </si>
  <si>
    <t>0998-589-5288</t>
  </si>
  <si>
    <t>ada.aquino@aboitiz.com, shirley.scheele.flavier@aboitiz.com, hedcor.rra@aboitiz.com, charlene.gomez@aboitiz.com, romie.albaniel@aboitiz.com, maria.lourdes.escabarte@aboitiz.com, hedcor-fad.gen@aboitiz.com</t>
  </si>
  <si>
    <t>alona.reyes@aboitiz.com; kimberly.trazo@aboitiz.com</t>
  </si>
  <si>
    <t>Brgy. Carayman Calbayog City, Samar</t>
  </si>
  <si>
    <t>CECILLE R. NICOLAS</t>
  </si>
  <si>
    <t>BOOKKEEPER II</t>
  </si>
  <si>
    <t>BRGY. CARAYMAN, CALBAYOG CITY</t>
  </si>
  <si>
    <t>(055)3011251</t>
  </si>
  <si>
    <t>cecillenicolas2016@gmail.com , chasednyler@gmail.com</t>
  </si>
  <si>
    <t xml:space="preserve">BRGY. ARADO, PARANAS, SAMAR </t>
  </si>
  <si>
    <t>Indira L. Palomo, CPA</t>
  </si>
  <si>
    <t>Zone 6, Arado, Paranas, Smaar</t>
  </si>
  <si>
    <t>(055) 543 8703</t>
  </si>
  <si>
    <t>uptac_lacbanes@yahoo.com ,  samelcotwo@yahoo.com</t>
  </si>
  <si>
    <t>samelcotwo@yahoo.com; samelcotwo@gmail.com</t>
  </si>
  <si>
    <t>62 H. Dela Costa St., Brgy. Daungan, Mauban, Quezon Province</t>
  </si>
  <si>
    <t>BIR Certificate of Registration (Form 2303), BOI Certificate (Income Tax Holiday, Zero-Rating), Note: Although SBPL is under ITH, WESM electricity sales and purchase of replacement power are not covered by ITH incentive..</t>
  </si>
  <si>
    <t>Francis Guevarra</t>
  </si>
  <si>
    <t>+63 998 849 6582</t>
  </si>
  <si>
    <t>francis.gue@egco.com, Apolinario.Rod@egco.com</t>
  </si>
  <si>
    <t xml:space="preserve">San Carlos Enerzone Barangays Palampas and Punao San Carlos City Negros Occidental </t>
  </si>
  <si>
    <t>Dorothy Anne O. Diokno</t>
  </si>
  <si>
    <t>14th Floor, Net One Center  3rd Avenue corner 26th Street  E-Square, Crescent Park West  Bonifacio Global City, Taguig  Metro Manila, 1634 Philippines</t>
  </si>
  <si>
    <t>annabelle.eyas.scbi@rhi.com.ph, zhanmarie.doronila.scbi@rhi.com.ph, dorothy.diokno@rhi.com.ph</t>
  </si>
  <si>
    <t>annabelle.eyas.scbi@rhi.com.ph, zhanmarie.doronila.scbi@rhi.com.ph</t>
  </si>
  <si>
    <t>Circumferential Road, San Carlos Ecozone, San Carlos City, Negros Occidental</t>
  </si>
  <si>
    <t>6th Floor, PNB Bldg., 10th Lacson St., Bacolod City, Negros Occidental</t>
  </si>
  <si>
    <t>vargasml@biopower.com.ph, cuicocc@biopower.com.ph, alsonadobs@biopower.com.ph</t>
  </si>
  <si>
    <t>National Highway, Brgy. Caridad, Baybay City, Leyte</t>
  </si>
  <si>
    <t>DIANNA LICUP HONTIVEROS</t>
  </si>
  <si>
    <t>VP-PURCHASING</t>
  </si>
  <si>
    <t>259 CONNECTICUT STREET, GREENHILLS EAST</t>
  </si>
  <si>
    <t>89970731, T: +63-2 9977016; 9970731</t>
  </si>
  <si>
    <t>0917-5366593, 0998-954-8660 Ms. Camiel, 09178193651 Ms. Jeanette</t>
  </si>
  <si>
    <t>electricityforscglobal@gmail.com,  dlicup@scglobal.com.ph, scglobalmnl@scglobal.com.ph, scglobalmnl@gmail.com</t>
  </si>
  <si>
    <t xml:space="preserve">Brgy. San Rafael, Calaca, Batangas </t>
  </si>
  <si>
    <t>Shirzad Carla J. Fonte</t>
  </si>
  <si>
    <t>2/F DMCI PLAZA BLDG. 2281 PASONG TAMO EXT., MAKATI CITY</t>
  </si>
  <si>
    <t>888-3643, (02) 888-3000 loc. 3596</t>
  </si>
  <si>
    <t>rjgardose@semcalaca.com,  rsmacalindong@semcalaca.com,  jtperez@semcalaca.com, scpc_helpdesk@semcalaca.com, sjfonte@semirarampc.com, mhlagda@semirarampc.com</t>
  </si>
  <si>
    <t>888-3643</t>
  </si>
  <si>
    <t>ECSCO</t>
  </si>
  <si>
    <t>SCPCCST</t>
  </si>
  <si>
    <t>007-483-945-000</t>
  </si>
  <si>
    <t>3/F DMCI Plaza, 2281 Don Chino Roces Ave., Makati City</t>
  </si>
  <si>
    <t>2/F DMCI Plaza Bldg. 2881 Don Chino Roces Ext. Magallanes, Makati City 1231</t>
  </si>
  <si>
    <t>(632) 888 3092</t>
  </si>
  <si>
    <t>vpcabanilla@semirarampc.com, mhlagda@semirarampc.com, scpc_helpdesk@semcalaca.com, sjfonte@semirarampc.com</t>
  </si>
  <si>
    <t>Zone IV Barangay Castilla, Palo, Leyte</t>
  </si>
  <si>
    <t>Annabelle Leal</t>
  </si>
  <si>
    <t>3B/3C Bakawan Bldg. # 8227 Dr. A. Santos Ave. Sucat, Paranaque City</t>
  </si>
  <si>
    <t>02-88250677 to 78</t>
  </si>
  <si>
    <t>aiac@pldtdsl.net</t>
  </si>
  <si>
    <t>aiac@pldtdsl.net / belleleal2004@yahoo.com</t>
  </si>
  <si>
    <t>Joanalyn Hernandez</t>
  </si>
  <si>
    <t>Treasurer</t>
  </si>
  <si>
    <t>mark-avery.morales@shell.com</t>
  </si>
  <si>
    <t xml:space="preserve">Canal Road cor Labitan St., Central Business District, Subic Bay Freeport Zone </t>
  </si>
  <si>
    <t xml:space="preserve">june.toral@aboitiz.com, frederick.suazo@aboitiz.com, sasha.jamero@aboitiz.com, mark.saveron@aboitiz.com, jacklyn.yap@aboitiz.com, marniejay.mauring@aboitiz.com, </t>
  </si>
  <si>
    <t>SEZLRE</t>
  </si>
  <si>
    <t>SEZSLR</t>
  </si>
  <si>
    <t>Subic Enerzone Corporation</t>
  </si>
  <si>
    <t>LIMJOCO STREET, BRGY. LOURDES, SAN FERNANDO CITY, PAMPANGA</t>
  </si>
  <si>
    <t>CHRISTIAN M. ESTACIO</t>
  </si>
  <si>
    <t>LIMJOCO STREET, TEOPACO, BRGY. LOURDES, SAN FERNANDO CITY, PROVINCE OF PAMPANGA</t>
  </si>
  <si>
    <t>045-961-2727</t>
  </si>
  <si>
    <t>cmestacio@sfelapco.com</t>
  </si>
  <si>
    <t>SFELAPLRE</t>
  </si>
  <si>
    <t xml:space="preserve">San Fernando Electric Light &amp; Power Co., Inc. </t>
  </si>
  <si>
    <t>Bo. Lourdes, City of San Fernando, Pampanga</t>
  </si>
  <si>
    <t>LIMJOCO LOURDES, CITY OF SAN FERNANDO PAMPANGA PHILIPPINES 2000</t>
  </si>
  <si>
    <t>045-961-2727 LOCAL 137</t>
  </si>
  <si>
    <t>cestacio@sfelapco.com</t>
  </si>
  <si>
    <t>20 N. DOMINGO ST., BRGY. VALENCIA 4, QUEZON CITY</t>
  </si>
  <si>
    <t>7th Floor, BDO Tower Paseo, 8741, Paseo de Roxas, Makati City</t>
  </si>
  <si>
    <t>BIR Certificate of Registration (Form 2303), SIPC's Sample OR</t>
  </si>
  <si>
    <t>SHERRIE ANN O. CESA</t>
  </si>
  <si>
    <t>7th Flr. Cebu Holdings Center, Cebu Business Park, Cebu City 6000</t>
  </si>
  <si>
    <t>(032)231-9371, (032) 232 0375</t>
  </si>
  <si>
    <t>rtbulawan@spcpower.com, socesa@spcpower.com</t>
  </si>
  <si>
    <t>Lilybeth L. Serrano</t>
  </si>
  <si>
    <t>Finance and Accounting Supervisor</t>
  </si>
  <si>
    <t>San Rafael, Calaca Batangas</t>
  </si>
  <si>
    <t>88883624 local 5520</t>
  </si>
  <si>
    <t>llserrano@slpowergen.com</t>
  </si>
  <si>
    <t>008-115-664-0000</t>
  </si>
  <si>
    <t>Km 117 National Road, Calaca Seaport Phase II, Puting Bato West, Calaca Batangas Philippines</t>
  </si>
  <si>
    <t>CLSI</t>
  </si>
  <si>
    <t>Roman Highway, Brgy. Lamao, Limay Bataan</t>
  </si>
  <si>
    <t>BIR Certificate of Registration (Form 2303), BOI Certificate (Income Tax Holiday, Zero-Rating), SEC Certificate of Registration and Sample Official Receipt</t>
  </si>
  <si>
    <t>RICHARD JESS C. CUSTODIO</t>
  </si>
  <si>
    <t>ROMAN HIGHWAY, LAMAO 2103 LIMAY BATAAN PHILIPPINES</t>
  </si>
  <si>
    <t>(047) 302 8856</t>
  </si>
  <si>
    <t>rccustodio@smcgph.sanmiguel.com.ph, jmaranon@smcgph.sanmiguel.com.ph, cdiego@smgp.sanmiguel.com.ph, lpipayables@smgp.sanmiguel.com.ph, scpctax1@smcgph.sanmiguel.com.ph, cobrien@smcgph.sanmiguel.com.ph</t>
  </si>
  <si>
    <t>scpctax1@smcgph.sanmiguel.com.ph; scpctax2@smcgph.sanmiguel.com.ph</t>
  </si>
  <si>
    <t>ragayjr@smcgph.sanmiguel.com.ph, rbereros@smcgph.sanmiguel.com.ph, jddiokno@smcgph.sanmiguel.com.ph, rcornejo@smcgph.sanmiguel.com.ph, smcglobalfinance@smcgph.sanmiguel.com.ph, jcarino@smcgph.sanmiguel.com.ph, smcglobalaccountspayable@smcgph.sanmiguel.com.ph</t>
  </si>
  <si>
    <t>cobrien@smcgph.sanmiguel.com.ph,smcgphtrainee@smcgph.sanmiguel.com.ph</t>
  </si>
  <si>
    <t xml:space="preserve">(047) 302 8856, (+63) 302 8883 </t>
  </si>
  <si>
    <t>(047) 302 8856,  +639171674380 / +639771627850</t>
  </si>
  <si>
    <t>5th Floor C5 Office Building Complex, #100 E. Rodriguez Jr. Ave. C5 Road Ugong 1604 City of Pasig NCR, Second District Philippines</t>
  </si>
  <si>
    <t>rllesol@smcgph.sanmiguel.com.ph</t>
  </si>
  <si>
    <t>dzdechavez@smcgph.sanmiguel.com.ph , smcglobalfinance@smcgph.sanmiguel.com.ph, rbereros@smcgph.sanmiguel.com.ph, dtlim@smcgph.sanmiguel.com.ph, smcglobalaccountspayable@smcgph.sanmiguel.com.ph</t>
  </si>
  <si>
    <t>jddiokno@smcgph.sanmiguel.com.ph, rmamades-lola@smcgph.sanmiguel.com.ph, jmagsaysay@smcgph.sanmiguel.com.ph, pmercado@smcgph.sanmiguel.com.ph, arsesbreno@smcgph.sanmiguel.com.ph, mgfguzman@smcgph.sanmiguel.com.ph, jbbarcelona@smcgph.sanmiguel.com.ph, lreyes@smcgph.sanmiguel.com.ph, lreyes@smcgph.sanmiguel.com.ph, anon@smcgph.sanmiguel.com.ph, aventurajr@smcgph.sanmiguel.com.ph, smcglobalaccountspayable@smcgph.sanmiguel.com.ph</t>
  </si>
  <si>
    <t>Rey T. Llesol &lt;rllesol@smcgph.sanmiguel.com.ph&gt;; Rheza Mae G. Mamades-Lola &lt;rmamades-lola@smcgph.sanmiguel.com.ph&gt;; Janine Louric S. Magsaysay &lt;jmagsaysay@smcgph.sanmiguel.com.ph&gt;; Paula Bianca U. Mercado &lt;pmercado@smcgph.sanmiguel.com.ph&gt;; April Joyce R. Sesbreno &lt;arsesbreno@smcgph.sanmiguel.com.ph&gt;; Mary Grace F. Guzman &lt;mgfguzman@smcgph.sanmiguel.com.ph&gt;; Josephine B. Barcelona &lt;jbbarcelona@smcgph.sanmiguel.com.ph&gt;; Christine D. Regines &lt;cregines@smcgph.sanmiguel.com.ph&gt;; Lovely Anne S. Reyes &lt;lreyes@smcgph.sanmiguel.com.ph&gt;; Angelica M. Non &lt;anon@smcgph.sanmiguel.com.ph&gt;; Arsenio M. Ventura Jr &lt;aventurajr@smcgph.sanmiguel.com.ph&gt;; Erica L. Navarro &lt;elnavarro@smcgph.sanmiguel.com.ph&gt;; Dennis I. Ilan &lt;dilan@smcgph.sanmiguel.com.ph&gt;; Diana De Chavez &lt;dzdechavez@smcgph.sanmiguel.com.ph&gt;; Ma. Sophia S. Maldo &lt;smaldo@smcgph.sanmiguel.com.ph&gt;; Rene R. Cornejo &lt;rcornejo@smcgph.sanmiguel.com.ph&gt;; Cristina N. Obrien &lt;cobrien@smcgph.sanmiguel.com.ph&gt;; Mary Ann G. Camero &lt;macamero@smcgph.sanmiguel.com.ph&gt;; SMC Global Accounts Payable GPH &lt;smcglobalaccountspayable@smcgph.sanmiguel.com.ph&gt;; Prosync Invoice Processing &lt;prosync.invoiceprocessing@smcgph.sanmiguel.com.ph&gt;</t>
  </si>
  <si>
    <t>CBCI</t>
  </si>
  <si>
    <t>ISRI</t>
  </si>
  <si>
    <t>FCTMC</t>
  </si>
  <si>
    <t>OLIVER</t>
  </si>
  <si>
    <t>PRMC</t>
  </si>
  <si>
    <t>RVA</t>
  </si>
  <si>
    <t>SMELCRES</t>
  </si>
  <si>
    <t>San Miguel Electric Corporation</t>
  </si>
  <si>
    <t># 40 San Miguel Ave., Wack-Wack, Mandaluyong City</t>
  </si>
  <si>
    <t>007-978-389-000</t>
  </si>
  <si>
    <t>DIANA DE CHAVEZ</t>
  </si>
  <si>
    <t>5TH FLOOR C5 OFFICE BUILDING COMPLEX, #100 E. RODRIGUEZ JR. AVE., C5 ROAD UGONG 1604 CITY OF PASIG NCR, SECOND DISTRICT PHILIPPINES</t>
  </si>
  <si>
    <t>dzdechavez@smcgph.sanmiguel.com.ph , smcglobalfinance@smcgph.sanmiguel.com.ph, jddiokno@smcgph.sanmiguel.com.ph , rcornejo@smcgph.sanmiguel.com.ph</t>
  </si>
  <si>
    <t>SMELCRESVIS</t>
  </si>
  <si>
    <t>SMITHBELLSS</t>
  </si>
  <si>
    <t xml:space="preserve">2F First Lucky Place Bldg. 2259 Chino Roces Ave. Ext. Magallanes, City Of Makati Ncr, Fourth District Philippines </t>
  </si>
  <si>
    <t>RACHEL T. CASTILLO</t>
  </si>
  <si>
    <t>VICE-PRESIDENT AND ACFO</t>
  </si>
  <si>
    <t>2F FIRST LUCKY PLACE BDLG. 2259 CHINO ROCES AVENUE EXTENSION, MAKATI CITY</t>
  </si>
  <si>
    <t>8816-7851 to 58</t>
  </si>
  <si>
    <t>rachel.castillo@smithbell.com.ph</t>
  </si>
  <si>
    <t xml:space="preserve">Magat Hydroelectric Power Plant, General Aguinaldo, Ramon, Isabela, Philippines </t>
  </si>
  <si>
    <t>BIR Certificate of Registration (Form 2303), BOI Certificate (Income Tax Holiday, Zero-Rating), BOI Specific Terms and Conditions, SEC Registration</t>
  </si>
  <si>
    <t>Jan Gil De Jose</t>
  </si>
  <si>
    <t>10F NAC Tower 32nd St., BGC, Taguig</t>
  </si>
  <si>
    <t xml:space="preserve">jan.gil.dejose@snaboitiz.com, april.rose.osilleva@snaboitiz.com, raquel.jesa.peralta@snaboitiz.com, patricia.andrea.pascua@snaboitiz.com, </t>
  </si>
  <si>
    <t>INGASCO</t>
  </si>
  <si>
    <t>SNAPCST</t>
  </si>
  <si>
    <t>Binga Hydroelectric Power Plant, Brgy. Tinongdan, Itogon, Benguet Philippines</t>
  </si>
  <si>
    <t>BIR Certificate of Registration (Form 2303), BOI Certificate (Income Tax Holiday, Zero-Rating), BOI Specific Terms and Conditions</t>
  </si>
  <si>
    <t>Tax &amp; Compliance Manager</t>
  </si>
  <si>
    <t>10F NAC Tower 32nd St. BGC, Taguig</t>
  </si>
  <si>
    <t>BIR Certificate of Registration (Form 2303), DOE Certificate of Registration as RE Developer</t>
  </si>
  <si>
    <t>NAC Tower 32nd St., Bonifacio Global City, Taguig</t>
  </si>
  <si>
    <t>BIR Certificate of Registration (Form 2303), SEC Registration</t>
  </si>
  <si>
    <t>NAC Tower 32nd Street Fort Bonifacio Bonifacio Global City 1634 Taguig City NCR, Fourth District Philippines</t>
  </si>
  <si>
    <t>National Highway, Brgy. Cubay. La Carlota City, Negros Occidental</t>
  </si>
  <si>
    <t>6th Floor, PNB Bldg., 10th Lacson St., Bacolod City Negros Occidental 6100</t>
  </si>
  <si>
    <t>vargasml@biopower.com.ph, cuicocc@biopower.com.ph, mosquedasa@biopower.com.ph, oroceoaf@biopower.com.ph, villameroao@biopower.com.ph</t>
  </si>
  <si>
    <t>Gigasol Alaminos, San Andres 4001 Alaminos, Laguna, Philippines</t>
  </si>
  <si>
    <t>rose.besmanos@acenrenewables.com; rency.asuncion@acenrenewables.com</t>
  </si>
  <si>
    <t>Brgy. Paraiso, Calatagan, Batangas</t>
  </si>
  <si>
    <t>Jelyn Sulit</t>
  </si>
  <si>
    <t>Billing and Collection Specialist</t>
  </si>
  <si>
    <t>20th Floor AIA Tower, 8767 Paseo De Roxas, Makati City</t>
  </si>
  <si>
    <t>jelyn.sulit@solarphilippines.ph, finance.apcd@solarphilippines.ph, alexandra.planas@solarphilippines.ph, angelica.serra@solarphilippines.ph , cairanh.deocampo@solarphilippines.ph, jennifer.bonifacio@solarphilippines.ph, 
jorjie.arellano@solarphilippines.ph, 
arieliza.jimenez@solarphilippines.ph</t>
  </si>
  <si>
    <t>Billings , Collection and Official Receipts kindly coordinate with my team.
jennifer.bonifacio@solarphilippines.ph
jorjie.arellano@solarphilippines.ph
arieliza.jimenez@solarphilippines.ph
For BIR/2307 - CWT request - kindly send request to :
finance.apcd@solarphilippines.ph</t>
  </si>
  <si>
    <t xml:space="preserve">STA. ROSA, CONCEPCION, TARLAC </t>
  </si>
  <si>
    <t>ROCHEL DONATO R. GLORIA</t>
  </si>
  <si>
    <t>CFO</t>
  </si>
  <si>
    <t>8F ROCKWELL BUSINESS CENTER TOWER 1, ORTIGAS AVE., PASIG CITY</t>
  </si>
  <si>
    <t>09285594140</t>
  </si>
  <si>
    <t>RochelDonato.Gloria@globalpower.com.ph</t>
  </si>
  <si>
    <t>iemop.bir.billing.sptc@globalpower.com.ph</t>
  </si>
  <si>
    <t>Brgy. Nasaug, Maasin City, Southern Leyte</t>
  </si>
  <si>
    <t>BIR Certificate of Registration (Form 2303), Tax Exemption Letter</t>
  </si>
  <si>
    <t>MARK S. OBLIGADO</t>
  </si>
  <si>
    <t>NASAUG, MAASIN CITY, SOUTHERN LEYTE</t>
  </si>
  <si>
    <t xml:space="preserve">  570-3181</t>
  </si>
  <si>
    <t>09977737102</t>
  </si>
  <si>
    <t>solecoash@yahoo.com</t>
  </si>
  <si>
    <t>Gulang-gulang, Irosin, Sorsogon</t>
  </si>
  <si>
    <t>Manuel L. Tejada</t>
  </si>
  <si>
    <t>Gulang-gulang, Irosin, Sorsogon 4707</t>
  </si>
  <si>
    <t>december_rain3273@yahoo.com</t>
  </si>
  <si>
    <t>Buhatan East District Sorsogon City</t>
  </si>
  <si>
    <t>JOSSETTE M. JARABEJO</t>
  </si>
  <si>
    <t>BUHATAN, SORSOGON CITY</t>
  </si>
  <si>
    <t xml:space="preserve">jossettejarabejo26@gmail.com </t>
  </si>
  <si>
    <t>3RD FLR. JTKC Centre, 2155 Chino Roces Ave., Pio Del Pilar, 1230 Makati City</t>
  </si>
  <si>
    <t>Ferdinand R Casedo / Mely Rose Gutierrez-Raña</t>
  </si>
  <si>
    <t>3rd Flr., JTKC Centre, 2155 Chino Roces Ave., Pio Del Pilar, Makati City 1230</t>
  </si>
  <si>
    <t>(02)8813-88-92</t>
  </si>
  <si>
    <t>ferdinand.casedo@pureenergy.com.ph,  acctg.sparc@gmail.com</t>
  </si>
  <si>
    <t>SPARC-SOLAR POWERED AGRI-RURAL COMMUNITIES CORP.</t>
  </si>
  <si>
    <t>Unit 102, 3/F Bonifacio Technology Center, 31st St. cor. 2nd ave., Bonifacio Global City, Taguig City</t>
  </si>
  <si>
    <t>SPARCSS</t>
  </si>
  <si>
    <t>SPARC3SS</t>
  </si>
  <si>
    <t>SPARC2SS</t>
  </si>
  <si>
    <t>7th Floor, BDO Towers Paseo, 8741, Paseo de Roxas, Makati City</t>
  </si>
  <si>
    <t>Mary Ann G. Daugdaug</t>
  </si>
  <si>
    <t>7th Floor Cebu Holdings Center Archbishop Reyes Avenue Cebu Business Park, Cebu City 6000</t>
  </si>
  <si>
    <t xml:space="preserve"> (032)231-9371</t>
  </si>
  <si>
    <t>mgdaugdaug@spcpower.com</t>
  </si>
  <si>
    <t>Rey T. Llesol</t>
  </si>
  <si>
    <t>Tax and Insurance Manager</t>
  </si>
  <si>
    <t>5F, C5 Office Building Complex, 100 E. Rodriguez Jr. Ave., Bo. Ugong, Pasig City, 1604</t>
  </si>
  <si>
    <t>5317-1006</t>
  </si>
  <si>
    <t xml:space="preserve">rcornejo@smcgph.sanmiguel.com.ph, aaarong@smcgph.sanmiguel.com.ph, smcglobalaccountspayable@smcgph.sanmiguel.com.ph, rllesol@smcpgh.sanmiguel.com.ph, rcornejo@smcgph.sanmiguel.com.ph, dzdechavez@smcgph.sanmiguel.com.ph, smcglobalaccountspayable@smcgph.sanmiguel.com.ph, smcglobalfinance@smcgph.sanmiguel.com.ph, jddiokno@smcgph.sanmiguel.com.ph, rmamades-lola@smcgph.sanmiguel.com.ph, </t>
  </si>
  <si>
    <t xml:space="preserve">rllesol@smcpgh.sanmiguel.com.ph, rcornejo@smcgph.sanmiguel.com.ph, dzdechavez@smcgph.sanmiguel.com.ph, smcglobalaccountspayable@smcgph.sanmiguel.com.ph, smcglobalfinance@smcgph.sanmiguel.com.ph, jddiokno@smcgph.sanmiguel.com.ph, rmamades-lola@smcgph.sanmiguel.com.ph, </t>
  </si>
  <si>
    <t>5TH FLOOR C5 OFFICE BUILDING COMPLEX, #100 E. RODRIGUEZ</t>
  </si>
  <si>
    <t xml:space="preserve">TAX AND INSURANCE MANAGER </t>
  </si>
  <si>
    <t>5F, C5 Office Building Complex, # 100 E. Rodriguez Jr. Ave, C5 Road, Bo. Ugong, Pasig City 1</t>
  </si>
  <si>
    <t xml:space="preserve">rllesol@smcgph.sanmiguel.com.ph, abantigue@smcgph.sanmiguel.com.ph, jsauco@smcgph.sanmiguel.com.ph, masinloc.finance@mppcl.sanmiguel.com.ph, </t>
  </si>
  <si>
    <t>1604 </t>
  </si>
  <si>
    <t>rcumlat@smcgph.sanmiguel.com.ph,abantigue@smcgph.sanmiguel.com.ph</t>
  </si>
  <si>
    <t>SPMI</t>
  </si>
  <si>
    <t>Specialty Pulp Manufacturing, Inc.</t>
  </si>
  <si>
    <t>New Jubilee Agro-Industrial Economic Zone, Brgy. Hilapnitan, Baybay, Leyte</t>
  </si>
  <si>
    <t>214-820-909-000</t>
  </si>
  <si>
    <t>Danielle Ong</t>
  </si>
  <si>
    <t>Acting Comptroller</t>
  </si>
  <si>
    <t>358 Quezon Ave Quezon City</t>
  </si>
  <si>
    <t>82543824 loc 326</t>
  </si>
  <si>
    <t>09172546911</t>
  </si>
  <si>
    <t>danielleong@spmi-pulp.com</t>
  </si>
  <si>
    <t>Leah Valila &lt;leahvalila@spmi-pulp.com&gt;; Charina Lim &lt;chawi.lim@SPMI-PULP.COM&gt;</t>
  </si>
  <si>
    <t>5TH FLOOR C5 OFFICE BUILDING COMPLEX #100 E. RODRIGUEZ JR. AVE. C5 ROAD UGONG 1604 CITY OF PASIG NCR, SECON DISTRICT PHILIPPINES</t>
  </si>
  <si>
    <t>Dennis I. Ilan</t>
  </si>
  <si>
    <t>87024579, (043) 425 6500 Loc 134</t>
  </si>
  <si>
    <t>dilan@smcgph.sanmiguel.com.ph, amcristobal@smcgph.sanmiguel.com.ph, glayson@smcgph.sanmiguel.com.ph, jlayog@smcgph.sanmiguel.com.ph, smcglobalfinance@smcgph.sanmiguel.com.ph</t>
  </si>
  <si>
    <t>jlayog@smcgph.sanmiguel.com.ph, SMC Global Finance &lt;smcglobalfinance@smcgph.sanmiguel.com.ph&gt;,
"Dennis I. Ilan" &lt;dilan@smcgph.sanmiguel.com.ph&gt;</t>
  </si>
  <si>
    <t>SPPCCST</t>
  </si>
  <si>
    <t>Jen Layog (043) 425 6500 local 134</t>
  </si>
  <si>
    <t>SPREIRES</t>
  </si>
  <si>
    <t>SOLAR PHILIPPINES RETAIL ELECTRICITY, INC.</t>
  </si>
  <si>
    <t xml:space="preserve">LPL Towers 112 Legaspi St., Legaspi Village, Makati City </t>
  </si>
  <si>
    <t>009-390-295-000</t>
  </si>
  <si>
    <t>20th Floor Philamlife Tower, 8767 Paseo de Roxas, Makati City</t>
  </si>
  <si>
    <t>02 8541 5002/02 8817 2585</t>
  </si>
  <si>
    <t>john.panganiban@solarphilippines.ph</t>
  </si>
  <si>
    <t>SPSMNORTH</t>
  </si>
  <si>
    <t xml:space="preserve">Solar Philippines Commercial Rooftop Projects, Inc. </t>
  </si>
  <si>
    <t xml:space="preserve">SANTA ROSA 2316 CONCEPCION TARLAC PHILIPPINES </t>
  </si>
  <si>
    <t>008-675-819-000</t>
  </si>
  <si>
    <t>Liana Joyce C. Isidro</t>
  </si>
  <si>
    <t>Tax Accountant</t>
  </si>
  <si>
    <t>20th Floor Philamlife Tower, 8767 Paseo de Roxas, Bel-Air, Makati City</t>
  </si>
  <si>
    <t>jelyn.sulit@solarphilippines.ph, alexandra.planas@solarphilippines.ph, angelica.serra@solarphilippines.ph , liana.isidro@solarphilippines.ph, elena.fernando@solarphilippines.ph, cairanh.deocampo@solarphilippines.ph, finance.apcd@solarphilippines.ph, cairanh.deocampo@solarphilippines.ph, jennifer.bonifacio@solarphilippines.ph, 
jorjie.arellano@solarphilippines.ph, 
arieliza.jimenez@solarphilippines.ph</t>
  </si>
  <si>
    <t>SPSMNORTHSS</t>
  </si>
  <si>
    <t>Highway 54 Plaza, #986 Stanford Street Corner EDSA, Mandaluyong City</t>
  </si>
  <si>
    <t>Jona Dela Torre</t>
  </si>
  <si>
    <t>Highway 54 Bldg., 986 Stanford St. cor. EDSA, Wack-wack, Mandaluyong City</t>
  </si>
  <si>
    <t>8234-9733, (038) 5379102</t>
  </si>
  <si>
    <t>9190783367, 09190783318 (Carumae),</t>
  </si>
  <si>
    <t>jdtorre@staclarapower.com, carumae.quimado@staclarapower.com, jona.delatorre@staclarapower.com, lorna.valdez@staclarapower.com</t>
  </si>
  <si>
    <t>STACLARA2X</t>
  </si>
  <si>
    <t>jdtorre@staclarapower.com</t>
  </si>
  <si>
    <t>STACLARASS</t>
  </si>
  <si>
    <t>8234-9733</t>
  </si>
  <si>
    <t>3rd Flr. Bldg. 9 Embarcadero De Legazpi Port Area Bgy. 27 - Victory Village South (Pob.) 4500 Legazpi City (Capital) Albay Philippines</t>
  </si>
  <si>
    <t>BIR Certificate of Registration (Form 2303), BOI Certificate (Income Tax Holiday, Zero-Rating), Copy of Official Receipt</t>
  </si>
  <si>
    <t>Renan Michael D. Quintana</t>
  </si>
  <si>
    <t>Billing and Collections Associate</t>
  </si>
  <si>
    <t>Unit 1108 West Tower PSEC, Exchange Rd., Ortigas Center, Pasig City, Philippines</t>
  </si>
  <si>
    <t>86374959 loc. 2304</t>
  </si>
  <si>
    <t>9173662641, 09690383628 (Andrea of Billing)</t>
  </si>
  <si>
    <t>billinggroup@sunwest.ph,  rmquintana@sunwest.ph, rsolis@suweco.ph, mbose@sunwest.ph</t>
  </si>
  <si>
    <t>126 5th St., B. Serrano St., 11th Ave Grace Park 89, Caloocan City</t>
  </si>
  <si>
    <t>Pamelle Andrea Pomida</t>
  </si>
  <si>
    <t xml:space="preserve">Compliance Officer </t>
  </si>
  <si>
    <t>126 5th St., B. Serrano St., between 11th and 12th Avenue, Grace Park, Brgy. 89, Caloocan City</t>
  </si>
  <si>
    <t>02 82927971 (loc. 8701)</t>
  </si>
  <si>
    <t>pamelle.pomida@magisenergyholdings.com, aileenpalmani@powertracinc.com.ph</t>
  </si>
  <si>
    <t>Holcim Compound, Barangay Matictic, Norzagaray, Bulacan, Philippines</t>
  </si>
  <si>
    <t>TAO</t>
  </si>
  <si>
    <t>ROCECO</t>
  </si>
  <si>
    <t>TAOEDCCST</t>
  </si>
  <si>
    <t>Suclaran 5048 San Lorenzo, Guimaras, Philippines</t>
  </si>
  <si>
    <t>Amacalan, Gerona, Tarlac</t>
  </si>
  <si>
    <t>Mayvellene M. de Aquino</t>
  </si>
  <si>
    <t>Accounting Division Chief</t>
  </si>
  <si>
    <t>(045)931-1000 LOC 110</t>
  </si>
  <si>
    <t>mayvellene.deaquino@tarelco1ph.com, eden.austria@tarelco1ph.com</t>
  </si>
  <si>
    <t>NAC Tower 32nd St. Bonifacio Global City Fort Bonifacio, Taguig City, NCR, Fourth District Philippines</t>
  </si>
  <si>
    <t>ana.enriquez@aboitiz.com</t>
  </si>
  <si>
    <t>hannah.jireh.lalang-ocusan@aboitiz.com; joan.lizardo@aboitiz.com</t>
  </si>
  <si>
    <t>San Nicolas, Concepcion, Tarlac</t>
  </si>
  <si>
    <t>CHARLENE C. LAPUZ</t>
  </si>
  <si>
    <t>FINANCIAL SPECIALIST</t>
  </si>
  <si>
    <t>SAN NICOLAS CONCEPCION TARLAC</t>
  </si>
  <si>
    <t>923-1000 loc. 108</t>
  </si>
  <si>
    <t>09333887542, 09192302478</t>
  </si>
  <si>
    <t>charlene.lapuz@tarelco2.com, krystle.besa@tarelco2.com</t>
  </si>
  <si>
    <t>fsd@tarelco2.com; charlene.lapuz@tarelco2.com</t>
  </si>
  <si>
    <t>TLICSTNV</t>
  </si>
  <si>
    <t>25/F W Fifth Avenue Building, 5th Avenue, Bonifacio Global City, Taguig City</t>
  </si>
  <si>
    <t>TARYN F. UBERITA</t>
  </si>
  <si>
    <t>02-85528000, +632 -8552-8924</t>
  </si>
  <si>
    <t>9189172690, +63 999  886-1277 - Ms. Ruth</t>
  </si>
  <si>
    <t>taryn.uberita@teamenergy.ph, MaryRuth.Llante@teamenergy.ph, Celia.Nicolas@teamenergy.ph, Carmen.Vargas@teamenergy.ph</t>
  </si>
  <si>
    <t>COCOCHEM</t>
  </si>
  <si>
    <t>Mabini St.,  Tarlac City</t>
  </si>
  <si>
    <t>Floriza D. Forlales</t>
  </si>
  <si>
    <t>Accounting Head and Compliance Officer</t>
  </si>
  <si>
    <t>Mabini St., Tarlac City</t>
  </si>
  <si>
    <t>(045)6068345</t>
  </si>
  <si>
    <t>fforlales@teiph.com, rgarzadon@teiph.com, aaguilar@teiph.com, lragasa@teiph.com</t>
  </si>
  <si>
    <t>vitusromero@teiph.com</t>
  </si>
  <si>
    <t>TEILRE</t>
  </si>
  <si>
    <t>Mabini St., Mabini, Tarlac City, Tarlac</t>
  </si>
  <si>
    <t>004-070-881-000</t>
  </si>
  <si>
    <t>fforlales@teiph.com</t>
  </si>
  <si>
    <t>BCWD</t>
  </si>
  <si>
    <t>41st Floor GT Tower International 6813 Ayala Ave. cor H.V. Dela Costa St., Makati</t>
  </si>
  <si>
    <t>BIR Certificate of Registration (Form 2303), BOI Certificate (Income Tax Holiday, Zero-Rating), sample OR</t>
  </si>
  <si>
    <t>Maria Cecelia O. Canimo</t>
  </si>
  <si>
    <t>41F GT Tower International 6813 Ayala Ave cor H.V. Dela Costa St Bel Air Makati City</t>
  </si>
  <si>
    <t>cecelia.canimo@sindicatum.com</t>
  </si>
  <si>
    <t>LIMALAND</t>
  </si>
  <si>
    <t>ERDB</t>
  </si>
  <si>
    <t>TLICST</t>
  </si>
  <si>
    <t>TLISS</t>
  </si>
  <si>
    <t>TMO</t>
  </si>
  <si>
    <t>Therma Mobile, Inc.</t>
  </si>
  <si>
    <t>Old VECO Compound, Brgy. Ermita Pob. Cebu City (Capital), Cebu</t>
  </si>
  <si>
    <t>266-566-116-000</t>
  </si>
  <si>
    <t>TMOSS</t>
  </si>
  <si>
    <t>TMOBIL</t>
  </si>
  <si>
    <t xml:space="preserve">Therma Mobile, Inc. </t>
  </si>
  <si>
    <t>albert.batiancila@aboitiz.com; sarah.lampong@aboitiz.com</t>
  </si>
  <si>
    <t xml:space="preserve">Romeo Romulo Fandiño Jr. 
Tax Supervisor 
123 Gov. Pascual Ave., Acacia, Malabon City 
+63 2 8282 9810 
9278200220 
oilbu.tax@aboitiz.com
</t>
  </si>
  <si>
    <t>TPCCST</t>
  </si>
  <si>
    <t>Toledo Power Plant, Daanglungsod, Toledo City, Cebu 6038 Philippines</t>
  </si>
  <si>
    <t>(032) 322-7940, (6332) 322-5803 to 04</t>
  </si>
  <si>
    <t>TPEC</t>
  </si>
  <si>
    <t xml:space="preserve">25th Floor W. Fifth Ave. Bldg., 5th Ave., Bonifacio Global City, Taguig City, </t>
  </si>
  <si>
    <t>TARYN UBERITA</t>
  </si>
  <si>
    <t>25th Floor W. Fifth Ave. Bldg., 5th Ave., Bonifacio Global City, Taguig City</t>
  </si>
  <si>
    <t>Old Veco Compound, Ermita (POB), Cebu City (Capital), Cebu Philippines</t>
  </si>
  <si>
    <t>Romeo Romulo Fandiño Jr. 
Tax Supervisor 
123 Gov. Pascual Ave., Acacia, Malabon City 
+63 2 8282 9810 
9278200220 
oilbu.tax@aboitiz.com, albert.batiancila@aboitiz.com, yamina.jimena@aboitiz.com</t>
  </si>
  <si>
    <t>TRLCO1SLR</t>
  </si>
  <si>
    <t>Tarlac I Electric Cooperative, Inc.</t>
  </si>
  <si>
    <t xml:space="preserve">Amacalan, Gerona, Tarlac </t>
  </si>
  <si>
    <t>TARELCO 1 Main Office Bldg., Brgy. Amacalan, Gerona, Tarlac</t>
  </si>
  <si>
    <t>(045) 491-5979 loc. 109</t>
  </si>
  <si>
    <t>mayvellene.deaquino@tarelco1ph.com</t>
  </si>
  <si>
    <t>TRLCO2SLR</t>
  </si>
  <si>
    <t>Tarlac II Electric Cooperative, Inc.</t>
  </si>
  <si>
    <t>JASMIN P. JACOBO</t>
  </si>
  <si>
    <t>(045)923-0383</t>
  </si>
  <si>
    <t>jasmin.jacobo@tarelco2.com</t>
  </si>
  <si>
    <t>TSC</t>
  </si>
  <si>
    <t xml:space="preserve">Team Sual Corporation </t>
  </si>
  <si>
    <t>003-841-103-000</t>
  </si>
  <si>
    <t>TSCCSTVIS</t>
  </si>
  <si>
    <t>TSCCST</t>
  </si>
  <si>
    <t>TSCSS</t>
  </si>
  <si>
    <t>Bato, Toledo City Cebu</t>
  </si>
  <si>
    <t>Mark Anthony Dizon 
Financial Compliance Manager 
NAC Tower, 32nd St., BGC, Taguig City 
02 886 2800 
0917 8433764 
mark.dizon@aboitiz.com, sharmaine.dacasin@aboitiz.com</t>
  </si>
  <si>
    <t>3F JTKC Centre 2155 Don Chino Roces Avenue, Makati City</t>
  </si>
  <si>
    <t>8813-8892 to 97</t>
  </si>
  <si>
    <t>UPLB Administrative Bldg., Los Baños, Laguna</t>
  </si>
  <si>
    <t>RCOA-CC</t>
  </si>
  <si>
    <t>Marjorie Bernardo</t>
  </si>
  <si>
    <t>Senior Administrative Assistant</t>
  </si>
  <si>
    <t>UPLB Administration Bldg. Los Baños, Laguna, Philippines</t>
  </si>
  <si>
    <t>(049) 591-0172 ; 591-0173</t>
  </si>
  <si>
    <t>accounting.uplb@up.edu.ph</t>
  </si>
  <si>
    <t xml:space="preserve"> accounting.uplb@up.edu.ph ; ovcpd.uplb@up.edu.ph</t>
  </si>
  <si>
    <t>UPPC</t>
  </si>
  <si>
    <t>9/F Fort Legend Towers, 3rd Ave., Cor. 31st St., Fort Bonifacio Global City, Taguig City</t>
  </si>
  <si>
    <t>CARYL JANE ESPIRITU</t>
  </si>
  <si>
    <t>SECTION HEAD-GENERAL ACCOUNTING</t>
  </si>
  <si>
    <t>KM 48 IBA ESTE, CALUMPIT, BULACAN</t>
  </si>
  <si>
    <t>0917-865-2649</t>
  </si>
  <si>
    <t>abegaile@uppc.com.ph, johnkens@uppc.com.ph, magnolil@uppc.com.ph, trishap@uppc.com.ph, aralenem@uppc.com.ph, marcelib@uppc.com.ph,</t>
  </si>
  <si>
    <t>5th Floor C5 Office Building Complex, #100 E. Rodriguez Jr. Ave., C5 Road Ugong 1604 City of Pasig NCR, Second District Philippines</t>
  </si>
  <si>
    <t>rllesol@smcgph.sanmiguel.com.ph, sbpisppcpayables@smcgph.sanmiguel.com.ph, azreyes@smcgph.sanmiguel.com.ph, mgfguzman@smcgph.sanmiguel.com.ph</t>
  </si>
  <si>
    <t>dilan@smcgph.sanmiguel.com.ph, smcglobalfinance@smcgph.sanmiguel.com.ph, jlayog@smcgph.sanmiguel.com.ph, smcglobalaccountspayable@smcgph.sanmiguel.com.ph</t>
  </si>
  <si>
    <t>UPSIVISX</t>
  </si>
  <si>
    <t>43/F Robinsons Equitable Tower DB Ave. Cor Poveda St., Ortigas Center, Pasig City</t>
  </si>
  <si>
    <t>Danilo Timbang</t>
  </si>
  <si>
    <t>BU Controller</t>
  </si>
  <si>
    <t>8th Flr., TERA Tower Bldg., Bridgetowne, E. Rodriguez Jr. Ave. (C5 Rd.), Ugong Norte, Quezon City, 1110</t>
  </si>
  <si>
    <t xml:space="preserve">(02) 8249-4300 LOCAL 7000 </t>
  </si>
  <si>
    <t>Nerissa.Ramos@absi.com.ph, TreasuryCredit@urc.com.ph, joseph.sanorjo@urc.com.ph, Miriam.Mantillas@absi.com.ph, Pinky.Muyco@absi.com.ph,
carmina.roxas@absi.com.ph,
treasuryARCredit@absi.com.ph</t>
  </si>
  <si>
    <t>VECO Engineering Office J. Panis St., Banilad, Cebu City (Capital) Cebu Philippines 6000</t>
  </si>
  <si>
    <t>BIR Certificate of Registration (Form 2303), Sample of Official Receipt</t>
  </si>
  <si>
    <t>(032) 230-8326 - Hotline , (032) 230-8337 local 26326</t>
  </si>
  <si>
    <t>VECOLRE</t>
  </si>
  <si>
    <t xml:space="preserve">Visayan Electric Company, Inc. </t>
  </si>
  <si>
    <t>BIR Certificate of Registration (Form 2303), SAMPLE OF OFFICIAL RECEIPT</t>
  </si>
  <si>
    <t>(032) 230-8337 local 26326</t>
  </si>
  <si>
    <t>VECOSLR</t>
  </si>
  <si>
    <t>Visayan Electric Company</t>
  </si>
  <si>
    <t xml:space="preserve">frederick.suazo@aboitiz.com, sasha.jamero@aboitiz.com, mark.saveron@aboitiz.com, jacklyn.yap@aboitiz.com, marniejay.mauring@aboitiz.com, </t>
  </si>
  <si>
    <t>VESMIRESVISNV</t>
  </si>
  <si>
    <t>3F BSC Bldg., Meralco Center, Ortigas Avenue, Ugong, Pasig City</t>
  </si>
  <si>
    <t>BIR Certificate of Registration (Form 2303), Ecozone Certificate (VAT Zero Rating), Customer's PEZA and BOI</t>
  </si>
  <si>
    <t>3F BSC Bldg Meralco Center Ortigas Avenue Pasig City</t>
  </si>
  <si>
    <t>kbbaldueza@vantageenergy.com.ph, accounting@vantageenergy.com.ph</t>
  </si>
  <si>
    <t>accounting@vantageenergy.com.ph; tax@vantageenergy.com.ph</t>
  </si>
  <si>
    <t>VESMIRESNV</t>
  </si>
  <si>
    <t xml:space="preserve">VMC Compund,J.J. Ossorio St., Barangay XVI, Victorias City Negros Occidental, Philippines </t>
  </si>
  <si>
    <t>DANNICA D. VIERNES</t>
  </si>
  <si>
    <t>Senior Specialist, Tax</t>
  </si>
  <si>
    <t>VMC COMPOUND, JJ OSSORIO ST., BRGY. XVI, VICTORIAS CITY, NEGROS OCCIDENTAL</t>
  </si>
  <si>
    <t>0344887900</t>
  </si>
  <si>
    <t>09453147641</t>
  </si>
  <si>
    <t>emie.dellomes@victoriasmilling.com, gianelli.sumugat@victoriasmilling.com, estherlhora.acha@victoriasmilling.com</t>
  </si>
  <si>
    <t>VMCSS</t>
  </si>
  <si>
    <t>VMC Compund,J.J. Ossorio St., Barangay XVI, Victorias City Negros Occidental, Philippines</t>
  </si>
  <si>
    <t>JAMAICA G. JAGONOS</t>
  </si>
  <si>
    <t>DEPARTMENT HEAD, ACCOUNTING DEPARTMENT</t>
  </si>
  <si>
    <t>VMC COMPOUND, J.J. OSSORIO ST., BRGY. XVI, VICTORIAS CITY, NEGROS OCCIDENTAL</t>
  </si>
  <si>
    <t>(034)488-7900 local 2310</t>
  </si>
  <si>
    <t>emie.dellomes@victoriasmilling.com, gianelli.sumugat@victoriasmilling.com, estherlhora.acha@victoriasmilling.comjamaica.jagonos@victoriasmillling.com</t>
  </si>
  <si>
    <t>11F Ayala Life-FGU Center, Cebu Business Park, Cebu City</t>
  </si>
  <si>
    <t>032-2341800</t>
  </si>
  <si>
    <t>rosalie.discar@ricormills.com</t>
  </si>
  <si>
    <t>198 Isla Road East Side Brgy. Isla Valenzuela City</t>
  </si>
  <si>
    <t>198 ISLA ROAD BRGY ISLA VALENZUELA CITY</t>
  </si>
  <si>
    <t>lionelchoi95@gmail.com, valsolar@yahoo.com</t>
  </si>
  <si>
    <t>VSEISS</t>
  </si>
  <si>
    <t>900 Romualdez St., Paco,m Manila</t>
  </si>
  <si>
    <t>fgcruzcpa@gmail.com, fedeline.cruz@coscocapital.com, vsgripalpower@gmail.com, energies.acctgheadoffice@gmail.com</t>
  </si>
  <si>
    <t>WAHC</t>
  </si>
  <si>
    <t>Waterfront Mactan Casino Hotel, Inc.</t>
  </si>
  <si>
    <t>#1 Airport Road, Lapu Lapu City</t>
  </si>
  <si>
    <t>003-978-246-000</t>
  </si>
  <si>
    <t>WAHCRES</t>
  </si>
  <si>
    <t xml:space="preserve">Waterfront Mactan Casino Hotel, Inc. </t>
  </si>
  <si>
    <t>8 S.E Jayme St., Paknaan , Mandaue City, Cebu</t>
  </si>
  <si>
    <t>BIR Certificate of Registration (Form 2303), BOI Certificate (Income Tax Holiday, Zero-Rating), SAMPLE OFFICIAL RECEIPT</t>
  </si>
  <si>
    <t>ANNIE MAE SABIOR</t>
  </si>
  <si>
    <t>BLDG.2, G/F, KND ADMIN OFFICE, KRC BLDG., LOPEZ JAENA ST., SUBANGDAKU, MANDAUE CITY, CEBU</t>
  </si>
  <si>
    <t>032-272-3191</t>
  </si>
  <si>
    <t>yh.admin@kndresource.com</t>
  </si>
  <si>
    <t>3F JTKC CENTRE, 2155 CHINO ROCES AVE., PIO DEL PILAR, CITY OF MAKATI NCR, FOURTH DISTRICT PHILIPPINE 1230</t>
  </si>
  <si>
    <t>GENELLE IEN RAYOSO</t>
  </si>
  <si>
    <t>COMPLIANCE OFFICER</t>
  </si>
  <si>
    <t>3F 2155 JTKC CENTRE DON CHINO ROCES AVE. MAKATI CITY</t>
  </si>
  <si>
    <t>028813 8892</t>
  </si>
  <si>
    <t>YEN.RAYOSO@PUREENERGY.COM.PH</t>
  </si>
  <si>
    <t xml:space="preserve">Aurora East, Diffun, Quirino </t>
  </si>
  <si>
    <t>Shalili Daileg</t>
  </si>
  <si>
    <t>Aurora East Diffun, Quirino</t>
  </si>
  <si>
    <t>quirelcofsd@gmail.com</t>
  </si>
  <si>
    <t>shalili.daileg@gmail.com</t>
  </si>
  <si>
    <t>010-253-834-000</t>
  </si>
  <si>
    <t>rccustodio@smcgph.sanmiguel.com.ph</t>
  </si>
  <si>
    <t>SNAPMIGESVIS</t>
  </si>
  <si>
    <t>Magat Hydroelectric Power Plant, Gen. Aguinaldo, Ramon, Isabela Philippines</t>
  </si>
  <si>
    <t>jan.gil.dejose@snaboitiz.com</t>
  </si>
  <si>
    <t>126 5th St. B. Serrano Ave., Bet. 11th &amp; 12th  Ave., Gracepark, Caloocan City</t>
  </si>
  <si>
    <t>126 5th St. B. Serrano St. Barangay 89 District 2 Caloocan City</t>
  </si>
  <si>
    <t>pamelle.pomida@magisenergyholdings.com</t>
  </si>
  <si>
    <t xml:space="preserve">4TH FLOOR ATHENAEUM BLDG. 160 L.P. LEVISTE ST. BEL-AIR MAKATI CITY </t>
  </si>
  <si>
    <t>BIR Certificate of Registration (Form 2303), BOI Certificate (Income Tax Holiday, Zero-Rating), Certificate of ITH entitlement; DOE certificate of registration</t>
  </si>
  <si>
    <t>LYCEL HILARIO</t>
  </si>
  <si>
    <t>8F ROCKWELL BUSINESS CENTER TOWER 1</t>
  </si>
  <si>
    <t>lycel.bacasmot@globalpower.com.ph</t>
  </si>
  <si>
    <t>Sta. Maria 3509 Lal-Lo Cagayan Philippines</t>
  </si>
  <si>
    <t>GATE 1 LIDE COMPOUND ADMIN BUILDING BRGY. LIBERTAD, ISABEL LEYTE</t>
  </si>
  <si>
    <t>GAUDIOSO P. CABAGUE, JR.</t>
  </si>
  <si>
    <t>SENIOR MANAGER - CORPORATE SUPPORT GROUP</t>
  </si>
  <si>
    <t>GATE 1, LIDE COMPOUND BRGY. LIBERTAD, ISABEL LEYTE, 6539</t>
  </si>
  <si>
    <t>(053) 5568133/</t>
  </si>
  <si>
    <t>gpcabague@lidemanagement.com</t>
  </si>
  <si>
    <t>UNIT 1718 HIGH STREET, SOUTH CORPORATE PLAZA TOWER 1, 26TH ST. COR. 9TH AVE. BONIFACIO GLOBAL CITY, FORT BONIFACIO, TAGUIG CITY 1634</t>
  </si>
  <si>
    <t>None of the Above</t>
  </si>
  <si>
    <t>Greandale Avellana</t>
  </si>
  <si>
    <t>Unit 222 27th Floor The Capital House Condominium, 9th Avenue Corner 34th St., BGC, Fort Bonifacio, Taguig City</t>
  </si>
  <si>
    <t xml:space="preserve">greandale14@gmail.com </t>
  </si>
  <si>
    <t>IMREC</t>
  </si>
  <si>
    <t>I-Magat Renewable Energy Corp.</t>
  </si>
  <si>
    <t>Unit 9D/9F Belvedere Tower San Miguel Ave., Ortigas Center, Brgy San Antonio Pasig City</t>
  </si>
  <si>
    <t>008-355-094-000</t>
  </si>
  <si>
    <t>Celia M.Munsayac</t>
  </si>
  <si>
    <t>Unit 9D/9F Belvedere Tower San Miguel Ave Ortigas Center Pasig City</t>
  </si>
  <si>
    <t>02 86969234</t>
  </si>
  <si>
    <t>celiamunsayac@yahoo.com</t>
  </si>
  <si>
    <t>Unit 1207 The Trade and Financial Tower, 7th Avenue, corner 32nd Street, Fort Bonifacio, Taguig City</t>
  </si>
  <si>
    <t>Unit 1207 The Trade and Financial Tower, 32nd Street cor. 7th Avenue, BGC, Taguig City</t>
  </si>
  <si>
    <t>02-8847 8472</t>
  </si>
  <si>
    <t>0995-8264500</t>
  </si>
  <si>
    <t>accountant1@xdned.com, xidian.beth@gmail.com</t>
  </si>
  <si>
    <t>SN Aboitiz Power - Magat, Inc.</t>
  </si>
  <si>
    <t>Senior Manager - Tax &amp; Compliance</t>
  </si>
  <si>
    <t>NAC Tower 32nd St., BGC, Taguig</t>
  </si>
  <si>
    <t>Tarlac Power Corporation</t>
  </si>
  <si>
    <t>Sinait-Sto. Nino Road, Sato Niño 2300 City of Tarlac (Capital) Tarlac Philippines</t>
  </si>
  <si>
    <t>003-842-555-00000</t>
  </si>
  <si>
    <t>Karren S. Villafuerte</t>
  </si>
  <si>
    <t>Sinait - Sto. Niño Road, Brgy. Sto. Niño, Tarlac City</t>
  </si>
  <si>
    <t>(045) 493-1511 / 491-0163</t>
  </si>
  <si>
    <t>0918-903-8831</t>
  </si>
  <si>
    <t>kvillafuerte@tarlacpower.com</t>
  </si>
  <si>
    <t>bcastaneda@tarlacpower.com; kvillafuerte@tarlacpower.com</t>
  </si>
  <si>
    <t>Bleslie N. Castaneda 
Treasurer Sinait - Sto. Niño Road, Brgy. Sto, Niño, Tarlac City 
(045) 493-1511 
9189077418 
bcastaneda@tarlacpower.com</t>
  </si>
  <si>
    <t>KRATOSGES</t>
  </si>
  <si>
    <t>Kratos RES, Inc.</t>
  </si>
  <si>
    <t>4TH FLOOR STARMALL IT HUB, CV STARR AVE., PHILAMLIFE VILLAGE PAMPLONA DOS 1740 CITY OF LAS PIÑAS NCR, FOURTH DISTRICT PHILIPPINES</t>
  </si>
  <si>
    <t>LEODEL NABUS</t>
  </si>
  <si>
    <t>SR. ACCOUNTANT</t>
  </si>
  <si>
    <t>3RD FLOOR VISTA CAMPUS TOWER 1, LEVI MARIANO AVE., USUSAN TAGUIG CITY</t>
  </si>
  <si>
    <t>leodel.nabus@powergroup.com.ph</t>
  </si>
  <si>
    <t>sharmaine.agustin@powergroup.com.ph , sandra.maagma@powergroup.com.ph</t>
  </si>
  <si>
    <t>ILECO1SLR</t>
  </si>
  <si>
    <t>NAMUCON TIGBAUAN ILOILO 5021</t>
  </si>
  <si>
    <t xml:space="preserve">  Jectofer D. Arlos</t>
  </si>
  <si>
    <t>jdarlos.ileco1@gmail.com</t>
  </si>
  <si>
    <t>TRUSTSLR</t>
  </si>
  <si>
    <t>Barangay Paralayunan, Mabalacat City, Pampanga 2010</t>
  </si>
  <si>
    <t>Justine Loise S. Pesco</t>
  </si>
  <si>
    <t>Director - Finance Department</t>
  </si>
  <si>
    <t>Barangay Paralayunan, Mabalacat City, Pampanga</t>
  </si>
  <si>
    <t>63288929781 - 89</t>
  </si>
  <si>
    <t>justine_pesco@trustpower.com.ph</t>
  </si>
  <si>
    <t xml:space="preserve">17th Floor, NAC Tower 32nd St. Bonifacio Global City Fort Bonifacio 1634 Taguig City NCR, Fourth District Philippines </t>
  </si>
  <si>
    <t>Rhia L. Mallari</t>
  </si>
  <si>
    <t>General Accounting Supervisor</t>
  </si>
  <si>
    <t>17th Floor NAC Tower 32nd St. Bonifacio Global City Fort Bonifacio 1634 Taguig City NCR, Fourth District Philippines</t>
  </si>
  <si>
    <t>09199802323</t>
  </si>
  <si>
    <t>rhia.mallari@aboitiz.com</t>
  </si>
  <si>
    <t>rosita.pacibe@aboitiz.com; charlene.alagao@aboitiz.com</t>
  </si>
  <si>
    <t>Ada Santiago-Aquino, Tax and Compliance Manager, ada.aquino@aboitiz.com,  886-2368 local 12368, 09985895288, alona.reyes@aboitiz.com; kimberly.trazo@aboitiz.com</t>
  </si>
  <si>
    <t>4TH FLOOR STARMALL IT HUB CV STARR AVE. PHILIPPINES VILLAGE PAMPLONA TRES CITY OF LAS PIÑAS</t>
  </si>
  <si>
    <t>Blessie-Lyn Alagdon</t>
  </si>
  <si>
    <t>8F Vista Campus Tower 1, Levi B. Mariano Ave., Ususan Taguig City</t>
  </si>
  <si>
    <t>9301241594, 09985903409
09763426484</t>
  </si>
  <si>
    <t>blessielyn.alagdon@pavigreen.com.ph</t>
  </si>
  <si>
    <t>ericka.deguzman@pavigreen.com.ph; sharmaine.agustin@powergroup.com.ph</t>
  </si>
  <si>
    <t>Ericka P. De Guzman 
Billing and Collection Staff 
3F Vista Campus Tower 1, Levi B. Mariano Ave., Ususan Taguig City 
N/A 
09763426484 
erickadeguzman012@gmail.com</t>
  </si>
  <si>
    <t xml:space="preserve">20F Zuellig Bldg. Makati Avenue cor Paseo de Roxas, Urdaneta, 1225 City of Makati, NCR, Fourth District Philippines </t>
  </si>
  <si>
    <t>Ma Blesilda A Hernandez</t>
  </si>
  <si>
    <t>0270005895</t>
  </si>
  <si>
    <t>09498815059</t>
  </si>
  <si>
    <t>blesilda.hernandez@nexifratch.com</t>
  </si>
  <si>
    <t>blesilda.hernandez@nexifratch.com; clarissa.dizon@nexifratch.com</t>
  </si>
  <si>
    <t>MRDCSS</t>
  </si>
  <si>
    <t>+639178656230</t>
  </si>
  <si>
    <t>justine_pesco@trustpower.com.ph; tpc@trustpower.com.ph</t>
  </si>
  <si>
    <t>BENELITA S. LINMIPAO</t>
  </si>
  <si>
    <t>(074)637-4400 local 409</t>
  </si>
  <si>
    <t>09285502778</t>
  </si>
  <si>
    <t>benelita.linmipao@beneco.com.ph</t>
  </si>
  <si>
    <t>35th Floor Ayala Triangle Gardens Tower 2, Paseo De Roxas Cor. Makati Avenue Bel-Air 1209 City of Makati NCR, Fourth District Philippines</t>
  </si>
  <si>
    <t>Brgy. Caparispisan, Pagudpud, Ilocos Norte 2919</t>
  </si>
  <si>
    <t>Mark Anthony T. Tagum</t>
  </si>
  <si>
    <t xml:space="preserve">36F Ayala Triangle Gardens Tower 2, Makati Ave. cor. Paseo de Roxas, Makati City </t>
  </si>
  <si>
    <t>077 7703721</t>
  </si>
  <si>
    <t>09177088067</t>
  </si>
  <si>
    <t>mark.tagum@acenrenewables.com</t>
  </si>
  <si>
    <t>mark.tagum@acenrenewables.com; jessa.flores@acenrenewables.com</t>
  </si>
  <si>
    <t>6th Floor, C5 Office Building Complex, #100 E. Rodriguez Jr. Ave., C5 Road Ugong  Pasig City NCR, Second District Philippines</t>
  </si>
  <si>
    <t>rllesol@smcgph.sanmiguel.com.ph, ksantos@smcgph.sanmiguel.com.ph, dilan@smcgph.sanmiguel.com.ph</t>
  </si>
  <si>
    <t>cobrien@smcgph.sanmiguel.com.ph,ksantos@smcgph.sanmiguel.com.ph</t>
  </si>
  <si>
    <t>National Road Nagbunga 2208 Castillejos Zambales Philippines</t>
  </si>
  <si>
    <t>Emillie Jane Baldos</t>
  </si>
  <si>
    <t>Nagbunga, Castillejos, Zambales</t>
  </si>
  <si>
    <t>(047)602-2401</t>
  </si>
  <si>
    <t>+639282806270</t>
  </si>
  <si>
    <t>emjanebaldos@gmail.com</t>
  </si>
  <si>
    <t>1004, EAST TOWER PSE CENTRE EXCHANGE ROAD ORTIGAS CENTER, SAN ANTONIO PASIG CITY</t>
  </si>
  <si>
    <t>BOI Certificate (Income Tax Holiday, Zero-Rating)</t>
  </si>
  <si>
    <t>9F, NAC TOwer, 32nd St., BGC, Taguig City</t>
  </si>
  <si>
    <t xml:space="preserve">  jdpagayon.jsi@emergingpowerinc.com, rjsflores@emergingpowerinc.com, emsunga@emergingpowerinc.com</t>
  </si>
  <si>
    <t>ehvgulapa@emergingpowerinc.com; raabarredo@emergingpowerinc.com</t>
  </si>
  <si>
    <t>KM 26 (FIBERTEX COMPOUND) BRGY DOLORES TAYTAY RIZAL 1920</t>
  </si>
  <si>
    <t>BELINDA P. TORRES</t>
  </si>
  <si>
    <t>8658-5073</t>
  </si>
  <si>
    <t>09177091224</t>
  </si>
  <si>
    <t xml:space="preserve">belenptorres@yahoo.com </t>
  </si>
  <si>
    <t>belenptorres@yahoo.com; enervantage@gmail.com</t>
  </si>
  <si>
    <t>CENECOSOLR</t>
  </si>
  <si>
    <t>CENECOSLR</t>
  </si>
  <si>
    <t>Ellen Grace Ablanque</t>
  </si>
  <si>
    <t>Gonzaga-Mabini Sts., Bacolod City, Neg. Occ., 6100</t>
  </si>
  <si>
    <t>(034)458-6777 loc.1277</t>
  </si>
  <si>
    <t>09399102320</t>
  </si>
  <si>
    <t>ellengraceablanque@gmail.com</t>
  </si>
  <si>
    <t>41st Fl. Joy Nostalg Center #17 ADB Ave Ortigas Center San Antonio 1605 City of Pasig NCR , Second District Philippines</t>
  </si>
  <si>
    <t>Senior Manager, Gen Accounting, Billing and Tax Compliance</t>
  </si>
  <si>
    <t>41st Fl., Joy-Nostalg Building , #17 ADB Avenue, Ortigas Center, Pasig City</t>
  </si>
  <si>
    <t>02-8584-6706 loc 502</t>
  </si>
  <si>
    <t>arvillanueva.peak@pcpc.ph ; elcenteno@pcpc.ph</t>
  </si>
  <si>
    <t>20/F REGUS, ZUELLIG BLDG. MAKATI AVE. COR. PASEO DE ROXAS URDANETA 1225 CITY OF MAKATI NCR, FOURTH DISTRICT PHILIPPINES</t>
  </si>
  <si>
    <t>Ma. Blesilda A. Hernandez</t>
  </si>
  <si>
    <t>20F Zuellig Bldg. makati ave cor. paseo de Roxas, Urdaneta , 1225 City of Makati, NCR Fourth District Philippines</t>
  </si>
  <si>
    <t xml:space="preserve">  jdpagayon.jsi@emergingpowerinc.com</t>
  </si>
  <si>
    <t xml:space="preserve">SAN VICENTE, PALAUIG, ZAMBALES </t>
  </si>
  <si>
    <t xml:space="preserve">BIR Certificate of Registration (Form 2303), BIR Ruling for tax exemption </t>
  </si>
  <si>
    <t>Alaine Franz Pamplona</t>
  </si>
  <si>
    <t>Financial Management Supervisor</t>
  </si>
  <si>
    <t>San Vicente, Palauig, Zambales</t>
  </si>
  <si>
    <t>a.franzpamplona@gmail.com</t>
  </si>
  <si>
    <t>zameco1@gmail.com, a.franzpamplona@gmail.com</t>
  </si>
  <si>
    <t>Sharon Q. Domacena, CPA 
FSD Manager 
San Vicente, Palauig, Zambales 
047 603 0858 
09952382901 
sharon.domacena@gmail.com</t>
  </si>
  <si>
    <t>#13 OSLO AVEIAS ST. CAPITOL HOMES OLD BALARA DIST II QUEZON CITY 1119</t>
  </si>
  <si>
    <t>CAEZAR FELIPPE M. CRUZ</t>
  </si>
  <si>
    <t>1508-1509 West Tower, Philippine Stock Exchange Building, Ortigas Exchange Road, Pasig City, Zip 1605</t>
  </si>
  <si>
    <t>09176860668</t>
  </si>
  <si>
    <t>caezarfelippecruz@gmail.com</t>
  </si>
  <si>
    <t>cmheppc.siteoffice@gmail.com; auditcolasi@gmail.com</t>
  </si>
  <si>
    <t>6th Floor Rockwell Business Center Tower 3, Ortigas Ave., Ugong, 1604 City of Pasig, NCR, Second District, Philippines</t>
  </si>
  <si>
    <t>Regie Pangiligan</t>
  </si>
  <si>
    <t>6/F Rockwell Business Center Tower 3, Ortigas Avenue, Pasig City</t>
  </si>
  <si>
    <t>09190826522</t>
  </si>
  <si>
    <t>fgeniemopmatters@firstgen.com.ph; bgloja@firstgen.com.ph</t>
  </si>
  <si>
    <t>No.8 Quezon Road San Isidro San Simon Pampanga</t>
  </si>
  <si>
    <t>William T. Chen</t>
  </si>
  <si>
    <t>Chief Finance Officer (CFO)</t>
  </si>
  <si>
    <t>No.8 Quezon Road San Isidro, San Simon, Pampanga</t>
  </si>
  <si>
    <t>09175381178</t>
  </si>
  <si>
    <t>william@realsteelphil.com</t>
  </si>
  <si>
    <t>rscdocs2018@gmail.com , william@realsteelphil.com</t>
  </si>
  <si>
    <t>4/F League One Southgate Tower, 2258 Chino Roces Ave. Ext., Corner EDSA, Magallanes 1232 City of Makati NCR, Fourth District Philippines</t>
  </si>
  <si>
    <t>Elsa J. Mercado</t>
  </si>
  <si>
    <t>Vice President - Sales and Services</t>
  </si>
  <si>
    <t>Sitio Mapalad, Brgy. Dalipuga, Iligan City, 9200</t>
  </si>
  <si>
    <t>(063) 225-5248</t>
  </si>
  <si>
    <t>09177167217</t>
  </si>
  <si>
    <t>ejmercado@alsonspower.com</t>
  </si>
  <si>
    <t>apscbilling@alsonspower.com</t>
  </si>
  <si>
    <t>Elsa J. Mercado 
Vice President - Sales and Services 
Sitio Mapalad, Brgy. Dalipuga, Iligan City, 9200 
(063) 225-5248 
09177167217 
ejmercado@alsonspower.com</t>
  </si>
  <si>
    <t>9th Floor, Oakridge IT Center 3, Oakridge Business Park A.S. Fortuna Street Banilad Mandaue City Philippines 6014</t>
  </si>
  <si>
    <t>JOANNA S. MATA</t>
  </si>
  <si>
    <t>SENIOR MANAGER - ACCOUNTING</t>
  </si>
  <si>
    <t>9th Floor Oakridge IT Center 3 Oakridge Business Park A.S. Fortuna St., Banilad Mandaue City, Cebu Philippines 6014</t>
  </si>
  <si>
    <t>+63 32 2342256,+63 32 2342285, +63 32 2665759</t>
  </si>
  <si>
    <t>09178227031</t>
  </si>
  <si>
    <t>joanna.mata@vivant.com.ph</t>
  </si>
  <si>
    <t>joanna.mata@vivant.com.ph, annaliza.pinoy@vivant.com.ph</t>
  </si>
  <si>
    <t>16TH FLOOR THREE ECOM CENTER BLDG BLOCK 21 OCEAN DRIVE , BAYSHORE CORNER BARANGAY 76 ZONE 10 1300 PASAY CITY NCR FOURTH DISTRICT PHILIPPINES</t>
  </si>
  <si>
    <t>Marion Castaneda</t>
  </si>
  <si>
    <t>16th Floor Three E-Com Center, Block 21 Bayshore Drive corner Ocean Drive Mall of Asia Complex Pasay City 1300 Philippines</t>
  </si>
  <si>
    <t>+63-2-8396-5320</t>
  </si>
  <si>
    <t>09171049882</t>
  </si>
  <si>
    <t>mcastaneda@primeinfra.ph</t>
  </si>
  <si>
    <t>stciemop@primeinfra.ph</t>
  </si>
  <si>
    <t>Unit 1905 The Orient Square Don F. Ortigas Jr. Road Ortigas Center San Antonio 1605 City of Pasig, NCR, Philippines</t>
  </si>
  <si>
    <t>202-920-663-000</t>
  </si>
  <si>
    <t>BIR Certificate of Registration (Form 2303), Ecozone Certificate (VAT Zero Rating), Sworn Affidavit (attached in PEZA Certification)</t>
  </si>
  <si>
    <t>Finance Manager, MPower</t>
  </si>
  <si>
    <t>2/F Business Solutions Center, Meralco Compound, Ortigas Avenue, Pasig City</t>
  </si>
  <si>
    <t>0918-922-4230</t>
  </si>
  <si>
    <t>kpbayona@meralco.com.ph</t>
  </si>
  <si>
    <t>ljcstotomas@meralco.com.ph; kpbayona@meralco.com.ph</t>
  </si>
  <si>
    <t>CALIBU</t>
  </si>
  <si>
    <t>Angeles Power Inc.</t>
  </si>
  <si>
    <t>1905 Robinsons Equitable Tower, Poveda St., Ortigas</t>
  </si>
  <si>
    <t>002-193-769-000</t>
  </si>
  <si>
    <t>Josefina H. Bugayong</t>
  </si>
  <si>
    <t>8-636-6488</t>
  </si>
  <si>
    <t>09190097590</t>
  </si>
  <si>
    <t>jocybugayong@yahoo.com</t>
  </si>
  <si>
    <t>jocybugayong@gmail.com</t>
  </si>
  <si>
    <t>PENLCOSOLR</t>
  </si>
  <si>
    <t>SUNPALO</t>
  </si>
  <si>
    <t xml:space="preserve">Sunpalo Solar Energy Inc. </t>
  </si>
  <si>
    <t>Hacienda Veloso, Brgy. Guinciaman, San Miguel, Leyte</t>
  </si>
  <si>
    <t>Marideth Diaz</t>
  </si>
  <si>
    <t>Finance Consultant</t>
  </si>
  <si>
    <t>85 Stanford St. Cubao, Quezon City</t>
  </si>
  <si>
    <t>09456476613</t>
  </si>
  <si>
    <t>diaz.mar1993gon@gmail.com</t>
  </si>
  <si>
    <t>FDCGES</t>
  </si>
  <si>
    <t>9F Filinvest One Bldg. Northgate Cyberzone,Alabang-Zapote Road Cor. Northgate Ave. Filinvest City,Alabang,Muntinlupa City</t>
  </si>
  <si>
    <t xml:space="preserve">8/F ROCKWELL BUSINESS CENTER TOWER I ORTIGAS AVENUE UGONG 1604 CITY OF PASIG NCR, SECOND DISTRICT PHILIPPINES </t>
  </si>
  <si>
    <t>BIR Certificate of Registration (Form 2303), BOI Certificate (Income Tax Holiday, Zero-Rating), DOE SESC</t>
  </si>
  <si>
    <t>LYCEL B. HILARIO</t>
  </si>
  <si>
    <t>TAX HEAD</t>
  </si>
  <si>
    <t>8F ROCKWELL BUSINESS CENTER TOWER 1, ORTIGAS AVE., UGONG, PASIG</t>
  </si>
  <si>
    <t>8464-1600</t>
  </si>
  <si>
    <t>126 5th St. B. Serrano St. Bet. 11th &amp; 12th Ave. Barangay 89 District 2 Caloocan City</t>
  </si>
  <si>
    <t xml:space="preserve">Rowena Flores </t>
  </si>
  <si>
    <t>126 5th St., B. Serrano St., Bet. 11th and 12th Ave. Grace Park Barangay 89 Caloocan City</t>
  </si>
  <si>
    <t>02 8292 0208 / 8292 7971</t>
  </si>
  <si>
    <t>09619561985</t>
  </si>
  <si>
    <t xml:space="preserve">rowena.flores@magisenergyholdings.com </t>
  </si>
  <si>
    <t xml:space="preserve">rowena.flores@magisenergyholdings.com; jessa.barcia@magisenergyholdings.com </t>
  </si>
  <si>
    <t>GESSIRES</t>
  </si>
  <si>
    <t>Green Energy Supply Solutions, Inc.</t>
  </si>
  <si>
    <t>Unit G7 Asian Mansion 2 Condominium Corp. 107 dela Rosa corner Nieva Streets, Legaspi Village, Makati City</t>
  </si>
  <si>
    <t>009-455-967-0000</t>
  </si>
  <si>
    <t>Luisito S. Pangilinan</t>
  </si>
  <si>
    <t>Unit 3B 111 Paseo De Roxas Bldg., Paseo De Roxas Ave, Legaspi Village, Makati City</t>
  </si>
  <si>
    <t>+632 8813 4678</t>
  </si>
  <si>
    <t>0939 931 1513</t>
  </si>
  <si>
    <t>louie.pangilinan@alternergy.com</t>
  </si>
  <si>
    <t>gerry.magbanua@alternergy.com; jen.taghoy@gessi.com.ph</t>
  </si>
  <si>
    <t>PRIMERES</t>
  </si>
  <si>
    <t>PRIMERES ENERGY CORPORATION</t>
  </si>
  <si>
    <t>16F Three E-Com Center, Bayshore Cor. Mall of Asia Complex Barangay 76 Pasay City</t>
  </si>
  <si>
    <t>608-415-918-0000</t>
  </si>
  <si>
    <t>SEC Certificate of Incorporation/ ERC RES License</t>
  </si>
  <si>
    <t>16F Three E-Com Center, Bayshore Cor. Mall of Asia Complex</t>
  </si>
  <si>
    <t>+63283965320</t>
  </si>
  <si>
    <t xml:space="preserve"> billing@primeres.ph</t>
  </si>
  <si>
    <t xml:space="preserve">Green Core Geothermal Inc. </t>
  </si>
  <si>
    <t>09178510236</t>
  </si>
  <si>
    <t>41/F GT Tower International 6813 Ayala Avenue Cor. H.V. Dela Costa St. Bel-Air 1209 City of Makati NCR, Fourth District Philippines</t>
  </si>
  <si>
    <t>Sheryl S. Trinidad</t>
  </si>
  <si>
    <t>Senior Vice President Finance</t>
  </si>
  <si>
    <t>Unit 34C Rufino Pacific Tower 6784 Ayala Ave. co. V.A. Rufino St. Makati City</t>
  </si>
  <si>
    <t>096207233759</t>
  </si>
  <si>
    <t>shizen@gurinenergy.com</t>
  </si>
  <si>
    <t>shizen.energy01@gmail.com; shizen@gurinenergy.com</t>
  </si>
  <si>
    <t>4th Floor Alphaland Southgate Tower 2258 Chino Roces Avenue Corner EDSA Magallanes 1232 City of Makati NCR, Fourth District Philippines</t>
  </si>
  <si>
    <t>clcahayag@alsonspower.com, jldegracia@alsonspower.com</t>
  </si>
  <si>
    <t>cmg@firstgen.com.ph;bgi-ges@energy.com.ph</t>
  </si>
  <si>
    <t>RPPOWGES</t>
  </si>
  <si>
    <t>Unit 2701 Once Corporate Centre, Julia Vargas Ave. corner  Meralco Ave. Ortigas Center, Pasig City</t>
  </si>
  <si>
    <t>Cabangaan Point, Brgy. Cawag, Subic, Zambales 2209</t>
  </si>
  <si>
    <t xml:space="preserve">NORA VILLA BAUCAN </t>
  </si>
  <si>
    <t xml:space="preserve">FINANCE OFFICER </t>
  </si>
  <si>
    <t xml:space="preserve">CABANGAAN POINT CAWAG SUBIC ZAMBALES </t>
  </si>
  <si>
    <t>0472325917</t>
  </si>
  <si>
    <t>09923261478</t>
  </si>
  <si>
    <t>noravilla.baucan@seatrium.com</t>
  </si>
  <si>
    <t>noravilla.baucan@seatrium.com; fely.razon@keppel.com</t>
  </si>
  <si>
    <t>1) apvalencia@seatrium.com 2) Alan.Claveria@keppel.com</t>
  </si>
  <si>
    <t>KM. 2 J.C. AQUINO AVENUE BAYANIHAN POB. (BRGY. 27) BUTUAN CITY, AGUSAN DEL NORTE</t>
  </si>
  <si>
    <t>BIR Certificate of Registration (Form 2303), Vat exempt Certificate (VAT Zero Rating, Ecozone, etc.), CTA CASE PROOF OF TAX EXEMPTION, SAMPLE OR</t>
  </si>
  <si>
    <t>RHENIE P. TAGOLOAN</t>
  </si>
  <si>
    <t>ANECO Building, Km. 2., J.C. Aquino Avenue, Bayanihan</t>
  </si>
  <si>
    <t>341 - 7935</t>
  </si>
  <si>
    <t>09122790381</t>
  </si>
  <si>
    <t>anecocentral@yahoo.com</t>
  </si>
  <si>
    <t>cadungogjovanie@gmail.com</t>
  </si>
  <si>
    <t>SAN ISIDRO, SAN FRANCISCO, AGUSAN DEL SUR</t>
  </si>
  <si>
    <t>BIR Certificate of Registration (Form 2303), BIR REVENUE MEMORANDUM CIRCULAR NO. 72-2003</t>
  </si>
  <si>
    <t>RANDY R. ZAPANTA</t>
  </si>
  <si>
    <t>MANAGER, FINANCE SERVICES DEPARTMENT</t>
  </si>
  <si>
    <t>ASELCO MAIN OFFICE, SAN ISIDRO, SAN FRANCISCO, AGUSAN DEL SUR</t>
  </si>
  <si>
    <t>09494634735</t>
  </si>
  <si>
    <t>fsd@aselco.ph</t>
  </si>
  <si>
    <t>Unit 1704, 17th Floor Frabelle Business Center, 111 Rada Street, Lagaspi Village San Lorenzo, , Makati City</t>
  </si>
  <si>
    <t>BIR Certificate of Registration (Form 2303), Vat exempt Certificate (VAT Zero Rating, Ecozone, etc.), BOI Certificate (Income Tax Holiday)</t>
  </si>
  <si>
    <t>Gemma A. Virtusio</t>
  </si>
  <si>
    <t>Unit 1704 17/F, Frabelle Business Center, 111 Rada St., Legazpi Village, Makati City</t>
  </si>
  <si>
    <t>02-8354-5372</t>
  </si>
  <si>
    <t>0917-1499629</t>
  </si>
  <si>
    <t>gemma.virtusio@frabelle.net</t>
  </si>
  <si>
    <t>gemma.virtusio@frabelle.net and agusanpowercorp1995@gmail.com1995</t>
  </si>
  <si>
    <t>UNIT 2701 ONE CORPORATE CENTRE MERALCO AVENUE CORNER JULIA VARGAS AVENUE ORTIGAS CENTER SAN ANTONIO 1605 CITY OF PASIG NCR, SECOND DISTRICT PHILIPPINES</t>
  </si>
  <si>
    <t>BIR Certificate of Registration (Form 2303), Vat exempt Certificate (VAT Zero Rating, Ecozone, etc.)</t>
  </si>
  <si>
    <t>Jojo C. Esteban</t>
  </si>
  <si>
    <t>(02)531-02967</t>
  </si>
  <si>
    <t>09352100437</t>
  </si>
  <si>
    <t>adsi.energytrading@alterpowerdigos.com; finance@alterpowerdigos.com</t>
  </si>
  <si>
    <t xml:space="preserve">Alterpower Digos Solar, Inc. </t>
  </si>
  <si>
    <t>3304B West Tower, PSE Centre, Exchange Road, Ortigas Center, Pasig City 1605</t>
  </si>
  <si>
    <t>Teresa B. Vapor</t>
  </si>
  <si>
    <t>Assistant Finance Manager-Site</t>
  </si>
  <si>
    <t>Masara, Maco, Davao de Oro</t>
  </si>
  <si>
    <t>09128213688</t>
  </si>
  <si>
    <t>tbvapor@apexmining.com</t>
  </si>
  <si>
    <t>epcurato@apexmining.com</t>
  </si>
  <si>
    <t>PUROK 4 LABUAGON, KIBAWE BUKIDNON PHILIPPINES 8720</t>
  </si>
  <si>
    <t xml:space="preserve"> +632 86834444 </t>
  </si>
  <si>
    <t xml:space="preserve"> +632 86834444 ,  +63 919 097 4543</t>
  </si>
  <si>
    <t>jean.carvajal@venaenergy.com, rosette.acueza@venaenergy.com</t>
  </si>
  <si>
    <t xml:space="preserve">Asiga Green Energy Corporation </t>
  </si>
  <si>
    <t>2nd flr. Ramises Bldg. P-2B Libertad, Butuan City</t>
  </si>
  <si>
    <t>427-824-369-000</t>
  </si>
  <si>
    <t>Maria Amor T. Cui</t>
  </si>
  <si>
    <t>Admin/RAO</t>
  </si>
  <si>
    <t>2F Ramises Bldg. P-2B Libertad, Butuan City</t>
  </si>
  <si>
    <t>(085) 817-5624</t>
  </si>
  <si>
    <t>09190758009</t>
  </si>
  <si>
    <t>records@asigagreenenergy.com</t>
  </si>
  <si>
    <t>accounting@asigagreenenergy.com</t>
  </si>
  <si>
    <t>UNIT 202 MIDWAY COURT BLDG, BRGY WACK WACK GREENHILLS 241 EDSA MANDALUYONG CITY</t>
  </si>
  <si>
    <t>BIR Certificate of Registration (Form 2303), Vat exempt Certificate (VAT Zero Rating, Ecozone, etc.), BOI Certificate (Income Tax Holiday), SAMPLE OR, DOE CERTIFICATE OF REGISTRATION</t>
  </si>
  <si>
    <t>GLENN QUINTO</t>
  </si>
  <si>
    <t>GENERAL ACCOUNTANT</t>
  </si>
  <si>
    <t>2224 A. BONIFACIO ST COR PRES OSMENA HIGHWAY, BANGKAL, MAKATI CITY</t>
  </si>
  <si>
    <t>8553-1516</t>
  </si>
  <si>
    <t>09274212774</t>
  </si>
  <si>
    <t>glquinto@harborstar.com.ph</t>
  </si>
  <si>
    <t xml:space="preserve"> Bo. 6, Banga, South Cotabato 9511</t>
  </si>
  <si>
    <t>Michael M. Eliot</t>
  </si>
  <si>
    <t>Accounting Controller</t>
  </si>
  <si>
    <t xml:space="preserve"> 5th Floor Corporate Office, Veranza Mall, J. Catolico Sr. Avenue,  Lagao, General Santos City, 9500</t>
  </si>
  <si>
    <t>(083) 554-5555 Local 1323</t>
  </si>
  <si>
    <t>+63 917 315 0489</t>
  </si>
  <si>
    <t xml:space="preserve">  michael.m.eliot@biotechfarms.net</t>
  </si>
  <si>
    <t xml:space="preserve"> michael.m.eliot@biotechfarms.net ; lea.v.sultan@biotechfarms.net</t>
  </si>
  <si>
    <t xml:space="preserve">Bubunawan Power Company, Inc. </t>
  </si>
  <si>
    <t>IMBATUG (POB.) BAUNGON 8707 BAUNGON BUKIDNON PHILIPPINES</t>
  </si>
  <si>
    <t>004-983-652-00000</t>
  </si>
  <si>
    <t>Fernando Lutching Jr.</t>
  </si>
  <si>
    <t>Energy Market Analyst/WEO</t>
  </si>
  <si>
    <t>Minergy Road, Tablon, Cagayan de Oro City</t>
  </si>
  <si>
    <t>088-855-2895</t>
  </si>
  <si>
    <t>09189642926</t>
  </si>
  <si>
    <t>fclutching@minergy.com.ph</t>
  </si>
  <si>
    <t>fclutching@minergy.com.ph; kjspetalco@minergy.com.ph</t>
  </si>
  <si>
    <t>TANKULAN, MANOLO FORTICH, BUKIDNON</t>
  </si>
  <si>
    <t>HAZEL C. DEL PUERTO</t>
  </si>
  <si>
    <t>MANOLO FORTICH, BUKIDNON</t>
  </si>
  <si>
    <t>+639988438280</t>
  </si>
  <si>
    <t>hj_campugan@yahoo.com</t>
  </si>
  <si>
    <t>buseco_fsd@yahoo.com</t>
  </si>
  <si>
    <t>CEPALCO Building, Masterson Avenue, Balulang, Cagayan de Oro City (CAPITAL)</t>
  </si>
  <si>
    <t>Shannon Faye T. Yare</t>
  </si>
  <si>
    <t>Department Caretaker - Accounting</t>
  </si>
  <si>
    <t>(088) 864-8000 local 2672</t>
  </si>
  <si>
    <t>0917-998-1683, 0906-662-4930 (Sheila Mae)</t>
  </si>
  <si>
    <t>sftyare@cepalco.com.ph, smjdelapena@cepalco.com.ph</t>
  </si>
  <si>
    <t>mapplenos@cepalco.com.ph; sftyare@cepalco.com.ph, smjdelapena@cepalco.com.ph</t>
  </si>
  <si>
    <t>Pandan, Mambajao, Camiguin Province</t>
  </si>
  <si>
    <t>Dexter A. Sabit</t>
  </si>
  <si>
    <t>Pandan, Mambajo, Camiguin</t>
  </si>
  <si>
    <t>09977503264</t>
  </si>
  <si>
    <t>dextersabit11@gmail.com</t>
  </si>
  <si>
    <t xml:space="preserve">camelco1977.fsd@gmail.com </t>
  </si>
  <si>
    <t>Manubuan, Matalam, Cotabato</t>
  </si>
  <si>
    <t>Ronna Mae L. Mordeno</t>
  </si>
  <si>
    <t>(064)572 6460</t>
  </si>
  <si>
    <t>09208318726</t>
  </si>
  <si>
    <t>cotelco_fsd@yahoo.com</t>
  </si>
  <si>
    <t>cotelcofsd@gmail.com</t>
  </si>
  <si>
    <t>Poblacion 8,  Midsayap Cotabato</t>
  </si>
  <si>
    <t>Rovir Ian M. Golosino</t>
  </si>
  <si>
    <t>Green Valley, Poblacion 8, Midsayap, Cotabato</t>
  </si>
  <si>
    <t>0998 950 1230</t>
  </si>
  <si>
    <t>ppalmacorplan.kent@gmail.com, ppalmacorplan@gmail.com</t>
  </si>
  <si>
    <t>ppalmacorplan.kent@gmail.com / ppalmacotelco@gmail.com</t>
  </si>
  <si>
    <t xml:space="preserve">Aboitiz Corporate Center Bldg. Gov. Manuel A. Cuenco Avenue Kasambagan, Cebu City (Capital) Cebu Philippines </t>
  </si>
  <si>
    <t>BIR Certificate of Registration (Form 2303), Offical Receipt (sample)</t>
  </si>
  <si>
    <t>Frederick L Suazo</t>
  </si>
  <si>
    <t>Aboitiz Corporate Center, Gov. Manuel M. Cuenco Avenue, Kasambagan, 6000 Cebu City, Cebu, Philippines</t>
  </si>
  <si>
    <t>(63-32) 343-1800</t>
  </si>
  <si>
    <t>09562651548</t>
  </si>
  <si>
    <t>nina.marie.mollaneda@aboitiz.com, marniejay.mauring@aboitiz.com, sasha.jamero@aboitiz.com, frederick.suazo@aboitiz.com</t>
  </si>
  <si>
    <t>ap.du.accounting@aboitiz.com;  clpc.crss.team@aboitiz.com</t>
  </si>
  <si>
    <t>KM 100, SAN JOSE (POB.) MONTEVISTA DAVAO DEO ORO PHILIPPINES</t>
  </si>
  <si>
    <t>BIR Certificate of Registration (Form 2303), BOI Certificate (Income Tax Holiday)</t>
  </si>
  <si>
    <t>FLORDEMAE L. GULAJA</t>
  </si>
  <si>
    <t>OIC-ACCTG. &amp; BUDGET DIV. CHIEF</t>
  </si>
  <si>
    <t>Bibu Square, Liwayway Village, Magugpo East, Tagum City</t>
  </si>
  <si>
    <t>09176375149,  09109293089</t>
  </si>
  <si>
    <t>nordecofsd@gmail.com, nordeco.trading@gmail.com</t>
  </si>
  <si>
    <t>danecotrading@gmail.com</t>
  </si>
  <si>
    <t>COGON, CITY OF DIGOS (CAPITAL) DAVAO DEL SUR</t>
  </si>
  <si>
    <t>BIR Certificate of Registration (Form 2303), Sample OR, Certificate of Registration to NEA, Legal Advisory No.03, Legal Advisory No.18, and Letter from CIR Deputy Commissioner</t>
  </si>
  <si>
    <t>SYBIL PRESZA C. CABUYOC</t>
  </si>
  <si>
    <t>ACTING ACCOUNTING STAFF</t>
  </si>
  <si>
    <t>DASURECO, COGON, DIGOS CITY DAVAO DEL SUR</t>
  </si>
  <si>
    <t>272-7777</t>
  </si>
  <si>
    <t>09912228486</t>
  </si>
  <si>
    <t>fsd.dasureco@gmail.com</t>
  </si>
  <si>
    <t>fsd.dasureco@gmail.com and dasureco_fsd@dasureco.com</t>
  </si>
  <si>
    <t>Aboitiz Corporate Center Bldg. Gov. Manuel A. Cuenco Avenue Kasambagan, Cebu City (Capital) Cebu Philippines 6000</t>
  </si>
  <si>
    <t>christine.ouano@aboitiz.com, marniejay.mauring@aboitiz.com, frederick.suazo@aboitiz.com</t>
  </si>
  <si>
    <t>ap.du.accounting@aboitiz.com</t>
  </si>
  <si>
    <t>MADANG CENTRAL CITY OF MATI 8200</t>
  </si>
  <si>
    <t>Allan Francis Acera</t>
  </si>
  <si>
    <t>Accounting Section Head</t>
  </si>
  <si>
    <t>Madang, City of Mati, Davao Oriental 8200</t>
  </si>
  <si>
    <t>087-3883-310</t>
  </si>
  <si>
    <t>0932-122-6627</t>
  </si>
  <si>
    <t>dorecoacctgsection@gmail.com</t>
  </si>
  <si>
    <t>doreco.trading@gmail.com</t>
  </si>
  <si>
    <t>DOOR 4, 267 JUNA SUBD., Q. BLVD., BRGY. BUCANA, DAVAO CITY 8000</t>
  </si>
  <si>
    <t>CIPRIANO EDAYAN JR</t>
  </si>
  <si>
    <t>DOOR 4 #267 JUN SUBD. QUIMPO BLVD., BRGY BUCANA. TALOMO DISTRICT, DAVAO CITY 8000</t>
  </si>
  <si>
    <t>(082) 241-7171</t>
  </si>
  <si>
    <t>09178974268</t>
  </si>
  <si>
    <t>cedayan@indophilasia.com</t>
  </si>
  <si>
    <t>cedayan@indophilasia.com; regulatory.indophil@gmail.com</t>
  </si>
  <si>
    <t>9/F Rockwell Business Center Tower 3, Ortigas Avenue, Ugong, Pasig City</t>
  </si>
  <si>
    <t>wesm-officialreceipts@energy.com.ph;wesm_BIR2307@energy.com.ph</t>
  </si>
  <si>
    <t>wesmsettlement@energy.com.ph;wesm_BIR2307@energy.com.ph</t>
  </si>
  <si>
    <t>9/F Rockwell Business Center Tower 3, Ortigas Avenue, Ugong, Pasig City 1604</t>
  </si>
  <si>
    <t>PHIVIDEC INDUSTRIAL ESTATE, TAMBOBONG, VILLANUEVA, MISAMIS ORIENTAL</t>
  </si>
  <si>
    <t>11th Floor, Cyber Sigma Bldg. Mckinely West, Fort Bonifacio, Taguig</t>
  </si>
  <si>
    <t>8575 1600 (1690)</t>
  </si>
  <si>
    <t>09175211810</t>
  </si>
  <si>
    <t>lorinel.catucod@fdcutilities.com / commercialoperations@fdcutilities.com</t>
  </si>
  <si>
    <t>6th Floor Rockwell Business Center Tower 3, Ortigas Avenue Pasig Cty</t>
  </si>
  <si>
    <t>6/F Rockwell Business Center Tower 3, Ortigas Avenue Ugong, City of Pasig NCR Second District Philippines 1604</t>
  </si>
  <si>
    <t>9175322801, 09177719809 Diane</t>
  </si>
  <si>
    <t>sestillore83@gmail.com</t>
  </si>
  <si>
    <t>fgeniemopmatters@firstgen.com.ph; maisong@firstgen.com.ph</t>
  </si>
  <si>
    <t>ANAHAWON, MARAMAG, BUKIDNON PHILIPPINES 8714</t>
  </si>
  <si>
    <t>BIR Certificate of Registration (Form 2303), SAMPLE OR</t>
  </si>
  <si>
    <t>SETH B. ESTILLORE</t>
  </si>
  <si>
    <t>TAX AND COMPLIANCE SECTION HEAD</t>
  </si>
  <si>
    <t>ANAHAWON MARAMAG BUKIDNON</t>
  </si>
  <si>
    <t>0975-301-5381</t>
  </si>
  <si>
    <t>fibeco_inc_bir@yahoo.com</t>
  </si>
  <si>
    <t>Libertad 9202 Kauswagan, Lanao del Norte, Philippines</t>
  </si>
  <si>
    <t>BIR Certificate of Registration (Form 2303), BOI Certificate (Income Tax Holiday), Sample Official Receipt</t>
  </si>
  <si>
    <t>Eric Justine Ancheta</t>
  </si>
  <si>
    <t>Assistant Tax Manager</t>
  </si>
  <si>
    <t>Unit 1905, The Orient Square, Don F. Ortigas Jr. Road, Ortigas Center, San Antonio, City of Pasig</t>
  </si>
  <si>
    <t>8638-4542</t>
  </si>
  <si>
    <t>09992264478</t>
  </si>
  <si>
    <t>ericjustinea@gnpower.com</t>
  </si>
  <si>
    <t>DarljeMae.Eltagonde@gnpk.com.ph and janof@gnpower.com</t>
  </si>
  <si>
    <t>GREENEEC</t>
  </si>
  <si>
    <t xml:space="preserve">Green Earth Enersource Corporation  </t>
  </si>
  <si>
    <t>Poblacion, Buluan, Maguindanao</t>
  </si>
  <si>
    <t>Jonathan C. Furog</t>
  </si>
  <si>
    <t xml:space="preserve">4th floor NorthSide Business Hub J.Lopez Haena, Corner AP Cortes St. Tipolo Mandaue City, Cebu </t>
  </si>
  <si>
    <t>0322363435-36</t>
  </si>
  <si>
    <t>09108024896</t>
  </si>
  <si>
    <t>jcfurog@agusanplantations.com</t>
  </si>
  <si>
    <t>greenearthbuluan@gmail.com/rheliponce@ymail.com</t>
  </si>
  <si>
    <t>MALUKO, MANOLO FORTICH, BUKIDNON, PHILIPPINES 8703</t>
  </si>
  <si>
    <t>BIR Certificate of Registration (Form 2303), BOI Certificate (Income Tax Holiday), BOI and DOE registrations</t>
  </si>
  <si>
    <t>Ada S. Aquino</t>
  </si>
  <si>
    <t>Tax and Compliance Supervisor</t>
  </si>
  <si>
    <t>14th Floor NAC Tower Bonifacio Global City Taguig City</t>
  </si>
  <si>
    <t>8 886 2368</t>
  </si>
  <si>
    <t>0998 5895288</t>
  </si>
  <si>
    <t>ada.aquino@aboitiz.coml; hedcor-rra@aboitiz.com</t>
  </si>
  <si>
    <t>kevin.ansano@aboitiz.com; kimberly.trazo@aboitiz.com</t>
  </si>
  <si>
    <t>Darong Santa Cruz Davao del Sur Philippines 8001</t>
  </si>
  <si>
    <t>BIR Certificate of Registration (Form 2303), BOI and DOE registration</t>
  </si>
  <si>
    <t>donnalyn.rubang@aboitiz.com and kimberly.trazo@aboitiz.com</t>
  </si>
  <si>
    <t>SIBULAN, SANTA CRUZ, DAVAO DEL SUR PHILIPPINES 8001</t>
  </si>
  <si>
    <t>BIR Certificate of Registration (Form 2303), BOI and DOE Registrations</t>
  </si>
  <si>
    <t>Tax and compliance</t>
  </si>
  <si>
    <t>09985895288</t>
  </si>
  <si>
    <t>ada.aquino@aboitiz.com; hedcor-rra@aboitiz.com</t>
  </si>
  <si>
    <t>jezreel.mayran@aboitiz.com; kimberly.trazo@aboitiz.com</t>
  </si>
  <si>
    <t>214 Ambuclao Road Obulan Beckel La Trinidad Benguet</t>
  </si>
  <si>
    <t>BIR Certificate of Registration (Form 2303), BOI and DOE registrations</t>
  </si>
  <si>
    <t>8-886 2368</t>
  </si>
  <si>
    <t>0998-5895288</t>
  </si>
  <si>
    <t>michael.santos@aboitiz.com; jonalyn.albero@aboitiz.com</t>
  </si>
  <si>
    <t>BROTHER JEFFREY ROAD, PALAO, ILIGAN CITY</t>
  </si>
  <si>
    <t>Thitus Clarabal</t>
  </si>
  <si>
    <t>Accounting Unit Head</t>
  </si>
  <si>
    <t>Bro. Jeffrey Road, Pala-o, Iligan City</t>
  </si>
  <si>
    <t>(063) 221-5433</t>
  </si>
  <si>
    <t>tog@iliganlight.com</t>
  </si>
  <si>
    <t>tog@ilganlight.com, accounting@iliganlight.com</t>
  </si>
  <si>
    <t>MINLAGAS BRGY. SAN LUIS, GINGOOG CITY</t>
  </si>
  <si>
    <t>TESSA LONICA A. PADEL</t>
  </si>
  <si>
    <t>P-10 TEPOLO ST. BALOY, TABLON, CAGAYAN DE ORO CITY</t>
  </si>
  <si>
    <t>(088)-859-3542</t>
  </si>
  <si>
    <t>0917-627-7155</t>
  </si>
  <si>
    <t>tap@kingenergy.info</t>
  </si>
  <si>
    <t>tap@kingenergy.info; accounting@kingenergy.info</t>
  </si>
  <si>
    <t xml:space="preserve">Kirahon Solar Energy Corporation </t>
  </si>
  <si>
    <t>MINERRGY Business Park, Phividec Industrial Estate, Iligan-Cagayan de Oro-Butuan, Kirahon San Martin, Villanueva, Misamis Oriental.</t>
  </si>
  <si>
    <t>008-650-941-00000</t>
  </si>
  <si>
    <t xml:space="preserve">BIR Certificate of Registration (Form 2303), Vat exempt Certificate (VAT Zero Rating, Ecozone, etc.), PEZA Certification, 5% Gross Income Tax, VAT-Zero Rating &amp; Available Incentives </t>
  </si>
  <si>
    <t>Level 3B, 111 Paseo de Roxas Bldg. Paseo de Roxas Ave. cor. Legazpi St. Legaspi Village Makati City</t>
  </si>
  <si>
    <t>8813-4678 local 302</t>
  </si>
  <si>
    <t>09399311513</t>
  </si>
  <si>
    <t xml:space="preserve"> louie.pangilinan@solar-pacific.com, hazel.caringal@solar-pacific.com</t>
  </si>
  <si>
    <t>rex.morgia@solar-pacific.com, oliver.labares@solar-pacific.com</t>
  </si>
  <si>
    <t>Accounting related matter
Ms. Hazel Caringal (hazel.caringal@solar-pacific.com)</t>
  </si>
  <si>
    <t xml:space="preserve">CROSSING SIMUAY SULTAN KUDARAT MAGUINDANAO </t>
  </si>
  <si>
    <t>BIR Certificate of Registration (Form 2303), Vat exempt Certificate (VAT Zero Rating, Ecozone, etc.), BOI Certificate (Income Tax Holiday), Sample OR</t>
  </si>
  <si>
    <t>Rhona Tria</t>
  </si>
  <si>
    <t>  Accounting Deputy Director</t>
  </si>
  <si>
    <t>  UNIT 601 TOWER 3 ROCKWELL BUSINESS CENTER, ORTIGAS AVENUE, UGONG, PASIG CITY</t>
  </si>
  <si>
    <t>(02) 86619183</t>
  </si>
  <si>
    <t>09178159980</t>
  </si>
  <si>
    <t>rctria@lamsanholdings.com.ph</t>
  </si>
  <si>
    <t>rctria@lamsanholdings.com.ph,jrsupil@lamsanholdings.com.ph</t>
  </si>
  <si>
    <t>SAGADAN, POBLACION, TUBOD, LANAO DEL NORTE, PHILIPPINES 9209</t>
  </si>
  <si>
    <t>MAY R. DELOS REYES</t>
  </si>
  <si>
    <t>ACCOUNTING DIVISION SUPERVISOR</t>
  </si>
  <si>
    <t>SAGADAN, TUBOD, LANAO DEL NORTE, PHILIPPINES 9209</t>
  </si>
  <si>
    <t>(063)0341-5231</t>
  </si>
  <si>
    <t>+639688961395</t>
  </si>
  <si>
    <t xml:space="preserve">laneco_energy@yahoo.com; myrxs101412@gmail.com </t>
  </si>
  <si>
    <t xml:space="preserve">laneco.mpateres@gmail.com; myrxs101412@gmail.com </t>
  </si>
  <si>
    <t>ASSUMPTION HEIGHTS, BURUUN, 9200, ILIGAN CITY, LANAO DEL NORTE, PHILIPPINES</t>
  </si>
  <si>
    <t>Joseph Vincent S. Tabaniag</t>
  </si>
  <si>
    <t>Accounting Manager - Iligan</t>
  </si>
  <si>
    <t>Assumption Heights, Brgy. Buru-un, Iligan City, Lanao del Norte</t>
  </si>
  <si>
    <t>(063)221-5757, (063) 221-9465  Local: 116</t>
  </si>
  <si>
    <t>09178509359</t>
  </si>
  <si>
    <t>isanonas@mvc.com.ph, jvstabaniag@mvc.com.ph, megc.treasury@gmail.com, molinakobe@gmail.com</t>
  </si>
  <si>
    <t>elbayor@mvc.com.ph</t>
  </si>
  <si>
    <t>Sitio Mapalad, Dalipuga, Iligan City 9200</t>
  </si>
  <si>
    <t>Gline K. Mirasol</t>
  </si>
  <si>
    <t>FS Supervisor</t>
  </si>
  <si>
    <t>222-5088</t>
  </si>
  <si>
    <t>gkmirasol@gmail.com</t>
  </si>
  <si>
    <t>gkmirasol@gmail.com; megc.treasury@gmail.com</t>
  </si>
  <si>
    <t>4/F Alphaland Southgate Tower, 2258 Chino Roces Avenue Ext., Corner Edsa, Brgy. Magallanes, Makati City</t>
  </si>
  <si>
    <t>Vice President – Sales and Services</t>
  </si>
  <si>
    <t>clcahayag@alsonspower.com; mjemproso@alsonspower.com</t>
  </si>
  <si>
    <t>4th Floor Alphaland Southgate Tower, 2258 Chino Roces Avenue Corner EDSA, Makati City 1232</t>
  </si>
  <si>
    <t>mpc-iemop@alsonspower.com; clcahayag@alsonspower.com</t>
  </si>
  <si>
    <t>clcahayag@alsonspower.com, ecfederizo@alsonspower.com</t>
  </si>
  <si>
    <t>ASSUMPTION HEIGHTS BURU-UN ILIGAN CITY  9200</t>
  </si>
  <si>
    <t>Lourdes Palacio</t>
  </si>
  <si>
    <t>Accounting  manager (OIC)</t>
  </si>
  <si>
    <t>Assumption Heights  Buru-un Iligan city</t>
  </si>
  <si>
    <t>221-5277, (063) 221-5832</t>
  </si>
  <si>
    <t>09058628155</t>
  </si>
  <si>
    <t>lbpalacio1956@gmail.com</t>
  </si>
  <si>
    <t>crispal_2006@yahoo.com.ph</t>
  </si>
  <si>
    <t>MINERGY ROAD, TABLON, CAGAYAN DE ORO CITY</t>
  </si>
  <si>
    <t>Planning Engineer/Settlement Officer</t>
  </si>
  <si>
    <t>MINERGY Road, Tablon, Cagayan de Oro City</t>
  </si>
  <si>
    <t>855-2895</t>
  </si>
  <si>
    <t>0915-964-2926 /0915-001-3233 / 09189642926</t>
  </si>
  <si>
    <t>Mindanao Energy Systems, Inc.</t>
  </si>
  <si>
    <t>MINERGY ROAD TABLON CAGAYAN DE ORO CITY (CAPITAL) 9000 MISAMIS ORIENTAL PHILIPPINES</t>
  </si>
  <si>
    <t>Mandangoa, Balingasag, Misamis Oriental</t>
  </si>
  <si>
    <t>BIR Certificate of Registration (Form 2303), Official Receipt Sample</t>
  </si>
  <si>
    <t>Eduardo C. Ocson Jr.</t>
  </si>
  <si>
    <t>Sr. Manager</t>
  </si>
  <si>
    <t>8F Strata 100 Bldg., Ortigas Jr. Road, Ortigas Center, Pasig City</t>
  </si>
  <si>
    <t>(02) 8631-2581 to 84 (local 2133)</t>
  </si>
  <si>
    <t>+639189792326</t>
  </si>
  <si>
    <t>ecocson@minergypower.com</t>
  </si>
  <si>
    <t>ecocson@minergypower.com; dtbaclor@minergypower.com</t>
  </si>
  <si>
    <t>Calamba, Misamis Occidental</t>
  </si>
  <si>
    <t>Jocelyn A. Awa</t>
  </si>
  <si>
    <t>Magcamiguing, Calamba Misamis Occidental</t>
  </si>
  <si>
    <t>(088) 271-3661 /  (088) 564-8140</t>
  </si>
  <si>
    <t>09985660105</t>
  </si>
  <si>
    <t>an_arabes@yahoo.com</t>
  </si>
  <si>
    <t>moelci_uno@moelci-1.com , moelci_uno@yahoo.com.ph</t>
  </si>
  <si>
    <t>Poblacion, Laguindingan Misamis Oriental</t>
  </si>
  <si>
    <t>Kristina Rae A. Guazon, CPA</t>
  </si>
  <si>
    <t>National Highway Poblacion Laguindingan Misamis Oriental</t>
  </si>
  <si>
    <t>(088)5830167</t>
  </si>
  <si>
    <t>09177948314</t>
  </si>
  <si>
    <t>krcarengo@moresco1.com</t>
  </si>
  <si>
    <t>htjuario@moresco1.com, fsdacctg2.moresco1@gmail.com</t>
  </si>
  <si>
    <t>Tion Street, North Poblacion, Misamis Oriental</t>
  </si>
  <si>
    <t xml:space="preserve">CTA CASE Result </t>
  </si>
  <si>
    <t>Rizza Maligmat</t>
  </si>
  <si>
    <t>Medina, Misamis Oriental</t>
  </si>
  <si>
    <t>09063422027</t>
  </si>
  <si>
    <t>fsd.moresco2@gmail.com</t>
  </si>
  <si>
    <t>fsd.moresco2@gmail.com, moresco2.cpd.et@gmail.com</t>
  </si>
  <si>
    <t>Power Center Quezon Avenue cor BIR Road Brgy. Pinyahan, Diliman, Quezon City</t>
  </si>
  <si>
    <t>BIR Ruling</t>
  </si>
  <si>
    <t>Jennifer Daniel</t>
  </si>
  <si>
    <t>Power Center Quezon Avenue Cor BIR Road Brgy. Pinyahan, Diliman, Quezon City</t>
  </si>
  <si>
    <t>0917-8743741</t>
  </si>
  <si>
    <t>jodaniel@ngcp.ph</t>
  </si>
  <si>
    <t>wamirasol@ngcp.ph jodaniel@ngp.ph</t>
  </si>
  <si>
    <t>Ma. Cristina Baloi Lanao del Norte 9200</t>
  </si>
  <si>
    <t>BIR Certificate of Registration (Form 2303), Vat exempt Certificate (VAT Zero Rating, Ecozone, etc.), Sample OR</t>
  </si>
  <si>
    <t>Filma V. Dormitorio</t>
  </si>
  <si>
    <t>Manager Accounting Payroll and Taxes</t>
  </si>
  <si>
    <t>Ma. Cristina Baloi Lanao del Norte</t>
  </si>
  <si>
    <t>833-9000</t>
  </si>
  <si>
    <t>09688594556</t>
  </si>
  <si>
    <t>Filma.dormitorio@glatfelter.com</t>
  </si>
  <si>
    <t>Christie.paradela@glatfelter.com;  joan.bahinting@glatfelter.com</t>
  </si>
  <si>
    <t>NACSUR</t>
  </si>
  <si>
    <t xml:space="preserve">Nickel Asia Corporation </t>
  </si>
  <si>
    <t>28th Floor NAC Tower, 32nd Street, Bonifacio Global City, Fort Bonifacio, Taguig City, NCR, Fourth District, Philppines, 1630</t>
  </si>
  <si>
    <t>007-085-191-00000</t>
  </si>
  <si>
    <t>Iryan Jean U. Padillo</t>
  </si>
  <si>
    <t>AVP-Business Comptroller</t>
  </si>
  <si>
    <t>28th F. NAC Tower 32nd St. Bonifacio Global City, Taguig City</t>
  </si>
  <si>
    <t>(632) 779 87622</t>
  </si>
  <si>
    <t>0917 537 0495</t>
  </si>
  <si>
    <t>iryanjean.padillo@nickelasia.com/elvie.briones@nickelasia.com</t>
  </si>
  <si>
    <t>iryanjean.padillo@nickelasia.com/martiniano.montemor@nickelasia.com</t>
  </si>
  <si>
    <t>2ND FLOOR Z-GAS BUILDING PUROK 6A SOUTH POBLACION MARAMAG BUKIDNON 8714</t>
  </si>
  <si>
    <t>Jude Benedict Manuel</t>
  </si>
  <si>
    <t>9F OITC 3, OAKRIDGE BUSINESS PARK, MANDAUE CITY</t>
  </si>
  <si>
    <t>+63-32-2342256</t>
  </si>
  <si>
    <t>+639680207181</t>
  </si>
  <si>
    <t>jude.manuel@vivant.com.ph</t>
  </si>
  <si>
    <t>nbpc.energytrading@gmail.com jude.manuel@vivant.com.ph</t>
  </si>
  <si>
    <t>SITIO STA.RITA 14TH STREET CENTRALA 9512 SURALLAH SOUTH COTABATO</t>
  </si>
  <si>
    <t xml:space="preserve">JR. MANAGER TAX ANALYSTS </t>
  </si>
  <si>
    <t>11TH FLOOR SANTOLAN TOWN PLAZA, BONNY SERRANO AVENUE, BRGY. LITTLE BAGUIO, SAN JUAN CITY 1500</t>
  </si>
  <si>
    <t>0966-2255560</t>
  </si>
  <si>
    <t>esalinas@crec.com.ph, billing_collection@crec.com.ph, citicorebillingandcollection@gmail.com</t>
  </si>
  <si>
    <t xml:space="preserve">krovero@crec.com.ph,  falegado@crec.com.ph, billing_collection@crec.com.ph </t>
  </si>
  <si>
    <t>PACERM1</t>
  </si>
  <si>
    <t xml:space="preserve">PACERM-1 Energy Corporation  </t>
  </si>
  <si>
    <t>Zone-1,  Brgy Quibonbon, El Salvador City,  Misamis Oriental</t>
  </si>
  <si>
    <t>439-568-978-000</t>
  </si>
  <si>
    <t>MITZI J. CIMENI</t>
  </si>
  <si>
    <t>ACCOUNTANT/BOOKKEEPER</t>
  </si>
  <si>
    <t>ZONE 1, BRGY. KIBONBON, EL SALVADOR CITY, MIS. OR.</t>
  </si>
  <si>
    <t>09559561029</t>
  </si>
  <si>
    <t>pacerm1energycorp@gmail.com</t>
  </si>
  <si>
    <t>pacerm1finance@gmail.com; pacerm1energycorp@gmail.com</t>
  </si>
  <si>
    <t>Purok 3 Alae Manolo Fortich Bukidnon 8703</t>
  </si>
  <si>
    <t>3rd Fl., Joy-Nostalg Building , #17 ADB Avenue, Ortigas Center, Pasig City</t>
  </si>
  <si>
    <t>rasanopo.peak@pcpc.ph</t>
  </si>
  <si>
    <t xml:space="preserve">arvillanueva.peak@pcpc.ph ;  elcenteno@pcpc.ph </t>
  </si>
  <si>
    <t>ASELCO COMPOUND SAN ISIDRO 8501 SAN FRANCISCO AGUSAN DEL SUR PHILIPPINES</t>
  </si>
  <si>
    <t>3RD FL., JOY-NOSTALG BUILDING, #17 ADB AVENUE, ORTIGAS CENTER, PASIG CITY</t>
  </si>
  <si>
    <t>(02) 8584-6706 local 502</t>
  </si>
  <si>
    <t>arvillanueva.peak@pcpc.ph; elcenteno@pcpc.ph</t>
  </si>
  <si>
    <t>SOCOTECO II Sub Station Cpd Apopong 9500 General Santos City (Dadiangas), South Cotabato, Philippines</t>
  </si>
  <si>
    <t xml:space="preserve">Ruel Sanopo </t>
  </si>
  <si>
    <t>General Accounting Billing and Tax Compliance Head</t>
  </si>
  <si>
    <t>3F Joy Nostalg Center 17 ADB Ave Ortigas Pasig City</t>
  </si>
  <si>
    <t>025846706</t>
  </si>
  <si>
    <t>09989682529</t>
  </si>
  <si>
    <t xml:space="preserve"> tpptabuena@psalm.gov.ph</t>
  </si>
  <si>
    <t>WESMsettlements@psalm.gov.ph; mosarno@psalm.gov.ph</t>
  </si>
  <si>
    <t>PUROK 7, KIWALAN, ILIGAN CITY 9200</t>
  </si>
  <si>
    <t>Carlos Rheal B. Cervantes</t>
  </si>
  <si>
    <t>Group CFO/COO &amp; VP</t>
  </si>
  <si>
    <t xml:space="preserve">4/F The Athenaeum Bldg., 160 L.P. Leviste St., Makati City 1227, NCR, Philippines. Salcedo Village,  Bgy. Bel-Air, </t>
  </si>
  <si>
    <t>(02)857-054-22,
(02)865-831-69, loc. 401; 406</t>
  </si>
  <si>
    <t xml:space="preserve">0918-937-5055, 
0966-552-6700; 
0999-913-5802; </t>
  </si>
  <si>
    <t>carlos.cervantes@powersource.group, glaiza.garay@powersource.group, reggie.albano@powersource.group</t>
  </si>
  <si>
    <t>carlos.cervantes@powersource.group; group.energytrading@powersource.group</t>
  </si>
  <si>
    <t>Czarina Colegio-De Castro 
Senior Manager for Energy Trading 
Athenaeum Building, 160 LP Leviste St., Salcedo Village, Makati City 
85704522 loc 404 
09778506510 
czarina.decastro@powersource.group</t>
  </si>
  <si>
    <t>SITIO INABURAN, CULAMAN, MALITA, DAVAO OCCIDENTAL 8012, PHILIPPINES</t>
  </si>
  <si>
    <t>BIR Certificate of Registration (Form 2303), BOI Certificate (Income Tax Holiday), SAMPLE OFFICIAL RECEIPT</t>
  </si>
  <si>
    <t>Romel B. Eyoy</t>
  </si>
  <si>
    <t>Finance Officer in Charge</t>
  </si>
  <si>
    <t>Sitio Inaburan, Culaman 8012, Malita, Davao Occidental, Philippines</t>
  </si>
  <si>
    <t>09778462098</t>
  </si>
  <si>
    <t>reyoy@smcgph.sanmiguel.com.ph</t>
  </si>
  <si>
    <t>ltol@smcgph.sanmiguel.com.ph,rsoquirata@smcgph.sanmiguel.com.ph</t>
  </si>
  <si>
    <t>REY T. LLESOL 
TAX AND INSURANCE MANAGER 
5F, C5 Office Building Complex, # 100 E. Rodriguez Jr. Ave, C5 Road, Bo. Ugong, Pasig City  
09175224127 
09175224127 
rllesol@smcgph.sanmiguel.com.ph</t>
  </si>
  <si>
    <t>SEC Power Plant Kamanga Agro-Industrial Economic Zone Sitio Tampuan Kamanga Maasim Sarangani</t>
  </si>
  <si>
    <t>BIR Certificate of Registration (Form 2303), PEZA CETI (For Income Tax Exemption)</t>
  </si>
  <si>
    <t>clcahayag@alsonspower.com, npsobrejuanite@alsonspower.com</t>
  </si>
  <si>
    <t>Catabaan, Barangay 12 Dapa Surigao Del Norte</t>
  </si>
  <si>
    <t>BIR Certificate of Registration (Form 2303), Siarelco-Sample Official Receipt (OR)</t>
  </si>
  <si>
    <t>Florjon D. Langres</t>
  </si>
  <si>
    <t>Acting FSD Manager</t>
  </si>
  <si>
    <t>Cataba-an, Dapa 8417 Dapa Surigao Del Norte Philippines</t>
  </si>
  <si>
    <t>09064141525</t>
  </si>
  <si>
    <t>siarelcotrading@gmail.com, siarelco_dapa@yahoo.com</t>
  </si>
  <si>
    <t>SOCOTECOI</t>
  </si>
  <si>
    <t>Brgy. Morales, City of Koronadal, South Cotabato</t>
  </si>
  <si>
    <t>000-940-174-0000</t>
  </si>
  <si>
    <t>Francis Ian A. Fedoc</t>
  </si>
  <si>
    <t>083 228 9900 loc. 311</t>
  </si>
  <si>
    <t>09175236598</t>
  </si>
  <si>
    <t>fsdfm.socoteco1@gmail.com</t>
  </si>
  <si>
    <t>fsdwesm.socoteco1@gmail.com, etrading.soc1@gmail.com</t>
  </si>
  <si>
    <t>SOCOTECO 2 BLDG. J. CATOLICO SR. AVE. LAGAO (1ST &amp; 3RD) 9500 GENERAL SANTOS CITY (DADIANGAS) SOUTH COTABATO PHILIPPINES</t>
  </si>
  <si>
    <t>ROSE ANN O. OLARTE</t>
  </si>
  <si>
    <t>TAX ACCOUNTANT</t>
  </si>
  <si>
    <t>J. CATOLICO SR. AVENUE, LAGAO, GENERAL SANTOS CITY</t>
  </si>
  <si>
    <t>(083)552-3964</t>
  </si>
  <si>
    <t>09439277389</t>
  </si>
  <si>
    <t>soc2.fsd@gmail.com</t>
  </si>
  <si>
    <t>ogm@socoteco2.com</t>
  </si>
  <si>
    <t>3204-B EAST TOWER, PSE CENTER EXCHANGE ROAD, ORTIGAS CENTER, SAN ANTONIO 1605 CITY OF PASIG NCR, SECOND DISTRICT PHILIPPINES</t>
  </si>
  <si>
    <t>BIR Certificate of Registration (Form 2303), Sample Official Receipt and SEC Registration</t>
  </si>
  <si>
    <t>Noemi Moreno</t>
  </si>
  <si>
    <t>AVP-COO-CFO</t>
  </si>
  <si>
    <t>Unit 3204-B East Tower, Tektite Towers Bldg. Exchange Road, Ortigas Center Pasig City 1605 Phils</t>
  </si>
  <si>
    <t>(084) 2160378</t>
  </si>
  <si>
    <t>+639178854164</t>
  </si>
  <si>
    <t>lbonifacio@mei.com.ph; hpelgone@mei.com.ph</t>
  </si>
  <si>
    <t>NATIONAL HIGHWAY CARMEN 9800 CITY OF TACURONG SULTAN KUDARAT</t>
  </si>
  <si>
    <t>MICHAEL JAY VINGNO</t>
  </si>
  <si>
    <t>TREASURY SUPERVISOR</t>
  </si>
  <si>
    <t>NATIONAL HIGHWAY CARMEN, TACURONG CITY</t>
  </si>
  <si>
    <t>0644770326</t>
  </si>
  <si>
    <t>09383399654</t>
  </si>
  <si>
    <t>mik.vingno@gmail.com</t>
  </si>
  <si>
    <t>18 Alunan Drive Poblacion, Tacurong City</t>
  </si>
  <si>
    <t>Brian S. Sasan</t>
  </si>
  <si>
    <t>Admin Manager</t>
  </si>
  <si>
    <t>Purok Garfin, Brgy Paraiso, Koronadal City, South Cotabato</t>
  </si>
  <si>
    <t>905-8888 local 111</t>
  </si>
  <si>
    <t>09178176074,  0995 204 3279 (Julie)</t>
  </si>
  <si>
    <t>bssasan@yahoo.com.ph</t>
  </si>
  <si>
    <t>bssasan@yahoo.com.ph, djmaljas.npci@gmail.com</t>
  </si>
  <si>
    <t>SITIO MORALES, CENTRALA, SURALLAH, SOUTH COTABATO 9505</t>
  </si>
  <si>
    <t>DIANA FRANCES T. SAMILLANO</t>
  </si>
  <si>
    <t>ACCOUNTING SPECIALIST</t>
  </si>
  <si>
    <t>SITIO MORALES, BRGY. CENTRALA, SURALLAH SOUTH COTABATO</t>
  </si>
  <si>
    <t>855-09-20</t>
  </si>
  <si>
    <t>0917-505-8440</t>
  </si>
  <si>
    <t>dianafrancessamillano18@gmail.com</t>
  </si>
  <si>
    <t>amy.fajanilan@jsngrp.org.ph;spgi.billing@gmail.com</t>
  </si>
  <si>
    <t>SAN FERNANDO, CITY OF BISLIG, SURIGAO DEL SUR, 8311</t>
  </si>
  <si>
    <t>BIR Certificate of Registration (Form 2303), INCOME TAX EXEMPTION OF ELECTRIC COOPERATIVE ORGANIZED UNDER P.D269</t>
  </si>
  <si>
    <t>MILAND MARIE Z. LINOG</t>
  </si>
  <si>
    <t xml:space="preserve">BOOKKEEPER </t>
  </si>
  <si>
    <t>SAN FERNANDO, CITY OF BISLIG, SURIGAO DEL SUR 8311</t>
  </si>
  <si>
    <t>(086) 853-6096</t>
  </si>
  <si>
    <t>09073442704</t>
  </si>
  <si>
    <t>sursecoacctg@gmail.com</t>
  </si>
  <si>
    <t>sursecoacctg@gmail.com, fsd.surseco1@gmail.com</t>
  </si>
  <si>
    <t>BALILAHAN MABUA TANDAG CITY, SURIGAO DEL SUR</t>
  </si>
  <si>
    <t>GWYN A. INTANO</t>
  </si>
  <si>
    <t>Balilahan, Mabua, Tandag City, Surigao del Sur</t>
  </si>
  <si>
    <t>(086) 211-3031 / (086) 211-3553</t>
  </si>
  <si>
    <t>09157355131</t>
  </si>
  <si>
    <t>surseco2finance@gmail.com</t>
  </si>
  <si>
    <t>engr.jcm.surseco2@gmail.com; surseco2finance@gmail.com</t>
  </si>
  <si>
    <t>Mobile 2, Lawis, Santa Ana, 8602 Nasipit Agusan Del Norte Philippines</t>
  </si>
  <si>
    <t>09171450396</t>
  </si>
  <si>
    <t>albert.batiancila@aboitiz.com; joan.lizardo@aboitiz.com</t>
  </si>
  <si>
    <t>Romeo Romulo Fandiño Jr. 
Tax Supervisor 
123 Governor Pascual Ave, Acacia, Malabon City, Metro Manila Philippines 1474 
8282 9810 local 14853 
0927 8200 220 
oilbu.tax@aboitiz.com, albert.batiancila@aboitiz.com, yamina.jimena@aboitiz.com
christian.tan@aboitiz.com; roselle.salvador@aboitiz.com</t>
  </si>
  <si>
    <t>TORIL BINUGAO, DAVAO, DAVAO DEL SUR PHILIPPINES</t>
  </si>
  <si>
    <t>BIR Certificate of Registration (Form 2303), Sample Official Receipts</t>
  </si>
  <si>
    <t>MARK ANTHONY P. DIZON</t>
  </si>
  <si>
    <t>AVP - Tax Compliance</t>
  </si>
  <si>
    <t>14TH FLR, NAC TOWER, 32ND ST., BONIFACIO GLOBAL CITY, TAGUIG CITY</t>
  </si>
  <si>
    <t>+63 2 886 2800 local 12352</t>
  </si>
  <si>
    <t>+639178433764</t>
  </si>
  <si>
    <t>mark.dizon@aboitiz.com</t>
  </si>
  <si>
    <t>5F, C5 Office Building Complex, # 100 E. Rodriguez Jr. Ave, C5 Road, Bo. Ugong, Pasig City 1604</t>
  </si>
  <si>
    <t>BIR Certificate of Registration (Form 2303), BOI Certificate (Income Tax Holiday), OFFICIAL RECEIPTS SAMPLE</t>
  </si>
  <si>
    <t>gabrenica@smcgph.sanmiguel.com.ph,cobrien@smcgph.sanmiguel.com.ph,smcgphtrainee@smcgph.sanmiguel.com.ph,smcglobalaccountspayable@smcgph.sanmiguel.com.ph</t>
  </si>
  <si>
    <t>wmpc-iemop@alsonspower.com; clcahayag@alsonspower.com</t>
  </si>
  <si>
    <t>Bgry. Putik Zamboanga City Zamboanga Del Sur Philippines</t>
  </si>
  <si>
    <t>Sharah P. Autida</t>
  </si>
  <si>
    <t>Brgy. Putik Zamboanga City</t>
  </si>
  <si>
    <t>991-2117</t>
  </si>
  <si>
    <t>09473952746</t>
  </si>
  <si>
    <t>tax.specialist@zamcelco.com.ph</t>
  </si>
  <si>
    <t>tax.specialist@zamcelco.com.ph / bernie.barliso@zamcelco.com.ph</t>
  </si>
  <si>
    <t>General Luna St.,  Dipolog City</t>
  </si>
  <si>
    <t>BIR Certificate of Registration (Form 2303), Sample Receipt and PEZA Registered Customer</t>
  </si>
  <si>
    <t>MARIVIC D. ELUMBARING</t>
  </si>
  <si>
    <t>GENERAL LUNA ST., CENTRAL BRGY, DIPOLOG CITY</t>
  </si>
  <si>
    <t>065-926326</t>
  </si>
  <si>
    <t>09563302649</t>
  </si>
  <si>
    <t>zanecofsd@yahoo.com</t>
  </si>
  <si>
    <t>zanecofsd@gmail.com/ zanecopowertradingteam@gmail.com</t>
  </si>
  <si>
    <t>Gov. Vicente M. Cerilles Street, Pagadian City 7016</t>
  </si>
  <si>
    <t>BIR Certificate of Registration (Form 2303), NEA Certificate of Registration</t>
  </si>
  <si>
    <t>JANETH M. MACRA</t>
  </si>
  <si>
    <t>GAD CHIEF</t>
  </si>
  <si>
    <t>GOV. VICENTE M. CERILLES STREET PAGADIAN CITY</t>
  </si>
  <si>
    <t>(062)2142635</t>
  </si>
  <si>
    <t>09998840609</t>
  </si>
  <si>
    <t>jmmacra@gmail.com</t>
  </si>
  <si>
    <t>jmmacra@gmail.com;zamsureco1.fsd@gmail.com</t>
  </si>
  <si>
    <t>zamsureco1.fsd@gmail.com; zamsureco1.inc@gmail.com</t>
  </si>
  <si>
    <t>National Highway, Pangi, Ipil, Zamboanga Sibugay 7001</t>
  </si>
  <si>
    <t>FLOR G. TAGAPIA</t>
  </si>
  <si>
    <t>PANGI, IPIL, ZAMBOANGA SIBUGAY</t>
  </si>
  <si>
    <t>062-333-2416</t>
  </si>
  <si>
    <t>acctgzamsureco2@gmail.com</t>
  </si>
  <si>
    <t>Espina St. Taft (Pob.) Surigao City (Capital) Surigao del Norte Philippines 8400</t>
  </si>
  <si>
    <t>BIR Certificate of Registration (Form 2303), BIR Revenue Ruling for PD 269 on Income Tax Exemption, sample O.R.</t>
  </si>
  <si>
    <t>JOVELYN FORCADILLA</t>
  </si>
  <si>
    <t>SURNECO INC ESPINA ST. SURIGAO CITY</t>
  </si>
  <si>
    <t>0862315175</t>
  </si>
  <si>
    <t>09985445429</t>
  </si>
  <si>
    <t>jforcadilla85@gmail.com</t>
  </si>
  <si>
    <t>surnecofinance@gmail.com</t>
  </si>
  <si>
    <t>Brgy. Morales, City of Koronadal (Capital), South Cotabato</t>
  </si>
  <si>
    <t>BUSCO</t>
  </si>
  <si>
    <t>Power Sector Asset and Liabilities Management Corporation</t>
  </si>
  <si>
    <t>267 Juna Subd Ecoland Quimpo Blvd Bucana Talomo Dist Davao City</t>
  </si>
  <si>
    <t>412-638-436-0000</t>
  </si>
  <si>
    <t>EUROHYDRO3</t>
  </si>
  <si>
    <t>ericjustinea@gnpower.com, jano.fortu@gnpk.com.ph</t>
  </si>
  <si>
    <t>DarljeMae.Eltagonde@gnpk.com.ph and janof@gnpower.com, jano.fortu@gnpk.com.ph</t>
  </si>
  <si>
    <t>PHIVIDEC INDUSTRIAL ESTATE TAMBOBONG 9002 VILLANUEVA MISAMIS ORIENTAL PHILIPPINES</t>
  </si>
  <si>
    <t>gladysmae.dimaya@fdcutilities.com</t>
  </si>
  <si>
    <t>007-814-093-00000</t>
  </si>
  <si>
    <t>NVVOGTSE1SS</t>
  </si>
  <si>
    <t xml:space="preserve">krovero@crec.com.ph, falegado@crec.com.ph / billing_collection@crec.com.ph </t>
  </si>
  <si>
    <t>ada.aquino@aboitiz.com, hedcor-rra@aboitiz.com, romie.albaniel@aboitiz.com, rosita.pacibe@aboitiz.com, murphy.mabalot@aboitiz.com, donnalyn.rubang@aboitiz.com, ann.marasigan@aboitiz.com</t>
  </si>
  <si>
    <t>24th Floor Vertis North Corporate Center 1 Astra corner Lux Drives, North Avenue, Quezon City</t>
  </si>
  <si>
    <t>TSISS</t>
  </si>
  <si>
    <t>TORIL BINUGAO DAVAO CITY 8000</t>
  </si>
  <si>
    <t>267-447-083-000</t>
  </si>
  <si>
    <t>FINANCIAL COMPLIANCE MANAGER</t>
  </si>
  <si>
    <t xml:space="preserve"> +63 917 8433 764</t>
  </si>
  <si>
    <t>mark.dizon@aboitiz.com, sharmaine.dacasin@aboitiz.com</t>
  </si>
  <si>
    <t>ana.enriquez@aboitiz.com; joan.lizardo@aboitiz.com</t>
  </si>
  <si>
    <t xml:space="preserve"> +632 86834444 , +63 919 097 4543</t>
  </si>
  <si>
    <t>jean.carvajal@venaenergy.com</t>
  </si>
  <si>
    <t>HEDBUKSS</t>
  </si>
  <si>
    <t>409-530-980-00000</t>
  </si>
  <si>
    <t>0998 589 5288</t>
  </si>
  <si>
    <t>ada.aquino@aboitiz.com</t>
  </si>
  <si>
    <t>CROSSING SIMUAY SULTAN KUDARAT MAGUINDANAO 9605 SULTAN KUDARAT (NULING) MAGUINDANAO PHILIPPINES</t>
  </si>
  <si>
    <t>008-469-494-00000</t>
  </si>
  <si>
    <t>PACERM1SS</t>
  </si>
  <si>
    <t>Zone-1, Kibonbon, El Salvador City, 9017, City of El Salvador, Misamis Oriental, Philippines</t>
  </si>
  <si>
    <t xml:space="preserve">SEC Power Plant Kamanga Agro-Industrial Economic Zone Sitio Tampuan Kamanga 9502 Maasim Sarangani Philippines </t>
  </si>
  <si>
    <t>007-901-880-00000</t>
  </si>
  <si>
    <t>008702105</t>
  </si>
  <si>
    <t>Purok Lapu-lapu Barangay Commonwealth, Aurora, Zamboanga del Sur</t>
  </si>
  <si>
    <t>Maria Victoria Cortes</t>
  </si>
  <si>
    <t>Financial Specialist</t>
  </si>
  <si>
    <t>Barangay Commonwealth, Aurora, Zamboanga del Sur</t>
  </si>
  <si>
    <t>09383278808</t>
  </si>
  <si>
    <t>mavcortes.lpec@gmail.com</t>
  </si>
  <si>
    <t>ralibertadpower@gmail.com, mavcortes.lpec@gmail.com</t>
  </si>
  <si>
    <t>FGBPCSS</t>
  </si>
  <si>
    <t>FILINVEST BLDG. #79 EDSA HIGHWAY HILLS 1550 CITY OF MANDALUYONG NCR, SECOND DISTRICT PHILIPPINES</t>
  </si>
  <si>
    <t>RIZ WILLIAM CONDE</t>
  </si>
  <si>
    <t>SR. ENERGY TRADER</t>
  </si>
  <si>
    <t>TAGUIG CITY</t>
  </si>
  <si>
    <t>000000000</t>
  </si>
  <si>
    <t>09935259958, 0991 254 8190(trading Dept)</t>
  </si>
  <si>
    <t>tbsd@fdcutilities.com,  jcbautista@pacificsugar.net, aedomingo@pacificsugar.net</t>
  </si>
  <si>
    <t>Luzon</t>
  </si>
  <si>
    <t>tbsd@fdcutilities.com;leonides.mempin@fdcutilities.com</t>
  </si>
  <si>
    <t>For your all your IEMOP transactions concern with Cotabato Sugar Central Company, Inc. (CSCCI)
maylene.umandal@fdcutilities.com, angelica.ernie@fdcutilities.com, mariaasela.ibrado@fdcutilities.com, germaineann.igloso@fdcutilities.com, lorinel.catucod@fdcutilities.com</t>
  </si>
  <si>
    <t>SEDISS</t>
  </si>
  <si>
    <t>SIGUIL</t>
  </si>
  <si>
    <t>4th Floor Alphaland Southgate Tower 2258 Chino Roces Ave Corner EDSA Magallanes 1232 City of Makati NCR, Fourth District Philippines</t>
  </si>
  <si>
    <t>clcahayag@alsonspower.com, ecfederizo@alsonspower.com, jpholgado@alsonspower.com</t>
  </si>
  <si>
    <t>UNIT 2402 DISCOVERY CENTER 25 ADB AVENUE ORTIGAS CENTER SAN ANTONIO PASIG CITY 1605</t>
  </si>
  <si>
    <t>Loren Gil Clemente</t>
  </si>
  <si>
    <t>Accounting Associate</t>
  </si>
  <si>
    <t>Unit 2404 Discovery Center 25 ADB Avenue Ortigas Center San Antonio Pasig City</t>
  </si>
  <si>
    <t>(02)8353 2714</t>
  </si>
  <si>
    <t>09667995665</t>
  </si>
  <si>
    <t>finance.fortpilar@gmail.com</t>
  </si>
  <si>
    <t>finance.fortpilar@gmail.com; jdfernandez@onepower.ph</t>
  </si>
  <si>
    <t>OZAMIZ CITY</t>
  </si>
  <si>
    <t>JANICE B. BEATING</t>
  </si>
  <si>
    <t>CIRCUMFERENTIAL ROAD, BITOON, OZAMIZ CITY 7200</t>
  </si>
  <si>
    <t>088 521-1881</t>
  </si>
  <si>
    <t>+63 975 452 5443</t>
  </si>
  <si>
    <t>ozamizmoelci@gmail.com</t>
  </si>
  <si>
    <t>moelci2corplan@gmail.com, moelci2finance@gmail.com</t>
  </si>
  <si>
    <t>CSCCISS</t>
  </si>
  <si>
    <t>09935259958</t>
  </si>
  <si>
    <t>tbsd@fdcutilities.com</t>
  </si>
  <si>
    <t>DASURSLR</t>
  </si>
  <si>
    <t>RCOA-SLR</t>
  </si>
  <si>
    <t>Fernando C. Lutching Jr.</t>
  </si>
  <si>
    <t>CSCI</t>
  </si>
  <si>
    <t xml:space="preserve">Crystal Sugar Company, Inc. </t>
  </si>
  <si>
    <t>10/F Telecom Plaza Bldg. Sen. Gil Puyat Avenue Makati City 1200</t>
  </si>
  <si>
    <t>004-663-453-000</t>
  </si>
  <si>
    <t>Elvie C. Eduave</t>
  </si>
  <si>
    <t>Purok 9, North Poblacion, Maramag, Bukidnon</t>
  </si>
  <si>
    <t>09176319432</t>
  </si>
  <si>
    <t>eceduave@crystalsugar.com.ph</t>
  </si>
  <si>
    <t>ntchavez@crystalsugar.com.ph, eceduave@crystalsugar.com.ph</t>
  </si>
  <si>
    <t>rllesol@smcgph.sanmiguel.com.ph, mcaoile@mppcl.sanmiguel.com.ph,
mpclpayables@smgp.sanmiguel.com.ph</t>
  </si>
  <si>
    <t>Elsa J.Mercado</t>
  </si>
  <si>
    <t>ejmercado@alsonpower.ph</t>
  </si>
  <si>
    <t>clcahayag@alsonspower.com, shpc-iemop@alsonspower.com</t>
  </si>
  <si>
    <t>ENRXIARES</t>
  </si>
  <si>
    <t xml:space="preserve">Enerxia Corp. </t>
  </si>
  <si>
    <t>498 A. BONI AVENUE PLAINVIEW 1550 CITY OF MANDALUYONG NCR, SECOND DISTRICT PHILIPPINES</t>
  </si>
  <si>
    <t>010-065-191-00000</t>
  </si>
  <si>
    <t>SEC AOI, By-Laws and Certificate of Incorporation</t>
  </si>
  <si>
    <t>Yuan Castro Cachola</t>
  </si>
  <si>
    <t>Billing and Commercial Officer</t>
  </si>
  <si>
    <t>+632 7001 5013</t>
  </si>
  <si>
    <t>0966-469-0240</t>
  </si>
  <si>
    <t>yuan.castro@enerxia.ph</t>
  </si>
  <si>
    <t>jc.rebucan@enerxia.ph; yuan.castro@enerxia.ph</t>
  </si>
  <si>
    <t>CPEC</t>
  </si>
  <si>
    <t>Century Peak Energy Corporation</t>
  </si>
  <si>
    <t>UNITS 17B &amp; 17D, 17/F PHILAMLIFE TOWER, 8767 PASEO DE ROXAS, BEL-AIR, MAKATI CITY, 1209, NCR</t>
  </si>
  <si>
    <t>007-323-680-00000</t>
  </si>
  <si>
    <t>Betalyn Lianza</t>
  </si>
  <si>
    <t>Admin Officer</t>
  </si>
  <si>
    <t>17/F AIA Tower, 8767 Paseo de Roxas, Makati City</t>
  </si>
  <si>
    <t>(02) 8856 0999</t>
  </si>
  <si>
    <t>09368208737</t>
  </si>
  <si>
    <t>admin@centurypeakenergy.com</t>
  </si>
  <si>
    <t>admin@centurypeakenergy.com; neopito.dominguez@centurypeakenergy.com</t>
  </si>
  <si>
    <t>MINERGY ROAD TABLON 9000 CITY OF CAGAYAN DE ORO MISAMIS ORIENTAL PHILIPPINES</t>
  </si>
  <si>
    <t>Energy Market Analyst</t>
  </si>
  <si>
    <t>Minergy Road, Tablon, Cayagan de Oro City, Misamis Oriental 9000</t>
  </si>
  <si>
    <t>minergy-res_settlement@minergy.com.ph</t>
  </si>
  <si>
    <t>minergy-res_settlement@minergy.com.ph; minergy-res_finance@minergy.com.ph</t>
  </si>
  <si>
    <t xml:space="preserve">Liangan Power Corporation </t>
  </si>
  <si>
    <t>WEMS-GEN</t>
  </si>
  <si>
    <t>0270051549</t>
  </si>
  <si>
    <t>09176599546</t>
  </si>
  <si>
    <t>greandale14@gmail.com</t>
  </si>
  <si>
    <t>kenthgalendez.lpc@gmail.com , lpcrefinance@gmail.com</t>
  </si>
  <si>
    <t>CALIBUSS</t>
  </si>
  <si>
    <t>Level 07 Ayala Triangle Gardens Tower 2, Paseo de Roxas cor. Makati Avenue, Makati City</t>
  </si>
  <si>
    <t>Lydia O. Itang</t>
  </si>
  <si>
    <t>Level 06 Ayala Triangle Gardens Tower 2 Paseo de Roxas cor. Makati Avenue, Makati City</t>
  </si>
  <si>
    <t>0917708 8960</t>
  </si>
  <si>
    <t>lydiaitang@sungrow-re.com</t>
  </si>
  <si>
    <t>Level 06 Ayala Triangle Gardens Tower 2, Paseo de Roxas cor. Makati Avenue, Makati City</t>
  </si>
  <si>
    <t>Lydiaitang@sungrow-re.com</t>
  </si>
  <si>
    <t xml:space="preserve">  ASPI</t>
  </si>
  <si>
    <t>17F NAC TOWER 32ND STREET BONIFACIO GLOBAL CITY FORT BONIFACIO 1634 TAGUIG CITY NCR FOURTH DISTRICT PHILIPPINES</t>
  </si>
  <si>
    <t>17F NAC Tower 32nd St.  BGC, Taguig City</t>
  </si>
  <si>
    <t>ada.aquino@aboitiz.com; hedcor.rra@aboitiz.com; shirley.scheele.flavier@aboitiz.com</t>
  </si>
  <si>
    <t>emmanuel.ragandang@aboitiz.com; jemaima.balongangey@aboitiz.com ;jericho.deguzman@aboitiz.com; charlene.alagao@aboitiz.com; charlene.alagao@aboitiz.com</t>
  </si>
  <si>
    <t xml:space="preserve">  ASPISS</t>
  </si>
  <si>
    <t>7th Floor JMT Corporate Building ADB Avenue Ortigas Business Center San Antonio 1605 City of Pasig, Second District Philippines</t>
  </si>
  <si>
    <t xml:space="preserve">Assistant CFO </t>
  </si>
  <si>
    <t>7th Flr. JMT Building ADB Avenue Ortigas Center Pasig City</t>
  </si>
  <si>
    <t>0286372917</t>
  </si>
  <si>
    <t>+639989736099</t>
  </si>
  <si>
    <t>lmlduenas@petroenergy.com.ph</t>
  </si>
  <si>
    <t>demallari@petrogreen.com.ph</t>
  </si>
  <si>
    <t>Anao, Mexico, Pampanga 2021</t>
  </si>
  <si>
    <t>YOLINDA M. FRANCO</t>
  </si>
  <si>
    <t>Anao, Mexico, Pampanga</t>
  </si>
  <si>
    <t>045 308 3435</t>
  </si>
  <si>
    <t>09173005419</t>
  </si>
  <si>
    <t>presco4u2001@yahoo.com</t>
  </si>
  <si>
    <t>financewesm@gmail.com, etdpresco@gmail.com</t>
  </si>
  <si>
    <t>NAC TOWER 32ND STREET FORT BONIFACIO GLOBAL CITY 1634 TAGUIG CITY NCR FOURTH DISTRICT PHILIPPINES</t>
  </si>
  <si>
    <t>17th Floor NAC Tower 32nd St. Bonifacio Global City, Taguig City</t>
  </si>
  <si>
    <t>ada.aquino@aboitiz.com; hedcor-rra@aboitiz.com; shirley.scheele.flavier@aboitiz.com</t>
  </si>
  <si>
    <t>emmanuel.ragandang@aboitiz.com;jemaima.balongangey@aboitiz.com;</t>
  </si>
  <si>
    <t>CASA2</t>
  </si>
  <si>
    <t>7th Floor JMT Corporate Bldg ADB Avenue, Ortigas Center, San Antonio 1605 City of Pasig, NCR, Second District Philippines Pasig City</t>
  </si>
  <si>
    <t>Maria Cecilia L. Diaz De Rivera</t>
  </si>
  <si>
    <t>7th Floor, JMT Building, ADB avenue, Ortigas Center, Pasig City</t>
  </si>
  <si>
    <t xml:space="preserve">8637 2917  </t>
  </si>
  <si>
    <t>mlderivera@petroenergy.com.ph</t>
  </si>
  <si>
    <t>MINDANAO</t>
  </si>
  <si>
    <t>FDCSS</t>
  </si>
  <si>
    <t>Negros Electric and Power Corp.</t>
  </si>
  <si>
    <t>The Row, Lacson Street, Bata 6100, City of Bacolod, Negros Occidental, Philippines</t>
  </si>
  <si>
    <t>629-153-221-00000</t>
  </si>
  <si>
    <t>Atty. Warven T. Ilalim</t>
  </si>
  <si>
    <t>The Row, Lacson Street, Brgy. Bata, Bacolod City 6100</t>
  </si>
  <si>
    <t>(034) 475-6372</t>
  </si>
  <si>
    <t>+639285178491</t>
  </si>
  <si>
    <t>wtilalim@negrospower.ph</t>
  </si>
  <si>
    <t>wtilalim@negrospower.ph; gaclaro@negrospower.ph</t>
  </si>
  <si>
    <t>Billing Month (Period):January 2025 (Dec 26 - Jan 25, 2025)</t>
  </si>
  <si>
    <t>GREENERGY FOR GLOBAL INC. DOING BUSINESS UNDER G4G</t>
  </si>
  <si>
    <t>TOWER 1 ROCKWELL BUSINESS CENTER ORTIGAS AVE., UGONG 1604 CITY OF PASIG NCR, SECOND DISTRICT PHILIPPINES</t>
  </si>
  <si>
    <t>010-545-506-00000</t>
  </si>
  <si>
    <t>BIR Certificate of Registration (Form 2303), BOI Certificate (Income Tax Holiday, Zero-Rating), DOE SEC</t>
  </si>
  <si>
    <t>09199129799</t>
  </si>
  <si>
    <t>rdrgloria@mgen.com.ph</t>
  </si>
  <si>
    <t>based on last adj (dec)</t>
  </si>
  <si>
    <t>TS-WF-223F-0035185</t>
  </si>
  <si>
    <t>WESM TRANSACTION ALLOCATION
Central Negros Power Reliability, Inc.
Billing Month (Period): January 2025 (Dec 26, 2024 - Jan 25, 2025)</t>
  </si>
  <si>
    <t>WESM TRANSACTION ALLOCATION
Central Negros Power Reliability, Inc.
Billing Month (Period): December 2024 (November 26 - December 25, 2024)</t>
  </si>
  <si>
    <t>Transaction Reference</t>
  </si>
  <si>
    <t># of SI</t>
  </si>
  <si>
    <t>TS-WF-223F-0035540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</si>
</sst>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_ * #,##0.00_ ;_ * \-#,##0.00_ ;_ * &quot;-&quot;??_ ;_ @_ "/>
    <numFmt numFmtId="165" formatCode="#,##0.00;#,##0.00"/>
    <numFmt numFmtId="166" formatCode="###0.00_);\(###0.00\)"/>
    <numFmt numFmtId="167" formatCode="###0.00;###0.00"/>
    <numFmt numFmtId="168" formatCode="#,##0.00_);\(#,##0.00\)"/>
    <numFmt numFmtId="169" formatCode="_(* #,##0.00_);_(* \(#,##0.00\);_(* &quot;-&quot;??_);_(@_)"/>
  </numFmts>
  <fonts count="42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8"/>
      <name val="Calibri"/>
      <family val="2"/>
    </font>
    <font>
      <b/>
      <sz val="12"/>
      <name val="Calibri"/>
      <family val="2"/>
    </font>
    <font>
      <sz val="9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7"/>
      <name val="Arial"/>
      <family val="2"/>
    </font>
    <font>
      <b/>
      <sz val="14"/>
      <name val="Calibri"/>
      <family val="2"/>
    </font>
    <font>
      <b/>
      <sz val="12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9"/>
      <color rgb="FFFFFFFF"/>
      <name val="Arial"/>
      <family val="2"/>
    </font>
    <font>
      <b/>
      <sz val="9"/>
      <color rgb="FFFFFFFF"/>
      <name val="Arial"/>
      <family val="2"/>
    </font>
    <font>
      <b/>
      <sz val="12"/>
      <name val="Arial"/>
      <family val="2"/>
    </font>
    <font>
      <b/>
      <sz val="8"/>
      <color rgb="FFFFFFFF"/>
      <name val="Arial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1"/>
      <color rgb="FFFFFFFF"/>
      <name val="Calibri"/>
      <family val="2"/>
      <scheme val="minor"/>
    </font>
    <font>
      <sz val="10"/>
      <color rgb="FFFF0000"/>
      <name val="Times New Roman"/>
      <family val="1"/>
    </font>
    <font>
      <b/>
      <sz val="10"/>
      <color theme="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Calibi"/>
    </font>
    <font>
      <sz val="9"/>
      <color rgb="FF000000"/>
      <name val="Calibri"/>
      <family val="2"/>
      <scheme val="minor"/>
    </font>
    <font>
      <b/>
      <sz val="10"/>
      <color rgb="FFC00000"/>
      <name val="Times New Roman"/>
      <family val="1"/>
    </font>
    <font>
      <i/>
      <sz val="10"/>
      <color rgb="FFC00000"/>
      <name val="Times New Roman"/>
      <family val="1"/>
    </font>
    <font>
      <b/>
      <sz val="10"/>
      <color rgb="FFFF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005B7F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5C8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indexed="64"/>
      </bottom>
      <diagonal/>
    </border>
  </borders>
  <cellStyleXfs count="10">
    <xf numFmtId="0" fontId="0" fillId="0" borderId="0"/>
    <xf numFmtId="0" fontId="19" fillId="3" borderId="0" applyNumberFormat="0" applyBorder="0" applyAlignment="0" applyProtection="0"/>
    <xf numFmtId="0" fontId="20" fillId="4" borderId="5" applyNumberFormat="0" applyAlignment="0" applyProtection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" fillId="0" borderId="0"/>
    <xf numFmtId="0" fontId="1" fillId="5" borderId="6" applyNumberFormat="0" applyFont="0" applyAlignment="0" applyProtection="0"/>
    <xf numFmtId="169" fontId="24" fillId="0" borderId="0" applyFont="0" applyFill="0" applyBorder="0" applyAlignment="0" applyProtection="0"/>
  </cellStyleXfs>
  <cellXfs count="15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top"/>
    </xf>
    <xf numFmtId="0" fontId="24" fillId="2" borderId="1" xfId="3" applyFill="1" applyBorder="1" applyAlignment="1">
      <alignment horizontal="left" vertical="top" wrapText="1"/>
    </xf>
    <xf numFmtId="0" fontId="25" fillId="2" borderId="1" xfId="3" applyFont="1" applyFill="1" applyBorder="1" applyAlignment="1">
      <alignment horizontal="left" vertical="top" wrapText="1"/>
    </xf>
    <xf numFmtId="0" fontId="24" fillId="2" borderId="2" xfId="3" applyFill="1" applyBorder="1" applyAlignment="1">
      <alignment horizontal="left" vertical="top" wrapText="1"/>
    </xf>
    <xf numFmtId="0" fontId="25" fillId="2" borderId="2" xfId="3" applyFont="1" applyFill="1" applyBorder="1" applyAlignment="1">
      <alignment horizontal="left" vertical="top" wrapText="1"/>
    </xf>
    <xf numFmtId="0" fontId="24" fillId="0" borderId="0" xfId="3" applyFill="1" applyBorder="1" applyAlignment="1">
      <alignment horizontal="left" vertical="top"/>
    </xf>
    <xf numFmtId="0" fontId="14" fillId="0" borderId="1" xfId="3" applyFont="1" applyFill="1" applyBorder="1" applyAlignment="1">
      <alignment horizontal="left" vertical="top" wrapText="1"/>
    </xf>
    <xf numFmtId="0" fontId="14" fillId="0" borderId="2" xfId="3" applyFont="1" applyFill="1" applyBorder="1" applyAlignment="1">
      <alignment horizontal="left" vertical="top" wrapText="1"/>
    </xf>
    <xf numFmtId="168" fontId="13" fillId="6" borderId="2" xfId="4" applyNumberFormat="1" applyFont="1" applyFill="1" applyBorder="1" applyAlignment="1">
      <alignment horizontal="center" vertical="center" wrapText="1" shrinkToFit="1"/>
    </xf>
    <xf numFmtId="168" fontId="13" fillId="6" borderId="1" xfId="4" applyNumberFormat="1" applyFont="1" applyFill="1" applyBorder="1" applyAlignment="1">
      <alignment horizontal="center" vertical="center" wrapText="1" shrinkToFit="1"/>
    </xf>
    <xf numFmtId="168" fontId="13" fillId="6" borderId="1" xfId="4" applyNumberFormat="1" applyFont="1" applyFill="1" applyBorder="1" applyAlignment="1">
      <alignment horizontal="center" vertical="center"/>
    </xf>
    <xf numFmtId="168" fontId="13" fillId="7" borderId="2" xfId="4" applyNumberFormat="1" applyFont="1" applyFill="1" applyBorder="1" applyAlignment="1">
      <alignment horizontal="center" vertical="center" wrapText="1" shrinkToFit="1"/>
    </xf>
    <xf numFmtId="168" fontId="13" fillId="7" borderId="1" xfId="4" applyNumberFormat="1" applyFont="1" applyFill="1" applyBorder="1" applyAlignment="1">
      <alignment horizontal="center" vertical="center" wrapText="1" shrinkToFit="1"/>
    </xf>
    <xf numFmtId="168" fontId="23" fillId="8" borderId="0" xfId="3" applyNumberFormat="1" applyFont="1" applyFill="1" applyBorder="1" applyAlignment="1">
      <alignment horizontal="left" vertical="top"/>
    </xf>
    <xf numFmtId="0" fontId="24" fillId="0" borderId="0" xfId="4" applyFill="1" applyBorder="1" applyAlignment="1">
      <alignment horizontal="center" vertical="center"/>
    </xf>
    <xf numFmtId="0" fontId="18" fillId="2" borderId="8" xfId="4" applyFont="1" applyFill="1" applyBorder="1" applyAlignment="1">
      <alignment horizontal="center" vertical="center" wrapText="1"/>
    </xf>
    <xf numFmtId="0" fontId="26" fillId="2" borderId="8" xfId="4" applyFont="1" applyFill="1" applyBorder="1" applyAlignment="1">
      <alignment horizontal="center" vertical="center" wrapText="1"/>
    </xf>
    <xf numFmtId="0" fontId="25" fillId="2" borderId="8" xfId="4" applyFont="1" applyFill="1" applyBorder="1" applyAlignment="1">
      <alignment horizontal="center" vertical="center" wrapText="1"/>
    </xf>
    <xf numFmtId="0" fontId="24" fillId="2" borderId="8" xfId="4" applyFill="1" applyBorder="1" applyAlignment="1">
      <alignment horizontal="center" vertical="center" wrapText="1"/>
    </xf>
    <xf numFmtId="0" fontId="24" fillId="2" borderId="9" xfId="4" applyFill="1" applyBorder="1" applyAlignment="1">
      <alignment horizontal="center" vertical="center" wrapText="1"/>
    </xf>
    <xf numFmtId="0" fontId="25" fillId="2" borderId="10" xfId="4" applyFont="1" applyFill="1" applyBorder="1" applyAlignment="1">
      <alignment horizontal="center" vertical="center" wrapText="1"/>
    </xf>
    <xf numFmtId="0" fontId="25" fillId="2" borderId="11" xfId="4" applyFont="1" applyFill="1" applyBorder="1" applyAlignment="1">
      <alignment horizontal="center" vertical="center" wrapText="1"/>
    </xf>
    <xf numFmtId="0" fontId="25" fillId="2" borderId="9" xfId="4" applyFont="1" applyFill="1" applyBorder="1" applyAlignment="1">
      <alignment horizontal="center" vertical="center" wrapText="1"/>
    </xf>
    <xf numFmtId="0" fontId="24" fillId="2" borderId="10" xfId="4" applyFill="1" applyBorder="1" applyAlignment="1">
      <alignment horizontal="center" vertical="center" wrapText="1"/>
    </xf>
    <xf numFmtId="0" fontId="24" fillId="0" borderId="12" xfId="4" applyFill="1" applyBorder="1" applyAlignment="1">
      <alignment horizontal="left" vertical="top"/>
    </xf>
    <xf numFmtId="0" fontId="24" fillId="0" borderId="0" xfId="4" applyFill="1" applyBorder="1" applyAlignment="1">
      <alignment horizontal="left" vertical="top"/>
    </xf>
    <xf numFmtId="0" fontId="24" fillId="0" borderId="13" xfId="3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 wrapText="1"/>
    </xf>
    <xf numFmtId="168" fontId="13" fillId="6" borderId="13" xfId="4" applyNumberFormat="1" applyFont="1" applyFill="1" applyBorder="1" applyAlignment="1">
      <alignment horizontal="center" vertical="center" shrinkToFit="1"/>
    </xf>
    <xf numFmtId="168" fontId="13" fillId="6" borderId="13" xfId="4" applyNumberFormat="1" applyFont="1" applyFill="1" applyBorder="1" applyAlignment="1">
      <alignment horizontal="center" vertical="center" wrapText="1"/>
    </xf>
    <xf numFmtId="4" fontId="23" fillId="6" borderId="13" xfId="4" applyNumberFormat="1" applyFont="1" applyFill="1" applyBorder="1" applyAlignment="1">
      <alignment horizontal="center" vertical="center" wrapText="1"/>
    </xf>
    <xf numFmtId="168" fontId="14" fillId="6" borderId="13" xfId="4" applyNumberFormat="1" applyFont="1" applyFill="1" applyBorder="1" applyAlignment="1">
      <alignment horizontal="center" vertical="center" wrapText="1"/>
    </xf>
    <xf numFmtId="168" fontId="23" fillId="8" borderId="0" xfId="5" applyNumberFormat="1" applyFont="1" applyFill="1" applyBorder="1" applyAlignment="1">
      <alignment horizontal="center" vertical="center"/>
    </xf>
    <xf numFmtId="0" fontId="24" fillId="0" borderId="0" xfId="4" applyFont="1" applyFill="1" applyBorder="1" applyAlignment="1">
      <alignment horizontal="left" vertical="top"/>
    </xf>
    <xf numFmtId="0" fontId="27" fillId="9" borderId="10" xfId="4" applyFont="1" applyFill="1" applyBorder="1" applyAlignment="1">
      <alignment horizontal="center" vertical="center" wrapText="1"/>
    </xf>
    <xf numFmtId="0" fontId="18" fillId="2" borderId="1" xfId="4" applyFont="1" applyFill="1" applyBorder="1" applyAlignment="1">
      <alignment horizontal="center" vertical="center" wrapText="1"/>
    </xf>
    <xf numFmtId="0" fontId="26" fillId="2" borderId="1" xfId="4" applyFont="1" applyFill="1" applyBorder="1" applyAlignment="1">
      <alignment horizontal="center" vertical="center" wrapText="1"/>
    </xf>
    <xf numFmtId="0" fontId="27" fillId="9" borderId="0" xfId="4" applyFont="1" applyFill="1" applyBorder="1" applyAlignment="1">
      <alignment horizontal="center" vertical="center" wrapText="1"/>
    </xf>
    <xf numFmtId="0" fontId="24" fillId="0" borderId="0" xfId="4" applyFill="1" applyBorder="1" applyAlignment="1">
      <alignment horizontal="left" vertical="top" wrapText="1"/>
    </xf>
    <xf numFmtId="0" fontId="24" fillId="0" borderId="0" xfId="4" applyFont="1" applyFill="1" applyBorder="1" applyAlignment="1">
      <alignment horizontal="left" vertical="top" wrapText="1"/>
    </xf>
    <xf numFmtId="0" fontId="28" fillId="0" borderId="0" xfId="4" applyFont="1" applyFill="1" applyBorder="1" applyAlignment="1">
      <alignment horizontal="center" vertical="center" wrapText="1"/>
    </xf>
    <xf numFmtId="0" fontId="24" fillId="0" borderId="13" xfId="4" applyFill="1" applyBorder="1" applyAlignment="1">
      <alignment horizontal="center" vertical="center"/>
    </xf>
    <xf numFmtId="0" fontId="14" fillId="0" borderId="4" xfId="4" applyFont="1" applyFill="1" applyBorder="1" applyAlignment="1">
      <alignment horizontal="center" vertical="center" wrapText="1"/>
    </xf>
    <xf numFmtId="0" fontId="14" fillId="0" borderId="1" xfId="4" applyFont="1" applyFill="1" applyBorder="1" applyAlignment="1">
      <alignment horizontal="center" vertical="center" wrapText="1"/>
    </xf>
    <xf numFmtId="0" fontId="14" fillId="10" borderId="1" xfId="4" applyFont="1" applyFill="1" applyBorder="1" applyAlignment="1">
      <alignment horizontal="center" vertical="center" wrapText="1"/>
    </xf>
    <xf numFmtId="39" fontId="14" fillId="0" borderId="1" xfId="4" applyNumberFormat="1" applyFont="1" applyFill="1" applyBorder="1" applyAlignment="1">
      <alignment horizontal="center" vertical="center" wrapText="1"/>
    </xf>
    <xf numFmtId="43" fontId="24" fillId="0" borderId="0" xfId="6" applyFont="1" applyFill="1" applyBorder="1" applyAlignment="1">
      <alignment horizontal="center" vertical="center"/>
    </xf>
    <xf numFmtId="43" fontId="23" fillId="0" borderId="0" xfId="6" applyFont="1" applyFill="1" applyBorder="1" applyAlignment="1">
      <alignment horizontal="left" vertical="top"/>
    </xf>
    <xf numFmtId="43" fontId="23" fillId="8" borderId="0" xfId="6" applyFont="1" applyFill="1" applyBorder="1" applyAlignment="1">
      <alignment horizontal="center" vertical="center"/>
    </xf>
    <xf numFmtId="43" fontId="24" fillId="0" borderId="0" xfId="4" applyNumberFormat="1" applyFill="1" applyBorder="1" applyAlignment="1">
      <alignment horizontal="center" vertical="center"/>
    </xf>
    <xf numFmtId="39" fontId="23" fillId="8" borderId="0" xfId="3" applyNumberFormat="1" applyFont="1" applyFill="1" applyBorder="1" applyAlignment="1">
      <alignment horizontal="left" vertical="top"/>
    </xf>
    <xf numFmtId="0" fontId="21" fillId="11" borderId="14" xfId="7" applyFont="1" applyFill="1" applyBorder="1" applyAlignment="1">
      <alignment horizontal="center" vertical="center" wrapText="1"/>
    </xf>
    <xf numFmtId="0" fontId="21" fillId="11" borderId="15" xfId="7" applyFont="1" applyFill="1" applyBorder="1" applyAlignment="1">
      <alignment horizontal="center" vertical="center" wrapText="1"/>
    </xf>
    <xf numFmtId="0" fontId="21" fillId="11" borderId="15" xfId="7" applyFont="1" applyFill="1" applyBorder="1" applyAlignment="1">
      <alignment horizontal="left" vertical="center" wrapText="1"/>
    </xf>
    <xf numFmtId="0" fontId="29" fillId="11" borderId="15" xfId="7" applyFont="1" applyFill="1" applyBorder="1" applyAlignment="1">
      <alignment horizontal="center" vertical="center" wrapText="1"/>
    </xf>
    <xf numFmtId="0" fontId="1" fillId="0" borderId="0" xfId="7"/>
    <xf numFmtId="0" fontId="1" fillId="12" borderId="16" xfId="7" applyFont="1" applyFill="1" applyBorder="1" applyAlignment="1">
      <alignment horizontal="center" vertical="center" wrapText="1"/>
    </xf>
    <xf numFmtId="0" fontId="30" fillId="13" borderId="17" xfId="8" applyNumberFormat="1" applyFont="1" applyFill="1" applyBorder="1" applyAlignment="1">
      <alignment horizontal="center" vertical="center" wrapText="1"/>
    </xf>
    <xf numFmtId="0" fontId="31" fillId="14" borderId="17" xfId="2" applyNumberFormat="1" applyFont="1" applyFill="1" applyBorder="1" applyAlignment="1">
      <alignment horizontal="center" vertical="center" wrapText="1"/>
    </xf>
    <xf numFmtId="0" fontId="31" fillId="14" borderId="17" xfId="7" applyFont="1" applyFill="1" applyBorder="1" applyAlignment="1">
      <alignment horizontal="left" vertical="center" wrapText="1"/>
    </xf>
    <xf numFmtId="0" fontId="31" fillId="14" borderId="17" xfId="7" applyFont="1" applyFill="1" applyBorder="1" applyAlignment="1">
      <alignment horizontal="center" vertical="center" wrapText="1"/>
    </xf>
    <xf numFmtId="0" fontId="30" fillId="13" borderId="17" xfId="2" applyNumberFormat="1" applyFont="1" applyFill="1" applyBorder="1" applyAlignment="1">
      <alignment horizontal="center" vertical="center" wrapText="1"/>
    </xf>
    <xf numFmtId="0" fontId="22" fillId="13" borderId="17" xfId="8" applyNumberFormat="1" applyFont="1" applyFill="1" applyBorder="1" applyAlignment="1">
      <alignment horizontal="center" vertical="center" wrapText="1"/>
    </xf>
    <xf numFmtId="0" fontId="22" fillId="13" borderId="17" xfId="7" applyFont="1" applyFill="1" applyBorder="1" applyAlignment="1">
      <alignment horizontal="center" vertical="center" wrapText="1"/>
    </xf>
    <xf numFmtId="0" fontId="30" fillId="13" borderId="17" xfId="8" applyFont="1" applyFill="1" applyBorder="1" applyAlignment="1">
      <alignment horizontal="center" vertical="center" wrapText="1"/>
    </xf>
    <xf numFmtId="0" fontId="30" fillId="13" borderId="17" xfId="1" applyNumberFormat="1" applyFont="1" applyFill="1" applyBorder="1" applyAlignment="1">
      <alignment horizontal="center" vertical="center" wrapText="1"/>
    </xf>
    <xf numFmtId="0" fontId="30" fillId="13" borderId="17" xfId="2" applyFont="1" applyFill="1" applyBorder="1" applyAlignment="1">
      <alignment horizontal="center" vertical="center" wrapText="1"/>
    </xf>
    <xf numFmtId="0" fontId="32" fillId="13" borderId="17" xfId="7" applyFont="1" applyFill="1" applyBorder="1" applyAlignment="1">
      <alignment horizontal="center" vertical="center" wrapText="1"/>
    </xf>
    <xf numFmtId="0" fontId="30" fillId="13" borderId="18" xfId="2" applyNumberFormat="1" applyFont="1" applyFill="1" applyBorder="1" applyAlignment="1">
      <alignment horizontal="center" vertical="center" wrapText="1"/>
    </xf>
    <xf numFmtId="0" fontId="30" fillId="13" borderId="6" xfId="2" applyNumberFormat="1" applyFont="1" applyFill="1" applyBorder="1" applyAlignment="1">
      <alignment horizontal="center" vertical="center" wrapText="1"/>
    </xf>
    <xf numFmtId="0" fontId="30" fillId="13" borderId="18" xfId="8" applyNumberFormat="1" applyFont="1" applyFill="1" applyBorder="1" applyAlignment="1">
      <alignment horizontal="center" vertical="center" wrapText="1"/>
    </xf>
    <xf numFmtId="0" fontId="30" fillId="13" borderId="6" xfId="8" applyNumberFormat="1" applyFont="1" applyFill="1" applyBorder="1" applyAlignment="1">
      <alignment horizontal="center" vertical="center" wrapText="1"/>
    </xf>
    <xf numFmtId="0" fontId="30" fillId="13" borderId="5" xfId="2" applyNumberFormat="1" applyFont="1" applyFill="1" applyBorder="1" applyAlignment="1">
      <alignment horizontal="center" vertical="center" wrapText="1"/>
    </xf>
    <xf numFmtId="0" fontId="31" fillId="12" borderId="17" xfId="7" applyFont="1" applyFill="1" applyBorder="1" applyAlignment="1">
      <alignment horizontal="left" vertical="center" wrapText="1"/>
    </xf>
    <xf numFmtId="1" fontId="31" fillId="14" borderId="17" xfId="2" applyNumberFormat="1" applyFont="1" applyFill="1" applyBorder="1" applyAlignment="1">
      <alignment horizontal="center" vertical="center" wrapText="1"/>
    </xf>
    <xf numFmtId="0" fontId="31" fillId="12" borderId="17" xfId="7" applyFont="1" applyFill="1" applyBorder="1" applyAlignment="1">
      <alignment horizontal="center" vertical="center" wrapText="1"/>
    </xf>
    <xf numFmtId="0" fontId="31" fillId="12" borderId="17" xfId="2" applyNumberFormat="1" applyFont="1" applyFill="1" applyBorder="1" applyAlignment="1">
      <alignment horizontal="center" vertical="center" wrapText="1"/>
    </xf>
    <xf numFmtId="0" fontId="31" fillId="15" borderId="17" xfId="2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165" fontId="9" fillId="0" borderId="2" xfId="0" applyNumberFormat="1" applyFont="1" applyFill="1" applyBorder="1" applyAlignment="1">
      <alignment horizontal="right" vertical="top" wrapText="1"/>
    </xf>
    <xf numFmtId="165" fontId="9" fillId="0" borderId="3" xfId="0" applyNumberFormat="1" applyFont="1" applyFill="1" applyBorder="1" applyAlignment="1">
      <alignment horizontal="right" vertical="top" wrapText="1"/>
    </xf>
    <xf numFmtId="165" fontId="9" fillId="0" borderId="4" xfId="0" applyNumberFormat="1" applyFont="1" applyFill="1" applyBorder="1" applyAlignment="1">
      <alignment horizontal="right" vertical="top" wrapText="1"/>
    </xf>
    <xf numFmtId="166" fontId="9" fillId="0" borderId="2" xfId="0" applyNumberFormat="1" applyFont="1" applyFill="1" applyBorder="1" applyAlignment="1">
      <alignment horizontal="right" vertical="top" wrapText="1"/>
    </xf>
    <xf numFmtId="166" fontId="9" fillId="0" borderId="3" xfId="0" applyNumberFormat="1" applyFont="1" applyFill="1" applyBorder="1" applyAlignment="1">
      <alignment horizontal="right" vertical="top" wrapText="1"/>
    </xf>
    <xf numFmtId="166" fontId="9" fillId="0" borderId="4" xfId="0" applyNumberFormat="1" applyFont="1" applyFill="1" applyBorder="1" applyAlignment="1">
      <alignment horizontal="right" vertical="top" wrapText="1"/>
    </xf>
    <xf numFmtId="167" fontId="9" fillId="0" borderId="2" xfId="0" applyNumberFormat="1" applyFont="1" applyFill="1" applyBorder="1" applyAlignment="1">
      <alignment horizontal="right" vertical="top" wrapText="1"/>
    </xf>
    <xf numFmtId="167" fontId="9" fillId="0" borderId="3" xfId="0" applyNumberFormat="1" applyFont="1" applyFill="1" applyBorder="1" applyAlignment="1">
      <alignment horizontal="right" vertical="top" wrapText="1"/>
    </xf>
    <xf numFmtId="167" fontId="9" fillId="0" borderId="4" xfId="0" applyNumberFormat="1" applyFont="1" applyFill="1" applyBorder="1" applyAlignment="1">
      <alignment horizontal="right" vertical="top" wrapText="1"/>
    </xf>
    <xf numFmtId="168" fontId="9" fillId="0" borderId="2" xfId="0" applyNumberFormat="1" applyFont="1" applyFill="1" applyBorder="1" applyAlignment="1">
      <alignment horizontal="right" vertical="top" wrapText="1"/>
    </xf>
    <xf numFmtId="168" fontId="9" fillId="0" borderId="3" xfId="0" applyNumberFormat="1" applyFont="1" applyFill="1" applyBorder="1" applyAlignment="1">
      <alignment horizontal="right" vertical="top" wrapText="1"/>
    </xf>
    <xf numFmtId="168" fontId="9" fillId="0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0" fontId="23" fillId="0" borderId="7" xfId="4" applyFont="1" applyFill="1" applyBorder="1" applyAlignment="1">
      <alignment horizontal="center" vertical="center" wrapText="1"/>
    </xf>
    <xf numFmtId="0" fontId="23" fillId="8" borderId="7" xfId="4" applyFont="1" applyFill="1" applyBorder="1" applyAlignment="1">
      <alignment horizontal="center" vertical="center" wrapText="1"/>
    </xf>
    <xf numFmtId="0" fontId="23" fillId="8" borderId="0" xfId="4" applyFont="1" applyFill="1" applyBorder="1" applyAlignment="1">
      <alignment horizontal="center" vertical="center" wrapText="1"/>
    </xf>
    <xf numFmtId="0" fontId="25" fillId="0" borderId="8" xfId="4" applyFont="1" applyFill="1" applyBorder="1" applyAlignment="1">
      <alignment horizontal="center" vertical="center" wrapText="1"/>
    </xf>
    <xf numFmtId="0" fontId="35" fillId="0" borderId="13" xfId="3" applyFont="1" applyFill="1" applyBorder="1" applyAlignment="1">
      <alignment horizontal="center" vertical="center"/>
    </xf>
    <xf numFmtId="4" fontId="36" fillId="6" borderId="13" xfId="4" applyNumberFormat="1" applyFont="1" applyFill="1" applyBorder="1" applyAlignment="1">
      <alignment horizontal="center" vertical="center" wrapText="1"/>
    </xf>
    <xf numFmtId="0" fontId="3" fillId="10" borderId="1" xfId="4" applyFont="1" applyFill="1" applyBorder="1" applyAlignment="1">
      <alignment horizontal="center" vertical="center" wrapText="1"/>
    </xf>
    <xf numFmtId="0" fontId="37" fillId="0" borderId="0" xfId="3" applyFont="1" applyFill="1" applyBorder="1" applyAlignment="1">
      <alignment horizontal="left" vertical="top"/>
    </xf>
    <xf numFmtId="0" fontId="3" fillId="16" borderId="13" xfId="4" applyFont="1" applyFill="1" applyBorder="1" applyAlignment="1">
      <alignment horizontal="center" vertical="center" wrapText="1"/>
    </xf>
    <xf numFmtId="39" fontId="13" fillId="6" borderId="2" xfId="4" applyNumberFormat="1" applyFont="1" applyFill="1" applyBorder="1" applyAlignment="1">
      <alignment horizontal="center" vertical="center" wrapText="1" shrinkToFit="1"/>
    </xf>
    <xf numFmtId="39" fontId="13" fillId="6" borderId="13" xfId="4" applyNumberFormat="1" applyFont="1" applyFill="1" applyBorder="1" applyAlignment="1">
      <alignment horizontal="center" vertical="center" shrinkToFit="1"/>
    </xf>
    <xf numFmtId="39" fontId="13" fillId="6" borderId="13" xfId="4" applyNumberFormat="1" applyFont="1" applyFill="1" applyBorder="1" applyAlignment="1">
      <alignment horizontal="center" vertical="center" wrapText="1"/>
    </xf>
    <xf numFmtId="39" fontId="3" fillId="6" borderId="13" xfId="4" applyNumberFormat="1" applyFont="1" applyFill="1" applyBorder="1" applyAlignment="1">
      <alignment horizontal="center" vertical="center" wrapText="1"/>
    </xf>
    <xf numFmtId="169" fontId="23" fillId="8" borderId="0" xfId="9" applyFont="1" applyFill="1" applyBorder="1" applyAlignment="1">
      <alignment horizontal="left" vertical="top"/>
    </xf>
    <xf numFmtId="0" fontId="31" fillId="0" borderId="19" xfId="3" applyFont="1" applyFill="1" applyBorder="1" applyAlignment="1">
      <alignment horizontal="right"/>
    </xf>
    <xf numFmtId="169" fontId="0" fillId="0" borderId="0" xfId="9" applyFont="1" applyFill="1" applyBorder="1" applyAlignment="1">
      <alignment horizontal="left" vertical="top"/>
    </xf>
    <xf numFmtId="0" fontId="31" fillId="0" borderId="20" xfId="3" applyFont="1" applyFill="1" applyBorder="1" applyAlignment="1">
      <alignment horizontal="right"/>
    </xf>
    <xf numFmtId="169" fontId="0" fillId="0" borderId="21" xfId="9" applyFont="1" applyFill="1" applyBorder="1" applyAlignment="1">
      <alignment horizontal="left" vertical="top"/>
    </xf>
    <xf numFmtId="169" fontId="24" fillId="0" borderId="0" xfId="3" applyNumberFormat="1" applyFill="1" applyBorder="1" applyAlignment="1">
      <alignment horizontal="left" vertical="top"/>
    </xf>
    <xf numFmtId="0" fontId="24" fillId="17" borderId="13" xfId="4" applyFont="1" applyFill="1" applyBorder="1" applyAlignment="1">
      <alignment horizontal="center" vertical="top" wrapText="1"/>
    </xf>
    <xf numFmtId="0" fontId="39" fillId="17" borderId="13" xfId="4" applyFont="1" applyFill="1" applyBorder="1" applyAlignment="1">
      <alignment horizontal="center" vertical="center" wrapText="1"/>
    </xf>
    <xf numFmtId="0" fontId="23" fillId="8" borderId="13" xfId="4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39" fontId="3" fillId="0" borderId="1" xfId="4" applyNumberFormat="1" applyFont="1" applyFill="1" applyBorder="1" applyAlignment="1">
      <alignment horizontal="center" vertical="center" wrapText="1"/>
    </xf>
    <xf numFmtId="0" fontId="24" fillId="17" borderId="13" xfId="4" applyFont="1" applyFill="1" applyBorder="1" applyAlignment="1">
      <alignment horizontal="center" vertical="top"/>
    </xf>
    <xf numFmtId="0" fontId="24" fillId="17" borderId="13" xfId="4" applyFill="1" applyBorder="1" applyAlignment="1">
      <alignment horizontal="center" vertical="center"/>
    </xf>
    <xf numFmtId="0" fontId="40" fillId="0" borderId="0" xfId="4" applyFont="1" applyFill="1" applyBorder="1" applyAlignment="1">
      <alignment horizontal="left" vertical="center"/>
    </xf>
    <xf numFmtId="0" fontId="38" fillId="16" borderId="0" xfId="3" applyFont="1" applyFill="1" applyBorder="1" applyAlignment="1">
      <alignment horizontal="left" vertical="top"/>
    </xf>
    <xf numFmtId="39" fontId="23" fillId="16" borderId="0" xfId="3" applyNumberFormat="1" applyFont="1" applyFill="1" applyBorder="1" applyAlignment="1">
      <alignment horizontal="left" vertical="top"/>
    </xf>
    <xf numFmtId="43" fontId="23" fillId="16" borderId="0" xfId="6" applyFont="1" applyFill="1" applyBorder="1" applyAlignment="1">
      <alignment horizontal="left" vertical="top"/>
    </xf>
    <xf numFmtId="43" fontId="41" fillId="0" borderId="0" xfId="6" applyFont="1" applyFill="1" applyBorder="1" applyAlignment="1">
      <alignment horizontal="left" vertical="top"/>
    </xf>
    <xf numFmtId="0" fontId="24" fillId="16" borderId="13" xfId="4" applyFill="1" applyBorder="1" applyAlignment="1">
      <alignment horizontal="center" vertical="center"/>
    </xf>
    <xf numFmtId="0" fontId="25" fillId="18" borderId="1" xfId="4" applyFont="1" applyFill="1" applyBorder="1" applyAlignment="1">
      <alignment horizontal="center" vertical="center" wrapText="1"/>
    </xf>
  </cellXfs>
  <cellStyles count="10">
    <cellStyle name="Comma 2" xfId="5"/>
    <cellStyle name="Comma 2 2" xfId="6"/>
    <cellStyle name="Comma 3" xfId="9"/>
    <cellStyle name="Input" xfId="2" builtinId="20"/>
    <cellStyle name="Neutral" xfId="1" builtinId="28"/>
    <cellStyle name="Normal" xfId="0" builtinId="0"/>
    <cellStyle name="Normal 2" xfId="3"/>
    <cellStyle name="Normal 2 2 2 2" xfId="4"/>
    <cellStyle name="Normal 3" xfId="7"/>
    <cellStyle name="Note 2" xfId="8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685800</xdr:colOff>
      <xdr:row>640</xdr:row>
      <xdr:rowOff>57150</xdr:rowOff>
    </xdr:from>
    <xdr:to>
      <xdr:col>17</xdr:col>
      <xdr:colOff>29608</xdr:colOff>
      <xdr:row>657</xdr:row>
      <xdr:rowOff>133745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5175" y="103984425"/>
          <a:ext cx="7401958" cy="2829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1238250</xdr:colOff>
      <xdr:row>653</xdr:row>
      <xdr:rowOff>133350</xdr:rowOff>
    </xdr:from>
    <xdr:to>
      <xdr:col>10</xdr:col>
      <xdr:colOff>1033</xdr:colOff>
      <xdr:row>671</xdr:row>
      <xdr:rowOff>48020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3486150"/>
          <a:ext cx="7401958" cy="28293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ENPRI%20BILLING\BS%20WESM\WESM%20TAXATION\Regular%20Transactions\2024\SALES\12%20TS-WF-222F-0034228%20(Sale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Sheet1"/>
      <sheetName val="SORTED"/>
      <sheetName val="INVOICING"/>
      <sheetName val="TAX 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 t="str">
            <v>1590EC</v>
          </cell>
          <cell r="C2" t="str">
            <v>1590EC_SS</v>
          </cell>
          <cell r="D2" t="str">
            <v xml:space="preserve">1590 Energy Corporation </v>
          </cell>
          <cell r="E2" t="str">
            <v>9th Floor OITC Oakridge Business Park, Banilad Mandaue City Cebu</v>
          </cell>
          <cell r="F2" t="str">
            <v>007-833-205-000</v>
          </cell>
          <cell r="G2">
            <v>6014</v>
          </cell>
        </row>
        <row r="3">
          <cell r="B3" t="str">
            <v>1590EC</v>
          </cell>
          <cell r="C3" t="str">
            <v>1590EC</v>
          </cell>
          <cell r="D3" t="str">
            <v xml:space="preserve">1590 Energy Corporation </v>
          </cell>
          <cell r="E3" t="str">
            <v>9th Floor OITC Oakridge Business Park, Banilad Mandaue City Cebu</v>
          </cell>
          <cell r="F3" t="str">
            <v>007-833-205-000</v>
          </cell>
          <cell r="G3">
            <v>6014</v>
          </cell>
        </row>
        <row r="4">
          <cell r="B4" t="str">
            <v>ABRECO</v>
          </cell>
          <cell r="C4" t="str">
            <v>ABRECO</v>
          </cell>
          <cell r="D4" t="str">
            <v>Abra Electric Cooperative, Inc.</v>
          </cell>
          <cell r="E4" t="str">
            <v>Capitulacion St., Calaba Bangued, Abra</v>
          </cell>
          <cell r="F4" t="str">
            <v>000-607-111-000</v>
          </cell>
          <cell r="G4">
            <v>2800</v>
          </cell>
        </row>
        <row r="5">
          <cell r="B5" t="str">
            <v>ABSOLUTDI</v>
          </cell>
          <cell r="C5" t="str">
            <v>ABSOLUTDI_SS</v>
          </cell>
          <cell r="D5" t="str">
            <v xml:space="preserve">Absolut Distillers Inc. </v>
          </cell>
          <cell r="E5" t="str">
            <v>Barangay Malaruhatan, Lian Batangas</v>
          </cell>
          <cell r="F5" t="str">
            <v>000-617-524-00000</v>
          </cell>
          <cell r="G5">
            <v>4216</v>
          </cell>
        </row>
        <row r="6">
          <cell r="B6" t="str">
            <v>ABSOLUTDI</v>
          </cell>
          <cell r="C6" t="str">
            <v>ABSOLUTDI</v>
          </cell>
          <cell r="D6" t="str">
            <v xml:space="preserve">Absolut Distillers Inc. </v>
          </cell>
          <cell r="E6" t="str">
            <v>Barangay Malaruhatan, Lian Batangas</v>
          </cell>
          <cell r="F6" t="str">
            <v>000-617-524-00000</v>
          </cell>
          <cell r="G6">
            <v>4216</v>
          </cell>
        </row>
        <row r="7">
          <cell r="B7" t="str">
            <v>ACENGES</v>
          </cell>
          <cell r="C7" t="str">
            <v>ACENGES</v>
          </cell>
          <cell r="D7" t="str">
            <v>ACEN CORPORATION (FORMERLY KNOWN AS AC ENERGY CORPORATION)</v>
          </cell>
          <cell r="E7" t="str">
            <v>35Th Floor Ayala Triangle Gardens Tower 2 Makati Avenue Corner Paseo De Roxas Bel-Air City Of Makati Ncr, Fourth District Philippines</v>
          </cell>
          <cell r="F7" t="str">
            <v>000-506-020-000</v>
          </cell>
          <cell r="G7">
            <v>1226</v>
          </cell>
        </row>
        <row r="8">
          <cell r="B8" t="str">
            <v>ACENGES</v>
          </cell>
          <cell r="C8" t="str">
            <v>ACENGESVIS</v>
          </cell>
          <cell r="D8" t="str">
            <v>ACEN CORPORATION (FORMERLY KNOWN AS AC ENERGY CORPORATION)</v>
          </cell>
          <cell r="E8" t="str">
            <v>35Th Floor Ayala Triangle Gardens Tower 2 Makati Avenue Corner Paseo De Roxas Bel-Air City Of Makati Ncr, Fourth District Philippines</v>
          </cell>
          <cell r="F8" t="str">
            <v>000-506-020-000</v>
          </cell>
          <cell r="G8">
            <v>1226</v>
          </cell>
        </row>
        <row r="9">
          <cell r="B9" t="str">
            <v>ACEPHRES</v>
          </cell>
          <cell r="C9" t="str">
            <v>ACEPHRESVIS</v>
          </cell>
          <cell r="D9" t="str">
            <v>ACEN CORPORATION (FORMERLY KNOWN AS AC ENERGY CORPORATION)</v>
          </cell>
          <cell r="E9" t="str">
            <v>35TH FLOOR AYALA TRIANGLE GARDENS TOWER 2 MAKATI AVENUE CORNER PASEO DE ROXAS BEL-AIR 1209 CITY OF MAKATI NCR, FOURTH DISTRICT PHILIPPINES</v>
          </cell>
          <cell r="F9" t="str">
            <v>000-506-020-000</v>
          </cell>
          <cell r="G9">
            <v>1209</v>
          </cell>
        </row>
        <row r="10">
          <cell r="B10" t="str">
            <v>ACEPHRES</v>
          </cell>
          <cell r="C10" t="str">
            <v>ACEPHRES</v>
          </cell>
          <cell r="D10" t="str">
            <v>ACEN CORPORATION (FORMERLY KNOWN AS AC ENERGY CORPORATION)</v>
          </cell>
          <cell r="E10" t="str">
            <v>35TH FLOOR AYALA TRIANGLE GARDENS TOWER 2 MAKATI AVENUE CORNER PASEO DE ROXAS BEL-AIR 1209 CITY OF MAKATI NCR, FOURTH DISTRICT PHILIPPINES</v>
          </cell>
          <cell r="F10" t="str">
            <v>000-506-020-000</v>
          </cell>
          <cell r="G10">
            <v>1209</v>
          </cell>
        </row>
        <row r="11">
          <cell r="B11" t="str">
            <v>ACERES</v>
          </cell>
          <cell r="C11" t="str">
            <v>ACERES</v>
          </cell>
          <cell r="D11" t="str">
            <v>AC ENERGY AND INFRASTRUCTURE CORPORATION (FORMERLY AC ENERGY, INC.)</v>
          </cell>
          <cell r="E11" t="str">
            <v>4th Flr 6750 Ayala Office Tower, Ayala Ave., San Lorenzo, Makati City</v>
          </cell>
          <cell r="F11" t="str">
            <v>251-922-919-000</v>
          </cell>
          <cell r="G11">
            <v>1226</v>
          </cell>
        </row>
        <row r="12">
          <cell r="B12" t="str">
            <v>ACERES</v>
          </cell>
          <cell r="C12" t="str">
            <v>ACERESVIS</v>
          </cell>
          <cell r="D12" t="str">
            <v>AC ENERGY AND INFRASTRUCTURE CORPORATION (FORMERLY AC ENERGY, INC.)</v>
          </cell>
          <cell r="E12" t="str">
            <v>4th Flr 6750 Ayala Office Tower, Ayala Ave., San Lorenzo, Makati City</v>
          </cell>
          <cell r="F12" t="str">
            <v>251-922-919-000</v>
          </cell>
          <cell r="G12">
            <v>1226</v>
          </cell>
        </row>
        <row r="13">
          <cell r="B13" t="str">
            <v>ACNPC</v>
          </cell>
          <cell r="C13" t="str">
            <v>ACNPC_SS</v>
          </cell>
          <cell r="D13" t="str">
            <v>Asian Carbon Neutral Power Corp.</v>
          </cell>
          <cell r="E13" t="str">
            <v>2188 Elisco Road, Barangay Ibayo-Tipas, Taguig City</v>
          </cell>
          <cell r="F13" t="str">
            <v>008-585-041-000</v>
          </cell>
          <cell r="G13">
            <v>1630</v>
          </cell>
        </row>
        <row r="14">
          <cell r="B14" t="str">
            <v>ACNPC</v>
          </cell>
          <cell r="C14" t="str">
            <v>ACNPC</v>
          </cell>
          <cell r="D14" t="str">
            <v>Asian Carbon Neutral Power Corp.</v>
          </cell>
          <cell r="E14" t="str">
            <v>2188 Elisco Road, Barangay Ibayo-Tipas, Taguig City</v>
          </cell>
          <cell r="F14" t="str">
            <v>008-585-041-000</v>
          </cell>
          <cell r="G14">
            <v>1630</v>
          </cell>
        </row>
        <row r="15">
          <cell r="B15" t="str">
            <v>ADVENTGES</v>
          </cell>
          <cell r="C15" t="str">
            <v>ADVENTGESVIS</v>
          </cell>
          <cell r="D15" t="str">
            <v xml:space="preserve">AdventEnergy, Inc. </v>
          </cell>
          <cell r="E15" t="str">
            <v>Mactan Economic Zone  Basak, Lapu-lapu City (UPON) Cebu Philippines</v>
          </cell>
          <cell r="F15" t="str">
            <v>007-099-197-000</v>
          </cell>
          <cell r="G15">
            <v>6015</v>
          </cell>
        </row>
        <row r="16">
          <cell r="B16" t="str">
            <v>ADVENTGES</v>
          </cell>
          <cell r="C16" t="str">
            <v>ADVENTGES</v>
          </cell>
          <cell r="D16" t="str">
            <v xml:space="preserve">AdventEnergy, Inc. </v>
          </cell>
          <cell r="E16" t="str">
            <v>Mactan Economic Zone  Basak, Lapu-lapu City (UPON) Cebu Philippines</v>
          </cell>
          <cell r="F16" t="str">
            <v>007-099-197-000</v>
          </cell>
          <cell r="G16">
            <v>6015</v>
          </cell>
        </row>
        <row r="17">
          <cell r="B17" t="str">
            <v>ADVENTRES</v>
          </cell>
          <cell r="C17" t="str">
            <v>ADVENTRESVISNV</v>
          </cell>
          <cell r="D17" t="str">
            <v xml:space="preserve">AdventEnergy, Inc. </v>
          </cell>
          <cell r="E17" t="str">
            <v>Mactan Economic Zone  Basak, Lapu-lapu City (UPON) Cebu Philippines</v>
          </cell>
          <cell r="F17" t="str">
            <v>007-099-197-000</v>
          </cell>
          <cell r="G17">
            <v>6015</v>
          </cell>
        </row>
        <row r="18">
          <cell r="B18" t="str">
            <v>ADVENTRES</v>
          </cell>
          <cell r="C18" t="str">
            <v>ADVENTRESNV</v>
          </cell>
          <cell r="D18" t="str">
            <v xml:space="preserve">AdventEnergy, Inc. </v>
          </cell>
          <cell r="E18" t="str">
            <v>Mactan Economic Zone  Basak, Lapu-lapu City (UPON) Cebu Philippines</v>
          </cell>
          <cell r="F18" t="str">
            <v>007-099-197-000</v>
          </cell>
          <cell r="G18">
            <v>6015</v>
          </cell>
        </row>
        <row r="19">
          <cell r="B19" t="str">
            <v>ADVENTRES</v>
          </cell>
          <cell r="C19" t="str">
            <v>ADVENTRES</v>
          </cell>
          <cell r="D19" t="str">
            <v xml:space="preserve">AdventEnergy, Inc. </v>
          </cell>
          <cell r="E19" t="str">
            <v>Mactan Economic Zone  Basak, Lapu-lapu City (UPON) Cebu Philippines</v>
          </cell>
          <cell r="F19" t="str">
            <v>007-099-197-000</v>
          </cell>
          <cell r="G19">
            <v>6015</v>
          </cell>
        </row>
        <row r="20">
          <cell r="B20" t="str">
            <v>ADVENTRES</v>
          </cell>
          <cell r="C20" t="str">
            <v>ADVENTRESVIS</v>
          </cell>
          <cell r="D20" t="str">
            <v xml:space="preserve">AdventEnergy, Inc. </v>
          </cell>
          <cell r="E20" t="str">
            <v>Mactan Economic Zone  Basak, Lapu-lapu City (UPON) Cebu Philippines</v>
          </cell>
          <cell r="F20" t="str">
            <v>007-099-197-000</v>
          </cell>
          <cell r="G20">
            <v>6015</v>
          </cell>
        </row>
        <row r="21">
          <cell r="B21" t="str">
            <v>AEC</v>
          </cell>
          <cell r="C21" t="str">
            <v>AEC</v>
          </cell>
          <cell r="D21" t="str">
            <v xml:space="preserve">Angeles Electric Corporation </v>
          </cell>
          <cell r="E21" t="str">
            <v>Don Juan C. Nepomuceno Ave. cor. Teresa Ave. Nepo Mart Complex, Angeles City</v>
          </cell>
          <cell r="F21" t="str">
            <v>000-088-802-000</v>
          </cell>
          <cell r="G21">
            <v>2009</v>
          </cell>
        </row>
        <row r="22">
          <cell r="B22" t="str">
            <v>AECSLR</v>
          </cell>
          <cell r="C22" t="str">
            <v>AECSLR</v>
          </cell>
          <cell r="D22" t="str">
            <v>Angeles Electric Corporation</v>
          </cell>
          <cell r="E22" t="str">
            <v>Don Juan C. Nepomuceno Ave. cor. Teresa Ave. Nepo Mart Complex, Angeles City</v>
          </cell>
          <cell r="F22" t="str">
            <v>000-088-802-000</v>
          </cell>
          <cell r="G22">
            <v>2009</v>
          </cell>
        </row>
        <row r="23">
          <cell r="B23" t="str">
            <v>AESIRES</v>
          </cell>
          <cell r="C23" t="str">
            <v>AESIRES</v>
          </cell>
          <cell r="D23" t="str">
            <v xml:space="preserve">Aboitiz Energy Solutions, Inc. </v>
          </cell>
          <cell r="E23" t="str">
            <v>Aboitiz Corporate Center, Gov. Manuel Cuenco, Kasambagan, Cebu City (CAPITAL) Cebu Philippines</v>
          </cell>
          <cell r="F23" t="str">
            <v>201-115-150-000</v>
          </cell>
          <cell r="G23">
            <v>6000</v>
          </cell>
        </row>
        <row r="24">
          <cell r="B24" t="str">
            <v>AESIRES</v>
          </cell>
          <cell r="C24" t="str">
            <v>AESIRESVIS</v>
          </cell>
          <cell r="D24" t="str">
            <v xml:space="preserve">Aboitiz Energy Solutions, Inc. </v>
          </cell>
          <cell r="E24" t="str">
            <v>Aboitiz Corporate Center, Gov. Manuel Cuenco, Kasambagan, Cebu City (CAPITAL) Cebu Philippines</v>
          </cell>
          <cell r="F24" t="str">
            <v>201-115-150-000</v>
          </cell>
          <cell r="G24">
            <v>6000</v>
          </cell>
        </row>
        <row r="25">
          <cell r="B25" t="str">
            <v>AFAB</v>
          </cell>
          <cell r="C25" t="str">
            <v>AFAB</v>
          </cell>
          <cell r="D25" t="str">
            <v>Authority of the Freeport Area of Bataan</v>
          </cell>
          <cell r="E25" t="str">
            <v>AFAB ADMINISTRATION BLDG FREEPORT AREA OF BATAAN, MARIVELES BATAAN</v>
          </cell>
          <cell r="F25" t="str">
            <v>295-375-213-00000</v>
          </cell>
          <cell r="G25">
            <v>2106</v>
          </cell>
        </row>
        <row r="26">
          <cell r="B26" t="str">
            <v>AGRECRES</v>
          </cell>
          <cell r="C26" t="str">
            <v>AGRECRES</v>
          </cell>
          <cell r="D26" t="str">
            <v xml:space="preserve">Asiapac Green Renewable Energy Corp. </v>
          </cell>
          <cell r="E26" t="str">
            <v>234 SUMULONG HIGHWAY MAMBUGAN ANTIPOLO CITY RIZAL 1870</v>
          </cell>
          <cell r="F26" t="str">
            <v>007-607-068-000</v>
          </cell>
          <cell r="G26">
            <v>1870</v>
          </cell>
        </row>
        <row r="27">
          <cell r="B27" t="str">
            <v>AHC</v>
          </cell>
          <cell r="C27" t="str">
            <v>AHC</v>
          </cell>
          <cell r="D27" t="str">
            <v xml:space="preserve">Angat Hydropower Corporation </v>
          </cell>
          <cell r="E27" t="str">
            <v>Angat Hydroelectric Power Plant, San Lorenzo, Norzagaray, Bulacan</v>
          </cell>
          <cell r="F27" t="str">
            <v>008-657-558-000</v>
          </cell>
          <cell r="G27">
            <v>3013</v>
          </cell>
        </row>
        <row r="28">
          <cell r="B28" t="str">
            <v>AHC</v>
          </cell>
          <cell r="C28" t="str">
            <v>AHC_SS</v>
          </cell>
          <cell r="D28" t="str">
            <v xml:space="preserve">Angat Hydropower Corporation </v>
          </cell>
          <cell r="E28" t="str">
            <v>Angat Hydroelectric Power Plant, San Lorenzo, Norzagaray, Bulacan</v>
          </cell>
          <cell r="F28" t="str">
            <v>008-657-558-000</v>
          </cell>
          <cell r="G28">
            <v>3013</v>
          </cell>
        </row>
        <row r="29">
          <cell r="B29" t="str">
            <v>AKELCO</v>
          </cell>
          <cell r="C29" t="str">
            <v>AKELCO</v>
          </cell>
          <cell r="D29" t="str">
            <v xml:space="preserve">Aklan Electric Cooperative, Inc. </v>
          </cell>
          <cell r="E29" t="str">
            <v>Poblacion, Lezo, Aklan</v>
          </cell>
          <cell r="F29" t="str">
            <v>000-567-158-000</v>
          </cell>
          <cell r="G29">
            <v>5605</v>
          </cell>
        </row>
        <row r="30">
          <cell r="B30" t="str">
            <v>ALECO</v>
          </cell>
          <cell r="C30" t="str">
            <v>ALECO</v>
          </cell>
          <cell r="D30" t="str">
            <v xml:space="preserve">Albay Electric Cooperative, Inc. </v>
          </cell>
          <cell r="E30" t="str">
            <v>W. Vinzon St., Legazpi City</v>
          </cell>
          <cell r="F30" t="str">
            <v>000-617-913-00000</v>
          </cell>
          <cell r="G30">
            <v>4500</v>
          </cell>
        </row>
        <row r="31">
          <cell r="B31" t="str">
            <v>AMLANHPC</v>
          </cell>
          <cell r="C31" t="str">
            <v>AMLANHPC_SS</v>
          </cell>
          <cell r="D31" t="str">
            <v>Amlan Hydroelectric Power Corporation</v>
          </cell>
          <cell r="E31" t="str">
            <v>C/O Tavidell 6F Filipino Building, 135 Dela Rosa Street, Legaspi Village, Makati City</v>
          </cell>
          <cell r="F31" t="str">
            <v>266-589-268-000</v>
          </cell>
          <cell r="G31">
            <v>1229</v>
          </cell>
        </row>
        <row r="32">
          <cell r="B32" t="str">
            <v>AMLANHPC</v>
          </cell>
          <cell r="C32" t="str">
            <v>AMLANHPC</v>
          </cell>
          <cell r="D32" t="str">
            <v>Amlan Hydroelectric Power Corporation</v>
          </cell>
          <cell r="E32" t="str">
            <v>C/O Tavidell 6F Filipino Building, 135 Dela Rosa Street, Legaspi Village, Makati City</v>
          </cell>
          <cell r="F32" t="str">
            <v>266-589-268-000</v>
          </cell>
          <cell r="G32">
            <v>1229</v>
          </cell>
        </row>
        <row r="33">
          <cell r="B33" t="str">
            <v>ANDA</v>
          </cell>
          <cell r="C33" t="str">
            <v>ANDA_SS</v>
          </cell>
          <cell r="D33" t="str">
            <v xml:space="preserve">Anda Power Corporation </v>
          </cell>
          <cell r="E33" t="str">
            <v>TECO Industrial Park, BO. Bundagul, Mabalacat, Pampanga</v>
          </cell>
          <cell r="F33" t="str">
            <v>008-527-938-000</v>
          </cell>
          <cell r="G33">
            <v>2010</v>
          </cell>
        </row>
        <row r="34">
          <cell r="B34" t="str">
            <v>ANDA</v>
          </cell>
          <cell r="C34" t="str">
            <v>ANDA</v>
          </cell>
          <cell r="D34" t="str">
            <v xml:space="preserve">Anda Power Corporation </v>
          </cell>
          <cell r="E34" t="str">
            <v>TECO Industrial Park, BO. Bundagul, Mabalacat, Pampanga</v>
          </cell>
          <cell r="F34" t="str">
            <v>008-527-938-000</v>
          </cell>
          <cell r="G34">
            <v>2010</v>
          </cell>
        </row>
        <row r="35">
          <cell r="B35" t="str">
            <v>ANDA</v>
          </cell>
          <cell r="C35" t="str">
            <v>BEPZ</v>
          </cell>
          <cell r="D35" t="str">
            <v xml:space="preserve">Anda Power Corporation </v>
          </cell>
          <cell r="E35" t="str">
            <v>TECO Industrial Park, BO. Bundagul, Mabalacat, Pampanga</v>
          </cell>
          <cell r="F35" t="str">
            <v>008-527-938-000</v>
          </cell>
          <cell r="G35">
            <v>2010</v>
          </cell>
        </row>
        <row r="36">
          <cell r="B36" t="str">
            <v>ANDARES</v>
          </cell>
          <cell r="C36" t="str">
            <v>ANDARESNV</v>
          </cell>
          <cell r="D36" t="str">
            <v xml:space="preserve">Anda Power Corporation </v>
          </cell>
          <cell r="E36" t="str">
            <v>TECO Industrial Park, BO. Bundagul, Mabalacat, Pampanga</v>
          </cell>
          <cell r="F36" t="str">
            <v>008-527-938-000</v>
          </cell>
          <cell r="G36">
            <v>2010</v>
          </cell>
        </row>
        <row r="37">
          <cell r="B37" t="str">
            <v>ANDARES</v>
          </cell>
          <cell r="C37" t="str">
            <v>ANDARESNV</v>
          </cell>
          <cell r="D37" t="str">
            <v xml:space="preserve">Anda Power Corporation </v>
          </cell>
          <cell r="E37" t="str">
            <v>TECO Industrial Park, BO. Bundagul, Mabalacat, Pampanga</v>
          </cell>
          <cell r="F37" t="str">
            <v>008-527-938-000</v>
          </cell>
          <cell r="G37">
            <v>2010</v>
          </cell>
        </row>
        <row r="38">
          <cell r="B38" t="str">
            <v>ANTECO</v>
          </cell>
          <cell r="C38" t="str">
            <v>ANTECO</v>
          </cell>
          <cell r="D38" t="str">
            <v>Antique Electric Cooperative, Inc.</v>
          </cell>
          <cell r="E38" t="str">
            <v>Funda, Dalipe, San Jose, Antique</v>
          </cell>
          <cell r="F38" t="str">
            <v>000-567-498-0000</v>
          </cell>
          <cell r="G38">
            <v>5700</v>
          </cell>
        </row>
        <row r="39">
          <cell r="B39" t="str">
            <v>APEC</v>
          </cell>
          <cell r="C39" t="str">
            <v>APEC_SS</v>
          </cell>
          <cell r="D39" t="str">
            <v xml:space="preserve">Asia Pacific Energy Corporation </v>
          </cell>
          <cell r="E39" t="str">
            <v>TECO-INDUSTRIAL PARK, NINOY AQUINO HIGHWAY BUNDAGUL, MABALACAT PAMPANGA</v>
          </cell>
          <cell r="F39" t="str">
            <v>226-823-182-00000</v>
          </cell>
          <cell r="G39">
            <v>2010</v>
          </cell>
        </row>
        <row r="40">
          <cell r="B40" t="str">
            <v>APEC</v>
          </cell>
          <cell r="C40" t="str">
            <v>APEC</v>
          </cell>
          <cell r="D40" t="str">
            <v xml:space="preserve">Asia Pacific Energy Corporation </v>
          </cell>
          <cell r="E40" t="str">
            <v>TECO-INDUSTRIAL PARK, NINOY AQUINO HIGHWAY BUNDAGUL, MABALACAT PAMPANGA</v>
          </cell>
          <cell r="F40" t="str">
            <v>226-823-182-00000</v>
          </cell>
          <cell r="G40">
            <v>2010</v>
          </cell>
        </row>
        <row r="41">
          <cell r="B41" t="str">
            <v>APRI</v>
          </cell>
          <cell r="C41" t="str">
            <v>APRI_SS</v>
          </cell>
          <cell r="D41" t="str">
            <v>AP RENEWABLES, INC.</v>
          </cell>
          <cell r="E41" t="str">
            <v>SITIO MAHABANG PARANG LIMAO 4012 CALAUAN LAGUNA PHILIPPINES</v>
          </cell>
          <cell r="F41" t="str">
            <v>006-893-465-000</v>
          </cell>
          <cell r="G41">
            <v>4012</v>
          </cell>
        </row>
        <row r="42">
          <cell r="B42" t="str">
            <v>APRI</v>
          </cell>
          <cell r="C42" t="str">
            <v>APRICSTNV</v>
          </cell>
          <cell r="D42" t="str">
            <v>AP RENEWABLES, INC.</v>
          </cell>
          <cell r="E42" t="str">
            <v>SITIO MAHABANG PARANG LIMAO 4012 CALAUAN LAGUNA PHILIPPINES</v>
          </cell>
          <cell r="F42" t="str">
            <v>006-893-465-000</v>
          </cell>
          <cell r="G42">
            <v>4012</v>
          </cell>
        </row>
        <row r="43">
          <cell r="B43" t="str">
            <v>APRI</v>
          </cell>
          <cell r="C43" t="str">
            <v>APRI</v>
          </cell>
          <cell r="D43" t="str">
            <v>AP RENEWABLES, INC.</v>
          </cell>
          <cell r="E43" t="str">
            <v>SITIO MAHABANG PARANG LIMAO 4012 CALAUAN LAGUNA PHILIPPINES</v>
          </cell>
          <cell r="F43" t="str">
            <v>006-893-465-000</v>
          </cell>
          <cell r="G43">
            <v>4012</v>
          </cell>
        </row>
        <row r="44">
          <cell r="B44" t="str">
            <v>APRI</v>
          </cell>
          <cell r="C44" t="str">
            <v>APRICST</v>
          </cell>
          <cell r="D44" t="str">
            <v>AP RENEWABLES, INC.</v>
          </cell>
          <cell r="E44" t="str">
            <v>SITIO MAHABANG PARANG LIMAO 4012 CALAUAN LAGUNA PHILIPPINES</v>
          </cell>
          <cell r="F44" t="str">
            <v>006-893-465-000</v>
          </cell>
          <cell r="G44">
            <v>4012</v>
          </cell>
        </row>
        <row r="45">
          <cell r="B45" t="str">
            <v>APRI</v>
          </cell>
          <cell r="C45" t="str">
            <v>EEI</v>
          </cell>
          <cell r="D45" t="str">
            <v>AP RENEWABLES, INC.</v>
          </cell>
          <cell r="E45" t="str">
            <v>SITIO MAHABANG PARANG LIMAO 4012 CALAUAN LAGUNA PHILIPPINES</v>
          </cell>
          <cell r="F45" t="str">
            <v>006-893-465-000</v>
          </cell>
          <cell r="G45">
            <v>4012</v>
          </cell>
        </row>
        <row r="46">
          <cell r="B46" t="str">
            <v>APRI</v>
          </cell>
          <cell r="C46" t="str">
            <v>ELVI</v>
          </cell>
          <cell r="D46" t="str">
            <v>AP RENEWABLES, INC.</v>
          </cell>
          <cell r="E46" t="str">
            <v>SITIO MAHABANG PARANG LIMAO 4012 CALAUAN LAGUNA PHILIPPINES</v>
          </cell>
          <cell r="F46" t="str">
            <v>006-893-465-000</v>
          </cell>
          <cell r="G46">
            <v>4012</v>
          </cell>
        </row>
        <row r="47">
          <cell r="B47" t="str">
            <v>APRI</v>
          </cell>
          <cell r="C47" t="str">
            <v>HIGHST</v>
          </cell>
          <cell r="D47" t="str">
            <v>AP RENEWABLES, INC.</v>
          </cell>
          <cell r="E47" t="str">
            <v>SITIO MAHABANG PARANG LIMAO 4012 CALAUAN LAGUNA PHILIPPINES</v>
          </cell>
          <cell r="F47" t="str">
            <v>006-893-465-000</v>
          </cell>
          <cell r="G47">
            <v>4012</v>
          </cell>
        </row>
        <row r="48">
          <cell r="B48" t="str">
            <v>APRI</v>
          </cell>
          <cell r="C48" t="str">
            <v>PHILHYDRO</v>
          </cell>
          <cell r="D48" t="str">
            <v>AP RENEWABLES, INC.</v>
          </cell>
          <cell r="E48" t="str">
            <v>SITIO MAHABANG PARANG LIMAO 4012 CALAUAN LAGUNA PHILIPPINES</v>
          </cell>
          <cell r="F48" t="str">
            <v>006-893-465-000</v>
          </cell>
          <cell r="G48">
            <v>4012</v>
          </cell>
        </row>
        <row r="49">
          <cell r="B49" t="str">
            <v>APRI</v>
          </cell>
          <cell r="C49" t="str">
            <v>FBPC</v>
          </cell>
          <cell r="D49" t="str">
            <v>AP RENEWABLES, INC.</v>
          </cell>
          <cell r="E49" t="str">
            <v>SITIO MAHABANG PARANG LIMAO 4012 CALAUAN LAGUNA PHILIPPINES</v>
          </cell>
          <cell r="F49" t="str">
            <v>006-893-465-000</v>
          </cell>
          <cell r="G49">
            <v>4012</v>
          </cell>
        </row>
        <row r="50">
          <cell r="B50" t="str">
            <v>APRI</v>
          </cell>
          <cell r="C50" t="str">
            <v>SFELAPCO</v>
          </cell>
          <cell r="D50" t="str">
            <v>AP RENEWABLES, INC.</v>
          </cell>
          <cell r="E50" t="str">
            <v>SITIO MAHABANG PARANG LIMAO 4012 CALAUAN LAGUNA PHILIPPINES</v>
          </cell>
          <cell r="F50" t="str">
            <v>006-893-465-000</v>
          </cell>
          <cell r="G50">
            <v>4012</v>
          </cell>
        </row>
        <row r="51">
          <cell r="B51" t="str">
            <v>APRIRES</v>
          </cell>
          <cell r="C51" t="str">
            <v>APRIRES</v>
          </cell>
          <cell r="D51" t="str">
            <v xml:space="preserve">AP Renewables Inc. </v>
          </cell>
          <cell r="E51" t="str">
            <v>SITIO MAHABANG PARANG LIMAO 4012 CALAUAN LAGUNA PHILIPPINES</v>
          </cell>
          <cell r="F51" t="str">
            <v>006-893-465-000</v>
          </cell>
          <cell r="G51">
            <v>4012</v>
          </cell>
        </row>
        <row r="52">
          <cell r="B52" t="str">
            <v>ASEAGAS</v>
          </cell>
          <cell r="C52" t="str">
            <v>ASEAGAS</v>
          </cell>
          <cell r="D52" t="str">
            <v xml:space="preserve">ASEAGAS Corporation </v>
          </cell>
          <cell r="E52" t="str">
            <v>14/F NAC Tower 32nd St., BGC, Taguig City</v>
          </cell>
          <cell r="F52" t="str">
            <v>008-297-761-000</v>
          </cell>
          <cell r="G52">
            <v>1635</v>
          </cell>
        </row>
        <row r="53">
          <cell r="B53" t="str">
            <v>ASEAGAS</v>
          </cell>
          <cell r="C53" t="str">
            <v>ASEAGAS_SS</v>
          </cell>
          <cell r="D53" t="str">
            <v xml:space="preserve">ASEAGAS Corporation </v>
          </cell>
          <cell r="E53" t="str">
            <v>14/F NAC Tower 32nd St., BGC, Taguig City</v>
          </cell>
          <cell r="F53" t="str">
            <v>008-297-761-000</v>
          </cell>
          <cell r="G53">
            <v>1635</v>
          </cell>
        </row>
        <row r="54">
          <cell r="B54" t="str">
            <v>AWOC</v>
          </cell>
          <cell r="C54" t="str">
            <v>AWOC</v>
          </cell>
          <cell r="D54" t="str">
            <v xml:space="preserve">Alternergy Wind One Corporation </v>
          </cell>
          <cell r="E54" t="str">
            <v>Mahabang Sapa Feeder rd., Brgy. Halayhayin, Pililla, Rizal</v>
          </cell>
          <cell r="F54" t="str">
            <v>008-073-929-000</v>
          </cell>
          <cell r="G54">
            <v>1910</v>
          </cell>
        </row>
        <row r="55">
          <cell r="B55" t="str">
            <v>AWOC</v>
          </cell>
          <cell r="C55" t="str">
            <v>AWOC_SS</v>
          </cell>
          <cell r="D55" t="str">
            <v xml:space="preserve">Alternergy Wind One Corporation </v>
          </cell>
          <cell r="E55" t="str">
            <v>Mahabang Sapa Feeder rd., Brgy. Halayhayin, Pililla, Rizal</v>
          </cell>
          <cell r="F55" t="str">
            <v>008-073-929-000</v>
          </cell>
          <cell r="G55">
            <v>1910</v>
          </cell>
        </row>
        <row r="56">
          <cell r="B56" t="str">
            <v>BATA02</v>
          </cell>
          <cell r="C56" t="str">
            <v>BATA02</v>
          </cell>
          <cell r="D56" t="str">
            <v>BATAAN 2020, INC.</v>
          </cell>
          <cell r="E56" t="str">
            <v xml:space="preserve">226 Quirino Highway, Barangay Baesa, Quezon City </v>
          </cell>
          <cell r="F56" t="str">
            <v>005-858-416-000</v>
          </cell>
          <cell r="G56">
            <v>1106</v>
          </cell>
        </row>
        <row r="57">
          <cell r="B57" t="str">
            <v>BATA02</v>
          </cell>
          <cell r="C57" t="str">
            <v>BATA02SS</v>
          </cell>
          <cell r="D57" t="str">
            <v>BATAAN 2020, INC.</v>
          </cell>
          <cell r="E57" t="str">
            <v xml:space="preserve">226 Quirino Highway, Barangay Baesa, Quezon City </v>
          </cell>
          <cell r="F57" t="str">
            <v>005-858-416-000</v>
          </cell>
          <cell r="G57">
            <v>1106</v>
          </cell>
        </row>
        <row r="58">
          <cell r="B58" t="str">
            <v>BATELEC1</v>
          </cell>
          <cell r="C58" t="str">
            <v>BATELEC1</v>
          </cell>
          <cell r="D58" t="str">
            <v xml:space="preserve">Batangas I Electric Cooperative, Inc. </v>
          </cell>
          <cell r="E58" t="str">
            <v>Km. 116 National Highway, Calaca Batangas</v>
          </cell>
          <cell r="F58" t="str">
            <v>000-619-182-00000</v>
          </cell>
          <cell r="G58">
            <v>4212</v>
          </cell>
        </row>
        <row r="59">
          <cell r="B59" t="str">
            <v>BATELEC2</v>
          </cell>
          <cell r="C59" t="str">
            <v>BATELEC2</v>
          </cell>
          <cell r="D59" t="str">
            <v xml:space="preserve">Batangas II Electric Cooperative, Inc. </v>
          </cell>
          <cell r="E59" t="str">
            <v>Antipolo Del Norte, Lipa City</v>
          </cell>
          <cell r="F59" t="str">
            <v>000-958-167-000</v>
          </cell>
          <cell r="G59">
            <v>4217</v>
          </cell>
        </row>
        <row r="60">
          <cell r="B60" t="str">
            <v>BBEC</v>
          </cell>
          <cell r="C60" t="str">
            <v>BBEC_SS</v>
          </cell>
          <cell r="D60" t="str">
            <v xml:space="preserve">Bicol Biomass Energy Corporation </v>
          </cell>
          <cell r="E60" t="str">
            <v>New San Roque, Pili, Camarines Sur</v>
          </cell>
          <cell r="F60" t="str">
            <v>432-894-956</v>
          </cell>
          <cell r="G60">
            <v>4418</v>
          </cell>
        </row>
        <row r="61">
          <cell r="B61" t="str">
            <v>BBEC</v>
          </cell>
          <cell r="C61" t="str">
            <v>BBEC</v>
          </cell>
          <cell r="D61" t="str">
            <v xml:space="preserve">Bicol Biomass Energy Corporation </v>
          </cell>
          <cell r="E61" t="str">
            <v>New San Roque, Pili, Camarines Sur</v>
          </cell>
          <cell r="F61" t="str">
            <v>432-894-956</v>
          </cell>
          <cell r="G61">
            <v>4418</v>
          </cell>
        </row>
        <row r="62">
          <cell r="B62" t="str">
            <v>BEHMCLLHC</v>
          </cell>
          <cell r="C62" t="str">
            <v>BEHMCLLHC</v>
          </cell>
          <cell r="D62" t="str">
            <v>BEHMC Lower Labayat Hydropower Corp.</v>
          </cell>
          <cell r="E62" t="str">
            <v>U-Greenhills Mansion 37 Annapolis St., Greenhills, San Juan City 1502</v>
          </cell>
          <cell r="F62" t="str">
            <v>009-663-561-000</v>
          </cell>
          <cell r="G62">
            <v>1502</v>
          </cell>
        </row>
        <row r="63">
          <cell r="B63" t="str">
            <v>BENECOSLR</v>
          </cell>
          <cell r="C63" t="str">
            <v>BENECOSLR</v>
          </cell>
          <cell r="D63" t="str">
            <v>Benguet Electric Cooperative, Inc.</v>
          </cell>
          <cell r="E63" t="str">
            <v>South Drive, Baguio City</v>
          </cell>
          <cell r="F63" t="str">
            <v>000-708-631-00000</v>
          </cell>
          <cell r="G63">
            <v>2600</v>
          </cell>
        </row>
        <row r="64">
          <cell r="B64" t="str">
            <v>BEZ</v>
          </cell>
          <cell r="C64" t="str">
            <v>BEZ</v>
          </cell>
          <cell r="D64" t="str">
            <v xml:space="preserve">Balamban Enerzone Corporation </v>
          </cell>
          <cell r="E64" t="str">
            <v>Bravo St. West Cebu Industrial Park Special Economic Zone, Buanoy, Balamban Cebu Philippines</v>
          </cell>
          <cell r="F64" t="str">
            <v>250-328-123-000</v>
          </cell>
          <cell r="G64">
            <v>6041</v>
          </cell>
        </row>
        <row r="65">
          <cell r="B65" t="str">
            <v>BEZSLR</v>
          </cell>
          <cell r="C65" t="str">
            <v>BEZSLR</v>
          </cell>
          <cell r="D65" t="str">
            <v>Balamban Enerzone Corporation</v>
          </cell>
          <cell r="E65" t="str">
            <v>Bravo St. West Cebu Industrial Park Special Economic Zone, Buanoy, Balamban Cebu Philippines</v>
          </cell>
          <cell r="F65" t="str">
            <v>250-328-123-000</v>
          </cell>
          <cell r="G65">
            <v>6041</v>
          </cell>
        </row>
        <row r="66">
          <cell r="B66" t="str">
            <v>BGI</v>
          </cell>
          <cell r="C66" t="str">
            <v>BGI</v>
          </cell>
          <cell r="D66" t="str">
            <v>Bac-Man Geothermal, Inc.</v>
          </cell>
          <cell r="E66" t="str">
            <v>9th Floor  Rockwell Business Center Tower 3 Ortigas Avenue Ugong Pasig City NCR. Second District Philippines</v>
          </cell>
          <cell r="F66" t="str">
            <v>007-721-206-0000</v>
          </cell>
          <cell r="G66">
            <v>1604</v>
          </cell>
        </row>
        <row r="67">
          <cell r="B67" t="str">
            <v>BGI</v>
          </cell>
          <cell r="C67" t="str">
            <v>BGI_SS</v>
          </cell>
          <cell r="D67" t="str">
            <v>Bac-Man Geothermal, Inc.</v>
          </cell>
          <cell r="E67" t="str">
            <v>9th Floor  Rockwell Business Center Tower 3 Ortigas Avenue Ugong Pasig City NCR. Second District Philippines</v>
          </cell>
          <cell r="F67" t="str">
            <v>007-721-206-0000</v>
          </cell>
          <cell r="G67">
            <v>1604</v>
          </cell>
        </row>
        <row r="68">
          <cell r="B68" t="str">
            <v>BGI</v>
          </cell>
          <cell r="C68" t="str">
            <v>FPIC</v>
          </cell>
          <cell r="D68" t="str">
            <v>Bac-Man Geothermal, Inc.</v>
          </cell>
          <cell r="E68" t="str">
            <v>9th Floor  Rockwell Business Center Tower 3 Ortigas Avenue Ugong Pasig City NCR. Second District Philippines</v>
          </cell>
          <cell r="F68" t="str">
            <v>007-721-206-0000</v>
          </cell>
          <cell r="G68">
            <v>1604</v>
          </cell>
        </row>
        <row r="69">
          <cell r="B69" t="str">
            <v>BGIGES</v>
          </cell>
          <cell r="C69" t="str">
            <v>BGIGES</v>
          </cell>
          <cell r="D69" t="str">
            <v>Bac-Man Geothermal, Inc.</v>
          </cell>
          <cell r="E69" t="str">
            <v>9th Floor  Rockwell Business Center Tower 3 Ortigas Avenue Ugong Pasig City NCR. Second District Philippines</v>
          </cell>
          <cell r="F69" t="str">
            <v>007-721-206-0000</v>
          </cell>
          <cell r="G69">
            <v>1604</v>
          </cell>
        </row>
        <row r="70">
          <cell r="B70" t="str">
            <v>BGIGES</v>
          </cell>
          <cell r="C70" t="str">
            <v>BGIGESVIS</v>
          </cell>
          <cell r="D70" t="str">
            <v>Bac-Man Geothermal, Inc.</v>
          </cell>
          <cell r="E70" t="str">
            <v>9th Floor  Rockwell Business Center Tower 3 Ortigas Avenue Ugong Pasig City NCR. Second District Philippines</v>
          </cell>
          <cell r="F70" t="str">
            <v>007-721-206-0000</v>
          </cell>
          <cell r="G70">
            <v>1604</v>
          </cell>
        </row>
        <row r="71">
          <cell r="B71" t="str">
            <v>BGIRES</v>
          </cell>
          <cell r="C71" t="str">
            <v>BGIRESVISNV</v>
          </cell>
          <cell r="D71" t="str">
            <v>Bac-Man Geothermal, Inc.</v>
          </cell>
          <cell r="E71" t="str">
            <v>9th Floor  Rockwell Business Center Tower 3 Ortigas Avenue Ugong Pasig City NCR. Second District Philippines</v>
          </cell>
          <cell r="F71" t="str">
            <v>007-721-206-0000</v>
          </cell>
          <cell r="G71">
            <v>1604</v>
          </cell>
        </row>
        <row r="72">
          <cell r="B72" t="str">
            <v>BGIRES</v>
          </cell>
          <cell r="C72" t="str">
            <v>BGIRESNV</v>
          </cell>
          <cell r="D72" t="str">
            <v>Bac-Man Geothermal, Inc.</v>
          </cell>
          <cell r="E72" t="str">
            <v>9th Floor  Rockwell Business Center Tower 3 Ortigas Avenue Ugong Pasig City NCR. Second District Philippines</v>
          </cell>
          <cell r="F72" t="str">
            <v>007-721-206-0000</v>
          </cell>
          <cell r="G72">
            <v>1604</v>
          </cell>
        </row>
        <row r="73">
          <cell r="B73" t="str">
            <v>BGIRES</v>
          </cell>
          <cell r="C73" t="str">
            <v>BGIRES</v>
          </cell>
          <cell r="D73" t="str">
            <v>Bac-Man Geothermal, Inc.</v>
          </cell>
          <cell r="E73" t="str">
            <v>9th Floor  Rockwell Business Center Tower 3 Ortigas Avenue Ugong Pasig City NCR. Second District Philippines</v>
          </cell>
          <cell r="F73" t="str">
            <v>007-721-206-0000</v>
          </cell>
          <cell r="G73">
            <v>1604</v>
          </cell>
        </row>
        <row r="74">
          <cell r="B74" t="str">
            <v>BGIRES</v>
          </cell>
          <cell r="C74" t="str">
            <v>BGIRESVIS</v>
          </cell>
          <cell r="D74" t="str">
            <v>Bac-Man Geothermal, Inc.</v>
          </cell>
          <cell r="E74" t="str">
            <v>9th Floor  Rockwell Business Center Tower 3 Ortigas Avenue Ugong Pasig City NCR. Second District Philippines</v>
          </cell>
          <cell r="F74" t="str">
            <v>007-721-206-0000</v>
          </cell>
          <cell r="G74">
            <v>1604</v>
          </cell>
        </row>
        <row r="75">
          <cell r="B75" t="str">
            <v>BHC</v>
          </cell>
          <cell r="C75" t="str">
            <v>BHC</v>
          </cell>
          <cell r="D75" t="str">
            <v>Bicol Hydropower Corporation</v>
          </cell>
          <cell r="E75" t="str">
            <v>Romar Bldg. I Elias Angeles St. Dinaga Naga City</v>
          </cell>
          <cell r="F75" t="str">
            <v>004-186-212-000</v>
          </cell>
          <cell r="G75">
            <v>4400</v>
          </cell>
        </row>
        <row r="76">
          <cell r="B76" t="str">
            <v>BHC</v>
          </cell>
          <cell r="C76" t="str">
            <v>BHCSS</v>
          </cell>
          <cell r="D76" t="str">
            <v>Bicol Hydropower Corporation</v>
          </cell>
          <cell r="E76" t="str">
            <v>Romar Bldg. I Elias Angeles St. Dinaga Naga City</v>
          </cell>
          <cell r="F76" t="str">
            <v>004-186-212-000</v>
          </cell>
          <cell r="G76">
            <v>4400</v>
          </cell>
        </row>
        <row r="77">
          <cell r="B77" t="str">
            <v>BHCO1SLR</v>
          </cell>
          <cell r="C77" t="str">
            <v>BOHECO1SLR</v>
          </cell>
          <cell r="D77" t="str">
            <v>Bohol I Electric Cooperative, Inc.</v>
          </cell>
          <cell r="E77" t="str">
            <v>Cabulijan, Tubigon, Bohol</v>
          </cell>
          <cell r="F77" t="str">
            <v>000-534-418-000</v>
          </cell>
          <cell r="G77">
            <v>6329</v>
          </cell>
        </row>
        <row r="78">
          <cell r="B78" t="str">
            <v>BILECO</v>
          </cell>
          <cell r="C78" t="str">
            <v>BILECO</v>
          </cell>
          <cell r="D78" t="str">
            <v xml:space="preserve">Biliran Electric Cooperative, Inc. </v>
          </cell>
          <cell r="E78" t="str">
            <v>Brgy. Caraycaray, Naval, Biliran</v>
          </cell>
          <cell r="F78" t="str">
            <v>000-608-067-000</v>
          </cell>
          <cell r="G78">
            <v>6543</v>
          </cell>
        </row>
        <row r="79">
          <cell r="B79" t="str">
            <v>BISCOM</v>
          </cell>
          <cell r="C79" t="str">
            <v>BISCOMX</v>
          </cell>
          <cell r="D79" t="str">
            <v xml:space="preserve">BISCOM, Inc. </v>
          </cell>
          <cell r="E79" t="str">
            <v>Unit 604, Legaspi Towers 200 Condominium,  107 Paseo de Roxas, Legaspi Village, Brgy. San Lorenzo, Makati City</v>
          </cell>
          <cell r="F79" t="str">
            <v>000-108-989-000</v>
          </cell>
          <cell r="G79">
            <v>1223</v>
          </cell>
        </row>
        <row r="80">
          <cell r="B80" t="str">
            <v>BISCOM</v>
          </cell>
          <cell r="C80" t="str">
            <v>BISCOM</v>
          </cell>
          <cell r="D80" t="str">
            <v xml:space="preserve">BISCOM, Inc. </v>
          </cell>
          <cell r="E80" t="str">
            <v>Unit 604, Legaspi Towers 200 Condominium,  107 Paseo de Roxas, Legaspi Village, Brgy. San Lorenzo, Makati City</v>
          </cell>
          <cell r="F80" t="str">
            <v>000-108-989-000</v>
          </cell>
          <cell r="G80">
            <v>1223</v>
          </cell>
        </row>
        <row r="81">
          <cell r="B81" t="str">
            <v>BISCOM</v>
          </cell>
          <cell r="C81" t="str">
            <v>BISCOMSS</v>
          </cell>
          <cell r="D81" t="str">
            <v xml:space="preserve">BISCOM, Inc. </v>
          </cell>
          <cell r="E81" t="str">
            <v>Unit 604, Legaspi Towers 200 Condominium,  107 Paseo de Roxas, Legaspi Village, Brgy. San Lorenzo, Makati City</v>
          </cell>
          <cell r="F81" t="str">
            <v>000-108-989-000</v>
          </cell>
          <cell r="G81">
            <v>1223</v>
          </cell>
        </row>
        <row r="82">
          <cell r="B82" t="str">
            <v>BLCI</v>
          </cell>
          <cell r="C82" t="str">
            <v>BLCI</v>
          </cell>
          <cell r="D82" t="str">
            <v xml:space="preserve">Bohol Light Company, Inc. </v>
          </cell>
          <cell r="E82" t="str">
            <v>Ramon Enerio St., Poblacion III, Tagbilaran City (Capital), Bohol, Philippines 6300</v>
          </cell>
          <cell r="F82" t="str">
            <v>005-372-703-000</v>
          </cell>
          <cell r="G82">
            <v>6300</v>
          </cell>
        </row>
        <row r="83">
          <cell r="B83" t="str">
            <v>BLCISLR</v>
          </cell>
          <cell r="C83" t="str">
            <v>BLCISLR</v>
          </cell>
          <cell r="D83" t="str">
            <v xml:space="preserve">Bohol Light Company, Inc. </v>
          </cell>
          <cell r="E83" t="str">
            <v>Ramon Enerio St., Poblacion III, Tagbilaran City (Capital), Bohol, Philippines 6300</v>
          </cell>
          <cell r="F83" t="str">
            <v>005-372-703-000</v>
          </cell>
          <cell r="G83">
            <v>6300</v>
          </cell>
        </row>
        <row r="84">
          <cell r="B84" t="str">
            <v>BOHECO1</v>
          </cell>
          <cell r="C84" t="str">
            <v>BOHECO1</v>
          </cell>
          <cell r="D84" t="str">
            <v xml:space="preserve">Bohol I Electric Cooperative, Inc. </v>
          </cell>
          <cell r="E84" t="str">
            <v>Cabulijan, Tubigon, Bohol</v>
          </cell>
          <cell r="F84" t="str">
            <v>000-534-418-000</v>
          </cell>
          <cell r="G84">
            <v>6329</v>
          </cell>
        </row>
        <row r="85">
          <cell r="B85" t="str">
            <v>BOHECO2</v>
          </cell>
          <cell r="C85" t="str">
            <v>BOHECO2</v>
          </cell>
          <cell r="D85" t="str">
            <v xml:space="preserve">Bohol II Electric Cooperative, Inc. </v>
          </cell>
          <cell r="E85" t="str">
            <v>Cantagay, Jagna, Bohol</v>
          </cell>
          <cell r="F85" t="str">
            <v>610-002-030-585</v>
          </cell>
          <cell r="G85">
            <v>6308</v>
          </cell>
        </row>
        <row r="86">
          <cell r="B86" t="str">
            <v>BOSUNG</v>
          </cell>
          <cell r="C86" t="str">
            <v>BOSUNG_SS</v>
          </cell>
          <cell r="D86" t="str">
            <v xml:space="preserve">Bosung Solartec Inc. </v>
          </cell>
          <cell r="E86" t="str">
            <v>SAN MARCOS 2914 SARRAT ILOCOS NORTE PHILIPPINES</v>
          </cell>
          <cell r="F86" t="str">
            <v>009-112-766-000</v>
          </cell>
          <cell r="G86">
            <v>2914</v>
          </cell>
        </row>
        <row r="87">
          <cell r="B87" t="str">
            <v>BOSUNG</v>
          </cell>
          <cell r="C87" t="str">
            <v>BOSUNG</v>
          </cell>
          <cell r="D87" t="str">
            <v xml:space="preserve">Bosung Solartec Inc. </v>
          </cell>
          <cell r="E87" t="str">
            <v>SAN MARCOS 2914 SARRAT ILOCOS NORTE PHILIPPINES</v>
          </cell>
          <cell r="F87" t="str">
            <v>009-112-766-000</v>
          </cell>
          <cell r="G87">
            <v>2914</v>
          </cell>
        </row>
        <row r="88">
          <cell r="B88" t="str">
            <v>BPC</v>
          </cell>
          <cell r="C88" t="str">
            <v>BPC</v>
          </cell>
          <cell r="D88" t="str">
            <v xml:space="preserve">Belgrove Power Corporation </v>
          </cell>
          <cell r="E88" t="str">
            <v>Suite 2802, Discovery Center, 25 ADB Avenue, Ortigas Center, Pasig City</v>
          </cell>
          <cell r="F88" t="str">
            <v>771-533-432-000</v>
          </cell>
          <cell r="G88">
            <v>1600</v>
          </cell>
        </row>
        <row r="89">
          <cell r="B89" t="str">
            <v>BPC</v>
          </cell>
          <cell r="C89" t="str">
            <v>BPCSS</v>
          </cell>
          <cell r="D89" t="str">
            <v xml:space="preserve">Belgrove Power Corporation </v>
          </cell>
          <cell r="E89" t="str">
            <v>Suite 2802, Discovery Center, 25 ADB Avenue, Ortigas Center, Pasig City</v>
          </cell>
          <cell r="F89" t="str">
            <v>771-533-432-000</v>
          </cell>
          <cell r="G89" t="str">
            <v>1600 </v>
          </cell>
        </row>
        <row r="90">
          <cell r="B90" t="str">
            <v>BSEI</v>
          </cell>
          <cell r="C90" t="str">
            <v>BSEI</v>
          </cell>
          <cell r="D90" t="str">
            <v>BATAAN SOLAR ENERGY, INC.</v>
          </cell>
          <cell r="E90" t="str">
            <v>35th Floor Ayala Triangle Gardens Tower 2, Paseo De Roxas Cor. Makati Avenue Bel-Air, 1209 City Of Makati, NCR, Fourth District Philippines</v>
          </cell>
          <cell r="F90" t="str">
            <v>009-360-958-000</v>
          </cell>
          <cell r="G90">
            <v>1226</v>
          </cell>
        </row>
        <row r="91">
          <cell r="B91" t="str">
            <v>BSEI</v>
          </cell>
          <cell r="C91" t="str">
            <v>BSEISS</v>
          </cell>
          <cell r="D91" t="str">
            <v>BATAAN SOLAR ENERGY, INC.</v>
          </cell>
          <cell r="E91" t="str">
            <v>35th Floor Ayala Triangle Gardens Tower 2, Paseo De Roxas Cor. Makati Avenue Bel-Air, 1209 City Of Makati, NCR, Fourth District Philippines</v>
          </cell>
          <cell r="F91" t="str">
            <v>009-360-958-000</v>
          </cell>
          <cell r="G91">
            <v>1226</v>
          </cell>
        </row>
        <row r="92">
          <cell r="B92" t="str">
            <v>BSMHC</v>
          </cell>
          <cell r="C92" t="str">
            <v>BSMHC</v>
          </cell>
          <cell r="D92" t="str">
            <v>BOHECO-I SEVILLA MINI HYDRO CORPORATION</v>
          </cell>
          <cell r="E92" t="str">
            <v>EWON, SEVILLA, BOHOL,6347</v>
          </cell>
          <cell r="F92" t="str">
            <v>269-575-962-000</v>
          </cell>
          <cell r="G92">
            <v>6329</v>
          </cell>
        </row>
        <row r="93">
          <cell r="B93" t="str">
            <v>BTLC2LRE</v>
          </cell>
          <cell r="C93" t="str">
            <v>BTLC2LRE</v>
          </cell>
          <cell r="D93" t="str">
            <v xml:space="preserve">Batangas II Electric Cooperative, Inc. </v>
          </cell>
          <cell r="E93" t="str">
            <v>Antipolo Del Norte, Lipa City, Batangas</v>
          </cell>
          <cell r="F93" t="str">
            <v>000-958-167-000</v>
          </cell>
          <cell r="G93">
            <v>4217</v>
          </cell>
        </row>
        <row r="94">
          <cell r="B94" t="str">
            <v>BTLC2SLR</v>
          </cell>
          <cell r="C94" t="str">
            <v>BTLC2SLR</v>
          </cell>
          <cell r="D94" t="str">
            <v xml:space="preserve">Batangas II Electric Cooperative, Inc. </v>
          </cell>
          <cell r="E94" t="str">
            <v>Antipolo Del Norte, Lipa City, Batangas</v>
          </cell>
          <cell r="F94" t="str">
            <v>000-958-167-000</v>
          </cell>
          <cell r="G94">
            <v>4217</v>
          </cell>
        </row>
        <row r="95">
          <cell r="B95" t="str">
            <v>BTN2020</v>
          </cell>
          <cell r="C95" t="str">
            <v>BTN2020</v>
          </cell>
          <cell r="D95" t="str">
            <v>Bataan 2020 Power Ventures, Inc.</v>
          </cell>
          <cell r="E95" t="str">
            <v>226 Quirino Highway, Barangay Baesa, Quezon City 1106</v>
          </cell>
          <cell r="F95" t="str">
            <v>009-364-267-000</v>
          </cell>
          <cell r="G95">
            <v>1106</v>
          </cell>
        </row>
        <row r="96">
          <cell r="B96" t="str">
            <v>BTN2020</v>
          </cell>
          <cell r="C96" t="str">
            <v>BTN2020_SS</v>
          </cell>
          <cell r="D96" t="str">
            <v>Bataan 2020 Power Ventures, Inc.</v>
          </cell>
          <cell r="E96" t="str">
            <v>BATAAN 2020 CMPD. ROMAN SUPER HWY. GUGO, SAMAL, BATAAN, 2112</v>
          </cell>
          <cell r="F96" t="str">
            <v>009-364-267-000</v>
          </cell>
          <cell r="G96">
            <v>2112</v>
          </cell>
        </row>
        <row r="97">
          <cell r="B97" t="str">
            <v>BULACNSE</v>
          </cell>
          <cell r="C97" t="str">
            <v>BULACNSE_SS</v>
          </cell>
          <cell r="D97" t="str">
            <v xml:space="preserve">Bulacan Solar Energy Corp. </v>
          </cell>
          <cell r="E97" t="str">
            <v>Pasong Bangkal, San Ildenfoso, Bulacan</v>
          </cell>
          <cell r="F97" t="str">
            <v>009-025-130-000</v>
          </cell>
          <cell r="G97">
            <v>1781</v>
          </cell>
        </row>
        <row r="98">
          <cell r="B98" t="str">
            <v>BULACNSE</v>
          </cell>
          <cell r="C98" t="str">
            <v>BULACNSE</v>
          </cell>
          <cell r="D98" t="str">
            <v xml:space="preserve">Bulacan Solar Energy Corp. </v>
          </cell>
          <cell r="E98" t="str">
            <v>Pasong Bangkal, San Ildenfoso, Bulacan</v>
          </cell>
          <cell r="F98" t="str">
            <v>009-025-130-000</v>
          </cell>
          <cell r="G98">
            <v>1781</v>
          </cell>
        </row>
        <row r="99">
          <cell r="B99" t="str">
            <v>BWPC</v>
          </cell>
          <cell r="C99" t="str">
            <v>BWPC</v>
          </cell>
          <cell r="D99" t="str">
            <v>Bayog Wind Power Corp.</v>
          </cell>
          <cell r="E99" t="str">
            <v xml:space="preserve">Caparispisan 2919 Pagudpud Ilocos Norte Philippines </v>
          </cell>
          <cell r="F99" t="str">
            <v>007-560-495-000</v>
          </cell>
          <cell r="G99">
            <v>2900</v>
          </cell>
        </row>
        <row r="100">
          <cell r="B100" t="str">
            <v>BWPC</v>
          </cell>
          <cell r="C100" t="str">
            <v>BWPCSS</v>
          </cell>
          <cell r="D100" t="str">
            <v>Bayog Wind Power Corp.</v>
          </cell>
          <cell r="E100" t="str">
            <v xml:space="preserve">Caparispisan 2919 Pagudpud Ilocos Norte Philippines </v>
          </cell>
          <cell r="F100" t="str">
            <v>007-560-495-000</v>
          </cell>
          <cell r="G100">
            <v>2900</v>
          </cell>
        </row>
        <row r="101">
          <cell r="B101" t="str">
            <v>CAB</v>
          </cell>
          <cell r="C101" t="str">
            <v>CABX</v>
          </cell>
          <cell r="D101" t="str">
            <v>Central Azucarera de Bais, Inc.</v>
          </cell>
          <cell r="E101" t="str">
            <v xml:space="preserve">5th Floor Legazpi Towers 200 Paseo de roxas, Brgy San Lorenzo 4th District Makati City </v>
          </cell>
          <cell r="F101" t="str">
            <v>000-111-111-000</v>
          </cell>
          <cell r="G101">
            <v>1226</v>
          </cell>
        </row>
        <row r="102">
          <cell r="B102" t="str">
            <v>CAB</v>
          </cell>
          <cell r="C102" t="str">
            <v>CAB</v>
          </cell>
          <cell r="D102" t="str">
            <v>Central Azucarera de Bais, Inc.</v>
          </cell>
          <cell r="E102" t="str">
            <v xml:space="preserve">5/F Legaspi Towers 200, Paseo De Roxas, Makati City </v>
          </cell>
          <cell r="F102" t="str">
            <v>000-111-111-00000</v>
          </cell>
          <cell r="G102">
            <v>1226</v>
          </cell>
        </row>
        <row r="103">
          <cell r="B103" t="str">
            <v>CAB</v>
          </cell>
          <cell r="C103" t="str">
            <v>CABSS</v>
          </cell>
          <cell r="D103" t="str">
            <v>Central Azucarera de Bais, Inc.</v>
          </cell>
          <cell r="E103" t="str">
            <v xml:space="preserve">5/F Legaspi Towers 200, Paseo De Roxas, Makati City </v>
          </cell>
          <cell r="F103" t="str">
            <v>000-111-111-00000</v>
          </cell>
          <cell r="G103">
            <v>1226</v>
          </cell>
        </row>
        <row r="104">
          <cell r="B104" t="str">
            <v>CADPI</v>
          </cell>
          <cell r="C104" t="str">
            <v>CADPIX</v>
          </cell>
          <cell r="D104" t="str">
            <v xml:space="preserve">Central Azucarera Don Pedro, Inc. </v>
          </cell>
          <cell r="E104" t="str">
            <v>14/F Net One Center, 26th Cor 3rd Ave., Bonifacio Global City, Taguig</v>
          </cell>
          <cell r="F104" t="str">
            <v>214-280-422-000</v>
          </cell>
          <cell r="G104">
            <v>1634</v>
          </cell>
        </row>
        <row r="105">
          <cell r="B105" t="str">
            <v>CADPI</v>
          </cell>
          <cell r="C105" t="str">
            <v>CADPI</v>
          </cell>
          <cell r="D105" t="str">
            <v xml:space="preserve">Central Azucarera Don Pedro, Inc. </v>
          </cell>
          <cell r="E105" t="str">
            <v>14/F Net One Center, 26th Cor 3rd Ave., Bonifacio Global City, Taguig</v>
          </cell>
          <cell r="F105" t="str">
            <v>214-280-422-000</v>
          </cell>
          <cell r="G105">
            <v>1634</v>
          </cell>
        </row>
        <row r="106">
          <cell r="B106" t="str">
            <v>CADPI</v>
          </cell>
          <cell r="C106" t="str">
            <v>CADPI_SS</v>
          </cell>
          <cell r="D106" t="str">
            <v xml:space="preserve">Central Azucarera Don Pedro, Inc. </v>
          </cell>
          <cell r="E106" t="str">
            <v>14/F Net One Center, 26th Cor 3rd Ave., Bonifacio Global City, Taguig</v>
          </cell>
          <cell r="F106" t="str">
            <v>214-280-422-000</v>
          </cell>
          <cell r="G106">
            <v>1634</v>
          </cell>
        </row>
        <row r="107">
          <cell r="B107" t="str">
            <v>CAGELCO1</v>
          </cell>
          <cell r="C107" t="str">
            <v>CAGELCO1</v>
          </cell>
          <cell r="D107" t="str">
            <v xml:space="preserve">Cagayan I Electric Cooperative, Inc. </v>
          </cell>
          <cell r="E107" t="str">
            <v>Maddarulug, Solana, Cagayan</v>
          </cell>
          <cell r="F107" t="str">
            <v>000-551-105-000</v>
          </cell>
          <cell r="G107">
            <v>3503</v>
          </cell>
        </row>
        <row r="108">
          <cell r="B108" t="str">
            <v>CAGELCO2</v>
          </cell>
          <cell r="C108" t="str">
            <v>CAGELCO2</v>
          </cell>
          <cell r="D108" t="str">
            <v xml:space="preserve">Cagayan II Electric Cooperative, Inc. </v>
          </cell>
          <cell r="E108" t="str">
            <v>Macanaya, Aparri, Cagayan</v>
          </cell>
          <cell r="F108" t="str">
            <v>000-968-623-000</v>
          </cell>
          <cell r="G108">
            <v>3515</v>
          </cell>
        </row>
        <row r="109">
          <cell r="B109" t="str">
            <v>CANORECO</v>
          </cell>
          <cell r="C109" t="str">
            <v>CANORECO</v>
          </cell>
          <cell r="D109" t="str">
            <v xml:space="preserve">Camarines Norte Electric Cooperative, Inc. </v>
          </cell>
          <cell r="E109" t="str">
            <v>Jose P. Rizal St., Daet, Camarines Norte</v>
          </cell>
          <cell r="F109" t="str">
            <v>000-534-707-000</v>
          </cell>
          <cell r="G109">
            <v>4600</v>
          </cell>
        </row>
        <row r="110">
          <cell r="B110" t="str">
            <v>CAPELCO</v>
          </cell>
          <cell r="C110" t="str">
            <v>CAPELCO</v>
          </cell>
          <cell r="D110" t="str">
            <v xml:space="preserve">Capiz Electric Cooperative, Inc. </v>
          </cell>
          <cell r="E110" t="str">
            <v>Brgy. Timpas, Panitan, Capiz</v>
          </cell>
          <cell r="F110" t="str">
            <v>000-569-194-000</v>
          </cell>
          <cell r="G110">
            <v>5815</v>
          </cell>
        </row>
        <row r="111">
          <cell r="B111" t="str">
            <v>CASA</v>
          </cell>
          <cell r="C111" t="str">
            <v>CASA</v>
          </cell>
          <cell r="D111" t="str">
            <v>CENTRAL AZUCARERA DE SAN ANTONIO</v>
          </cell>
          <cell r="E111" t="str">
            <v>5th Floor, Legaspi Towers 200, Paseo De Roxas, Makati City</v>
          </cell>
          <cell r="F111" t="str">
            <v>222-792-837-000</v>
          </cell>
          <cell r="G111">
            <v>1226</v>
          </cell>
        </row>
        <row r="112">
          <cell r="B112" t="str">
            <v>CASA</v>
          </cell>
          <cell r="C112" t="str">
            <v>CASA_SS</v>
          </cell>
          <cell r="D112" t="str">
            <v>CENTRAL AZUCARERA DE SAN ANTONIO</v>
          </cell>
          <cell r="E112" t="str">
            <v>5th Floor, Legaspi Towers 200, Paseo De Roxas, Makati City</v>
          </cell>
          <cell r="F112" t="str">
            <v>222-792-837-000</v>
          </cell>
          <cell r="G112">
            <v>1226</v>
          </cell>
        </row>
        <row r="113">
          <cell r="B113" t="str">
            <v>CASUR2LRE</v>
          </cell>
          <cell r="C113" t="str">
            <v>CASUR2LRE</v>
          </cell>
          <cell r="D113" t="str">
            <v xml:space="preserve">Camarines Sur II Electric Cooperative, Inc. </v>
          </cell>
          <cell r="E113" t="str">
            <v xml:space="preserve">Brgy. Del Rosario, Naga City </v>
          </cell>
          <cell r="F113" t="str">
            <v>000-620-901-000</v>
          </cell>
          <cell r="G113">
            <v>4400</v>
          </cell>
        </row>
        <row r="114">
          <cell r="B114" t="str">
            <v>CASUR2SLR</v>
          </cell>
          <cell r="C114" t="str">
            <v>CASUR2SLR</v>
          </cell>
          <cell r="D114" t="str">
            <v xml:space="preserve">Camarines Sur II Electric Cooperative, Inc. </v>
          </cell>
          <cell r="E114" t="str">
            <v xml:space="preserve">Brgy. Del Rosario, Naga City </v>
          </cell>
          <cell r="F114" t="str">
            <v>000-620-901-000</v>
          </cell>
          <cell r="G114">
            <v>4400</v>
          </cell>
        </row>
        <row r="115">
          <cell r="B115" t="str">
            <v>CASURECO1</v>
          </cell>
          <cell r="C115" t="str">
            <v>CASURECO1</v>
          </cell>
          <cell r="D115" t="str">
            <v>Camarines Sur I Electric Cooperative, Inc.</v>
          </cell>
          <cell r="E115" t="str">
            <v>Puro-Batia, Libmanan, Camarines Sur</v>
          </cell>
          <cell r="F115" t="str">
            <v>000-620-935-000</v>
          </cell>
          <cell r="G115">
            <v>4407</v>
          </cell>
        </row>
        <row r="116">
          <cell r="B116" t="str">
            <v>CASURECO2</v>
          </cell>
          <cell r="C116" t="str">
            <v>CASURECO2</v>
          </cell>
          <cell r="D116" t="str">
            <v xml:space="preserve">Camarines Sur II Electric Cooperative, Inc. </v>
          </cell>
          <cell r="E116" t="str">
            <v xml:space="preserve">Del Rosario, Naga City </v>
          </cell>
          <cell r="F116" t="str">
            <v>000-620-901-000</v>
          </cell>
          <cell r="G116">
            <v>4400</v>
          </cell>
        </row>
        <row r="117">
          <cell r="B117" t="str">
            <v>CASURECO3</v>
          </cell>
          <cell r="C117" t="str">
            <v>CASURECO3</v>
          </cell>
          <cell r="D117" t="str">
            <v xml:space="preserve">Camarines Sur III Electric Cooperative, Inc. </v>
          </cell>
          <cell r="E117" t="str">
            <v>National Highway, San Isidro, Iriga City</v>
          </cell>
          <cell r="F117" t="str">
            <v>000-999-381-000</v>
          </cell>
          <cell r="G117">
            <v>4431</v>
          </cell>
        </row>
        <row r="118">
          <cell r="B118" t="str">
            <v>CASURECO4</v>
          </cell>
          <cell r="C118" t="str">
            <v>CASURECO4</v>
          </cell>
          <cell r="D118" t="str">
            <v xml:space="preserve">Camarines Sur IV Electric Cooperative, Inc. </v>
          </cell>
          <cell r="E118" t="str">
            <v>Talojongon, Tigaon, Camarines Sur</v>
          </cell>
          <cell r="F118" t="str">
            <v>000-999-373-000</v>
          </cell>
          <cell r="G118">
            <v>4420</v>
          </cell>
        </row>
        <row r="119">
          <cell r="B119" t="str">
            <v>CAT</v>
          </cell>
          <cell r="C119" t="str">
            <v>CAT</v>
          </cell>
          <cell r="D119" t="str">
            <v>Central Azucarera de Tarlac</v>
          </cell>
          <cell r="E119" t="str">
            <v>San Miguel, Tarlac City</v>
          </cell>
          <cell r="F119" t="str">
            <v>000-229-931-000</v>
          </cell>
          <cell r="G119">
            <v>2301</v>
          </cell>
        </row>
        <row r="120">
          <cell r="B120" t="str">
            <v>CBEC</v>
          </cell>
          <cell r="C120" t="str">
            <v>CBECSS</v>
          </cell>
          <cell r="D120" t="str">
            <v xml:space="preserve">Cagayan Biomass Energy Corporation </v>
          </cell>
          <cell r="E120" t="str">
            <v xml:space="preserve">Raniag, Burgos, Isabela </v>
          </cell>
          <cell r="F120" t="str">
            <v>008-534-250-000</v>
          </cell>
          <cell r="G120">
            <v>3322</v>
          </cell>
        </row>
        <row r="121">
          <cell r="B121" t="str">
            <v>CBEC</v>
          </cell>
          <cell r="C121" t="str">
            <v>CBEC</v>
          </cell>
          <cell r="D121" t="str">
            <v xml:space="preserve">Cagayan Biomass Energy Corporation </v>
          </cell>
          <cell r="E121" t="str">
            <v xml:space="preserve">Raniag, Burgos, Isabela </v>
          </cell>
          <cell r="F121" t="str">
            <v>008-534-250-000</v>
          </cell>
          <cell r="G121">
            <v>3322</v>
          </cell>
        </row>
        <row r="122">
          <cell r="B122" t="str">
            <v>CEBEC1LRE</v>
          </cell>
          <cell r="C122" t="str">
            <v>CEBEC1LRE</v>
          </cell>
          <cell r="D122" t="str">
            <v>Cebu I Electric Cooperative, Inc.</v>
          </cell>
          <cell r="E122" t="str">
            <v>Bitoon, Dumanjug, Cebu</v>
          </cell>
          <cell r="F122" t="str">
            <v>000-534-977-000</v>
          </cell>
          <cell r="G122">
            <v>6035</v>
          </cell>
        </row>
        <row r="123">
          <cell r="B123" t="str">
            <v>CEBEC1SLR</v>
          </cell>
          <cell r="C123" t="str">
            <v>CEBEC1SLR</v>
          </cell>
          <cell r="D123" t="str">
            <v>Cebu I Electric Cooperative, Inc.</v>
          </cell>
          <cell r="E123" t="str">
            <v>Bitoon, Dumanjug, Cebu</v>
          </cell>
          <cell r="F123" t="str">
            <v>000-534-977-000</v>
          </cell>
          <cell r="G123">
            <v>6035</v>
          </cell>
        </row>
        <row r="124">
          <cell r="B124" t="str">
            <v>CEBEC2LRE</v>
          </cell>
          <cell r="C124" t="str">
            <v>CEBEC2LRE</v>
          </cell>
          <cell r="D124" t="str">
            <v>Cebu II Electric Cooperative, Inc.</v>
          </cell>
          <cell r="E124" t="str">
            <v>Malingin, Bogo City, Cebu</v>
          </cell>
          <cell r="F124" t="str">
            <v>000-256-731-0000</v>
          </cell>
          <cell r="G124">
            <v>6010</v>
          </cell>
        </row>
        <row r="125">
          <cell r="B125" t="str">
            <v>CEBEC2SLR</v>
          </cell>
          <cell r="C125" t="str">
            <v>CEBEC2SLR</v>
          </cell>
          <cell r="D125" t="str">
            <v>Cebu II Electric Cooperative, Inc.</v>
          </cell>
          <cell r="E125" t="str">
            <v>Malingin, Bogo City, Cebu</v>
          </cell>
          <cell r="F125" t="str">
            <v>000-256-731-0000</v>
          </cell>
          <cell r="G125">
            <v>6010</v>
          </cell>
        </row>
        <row r="126">
          <cell r="B126" t="str">
            <v>CEBECO1</v>
          </cell>
          <cell r="C126" t="str">
            <v>CEBECO1</v>
          </cell>
          <cell r="D126" t="str">
            <v>Cebu I Electric Cooperative, Inc.</v>
          </cell>
          <cell r="E126" t="str">
            <v>Bitoon, Dumanjug, Cebu</v>
          </cell>
          <cell r="F126" t="str">
            <v>000-534-977-000</v>
          </cell>
          <cell r="G126">
            <v>6035</v>
          </cell>
        </row>
        <row r="127">
          <cell r="B127" t="str">
            <v>CEBECO2</v>
          </cell>
          <cell r="C127" t="str">
            <v>CEBECO2</v>
          </cell>
          <cell r="D127" t="str">
            <v xml:space="preserve">Cebu II Electric Cooperative, Inc. </v>
          </cell>
          <cell r="E127" t="str">
            <v>Malingin, Bogo City, Cebu</v>
          </cell>
          <cell r="F127" t="str">
            <v>000-256-731-0000</v>
          </cell>
          <cell r="G127">
            <v>6010</v>
          </cell>
        </row>
        <row r="128">
          <cell r="B128" t="str">
            <v>CEBECO3</v>
          </cell>
          <cell r="C128" t="str">
            <v>CEBECO3</v>
          </cell>
          <cell r="D128" t="str">
            <v xml:space="preserve">Cebu III Electric Cooperative, Inc. </v>
          </cell>
          <cell r="E128" t="str">
            <v>Luray II, Toledo City, Cebu</v>
          </cell>
          <cell r="F128" t="str">
            <v>000-534-985-000</v>
          </cell>
          <cell r="G128">
            <v>6038</v>
          </cell>
        </row>
        <row r="129">
          <cell r="B129" t="str">
            <v>CEBUEDC</v>
          </cell>
          <cell r="C129" t="str">
            <v>CEBUEDC_SS</v>
          </cell>
          <cell r="D129" t="str">
            <v xml:space="preserve">Cebu Energy Development Corporation </v>
          </cell>
          <cell r="E129" t="str">
            <v>CEDC Building Daanglungsod, Toledo City, Cebu 6038 Philippines</v>
          </cell>
          <cell r="F129" t="str">
            <v>268-129-205-00000</v>
          </cell>
          <cell r="G129">
            <v>6038</v>
          </cell>
        </row>
        <row r="130">
          <cell r="B130" t="str">
            <v>CEBUEDC</v>
          </cell>
          <cell r="C130" t="str">
            <v>CEBUEDC</v>
          </cell>
          <cell r="D130" t="str">
            <v xml:space="preserve">Cebu Energy Development Corporation </v>
          </cell>
          <cell r="E130" t="str">
            <v>CEDC Building Daanglungsod, Toledo City, Cebu 6038 Philippines</v>
          </cell>
          <cell r="F130" t="str">
            <v>268-129-205-00000</v>
          </cell>
          <cell r="G130">
            <v>6038</v>
          </cell>
        </row>
        <row r="131">
          <cell r="B131" t="str">
            <v>CEC</v>
          </cell>
          <cell r="C131" t="str">
            <v>CEC</v>
          </cell>
          <cell r="D131" t="str">
            <v xml:space="preserve">Cleangreen Energy Corporation </v>
          </cell>
          <cell r="E131" t="str">
            <v>Pagasa, Orani, Bataan</v>
          </cell>
          <cell r="F131" t="str">
            <v>008-584-493</v>
          </cell>
          <cell r="G131">
            <v>2112</v>
          </cell>
        </row>
        <row r="132">
          <cell r="B132" t="str">
            <v>CEC</v>
          </cell>
          <cell r="C132" t="str">
            <v>CECSS</v>
          </cell>
          <cell r="D132" t="str">
            <v xml:space="preserve">Cleangreen Energy Corporation </v>
          </cell>
          <cell r="E132" t="str">
            <v>Pagasa, Orani, Bataan</v>
          </cell>
          <cell r="F132" t="str">
            <v>008-584-493</v>
          </cell>
          <cell r="G132">
            <v>2112</v>
          </cell>
        </row>
        <row r="133">
          <cell r="B133" t="str">
            <v>CEDC</v>
          </cell>
          <cell r="C133" t="str">
            <v>CEDC</v>
          </cell>
          <cell r="D133" t="str">
            <v xml:space="preserve">Clark Electric Distribution Corporation </v>
          </cell>
          <cell r="E133" t="str">
            <v>Bldg. N2830, Bayanihan St., Clark Freeport Zone, Clarkfield Pampanga</v>
          </cell>
          <cell r="F133" t="str">
            <v>005-310-198-000</v>
          </cell>
          <cell r="G133">
            <v>2009</v>
          </cell>
        </row>
        <row r="134">
          <cell r="B134" t="str">
            <v>CEDCLRE</v>
          </cell>
          <cell r="C134" t="str">
            <v>CEDCLRENV</v>
          </cell>
          <cell r="D134" t="str">
            <v>Clark Electric Distribution Corporation</v>
          </cell>
          <cell r="E134" t="str">
            <v>Bldg. N2830, Bayanihan St., Clark Freeport Zone, Clarkfield Pampanga</v>
          </cell>
          <cell r="F134" t="str">
            <v>005-310-198-000</v>
          </cell>
          <cell r="G134">
            <v>2009</v>
          </cell>
        </row>
        <row r="135">
          <cell r="B135" t="str">
            <v>CEDCLRE</v>
          </cell>
          <cell r="C135" t="str">
            <v>CEDCLRE</v>
          </cell>
          <cell r="D135" t="str">
            <v>Clark Electric Distribution Corporation</v>
          </cell>
          <cell r="E135" t="str">
            <v>Bldg. N2830, Bayanihan St., Clark Freeport Zone, Clarkfield Pampanga</v>
          </cell>
          <cell r="F135" t="str">
            <v>005-310-198-000</v>
          </cell>
          <cell r="G135">
            <v>2009</v>
          </cell>
        </row>
        <row r="136">
          <cell r="B136" t="str">
            <v>CEDCSLR</v>
          </cell>
          <cell r="C136" t="str">
            <v>CEDCSLR</v>
          </cell>
          <cell r="D136" t="str">
            <v>Clark Electric Distribution Corporation</v>
          </cell>
          <cell r="E136" t="str">
            <v>Bldg. N2830, Bayanihan St., Clark Freeport Zone, Clarkfield Pampanga</v>
          </cell>
          <cell r="F136" t="str">
            <v>005-310-198-000</v>
          </cell>
          <cell r="G136">
            <v>2023</v>
          </cell>
        </row>
        <row r="137">
          <cell r="B137" t="str">
            <v>CELCOR</v>
          </cell>
          <cell r="C137" t="str">
            <v>CELCOR</v>
          </cell>
          <cell r="D137" t="str">
            <v xml:space="preserve">Cabanatuan Electric Corporation </v>
          </cell>
          <cell r="E137" t="str">
            <v>Daang Maharlika, Bitas, Cabanatuan City Nueva Ecija</v>
          </cell>
          <cell r="F137" t="str">
            <v>000-542-642-000</v>
          </cell>
          <cell r="G137">
            <v>3100</v>
          </cell>
        </row>
        <row r="138">
          <cell r="B138" t="str">
            <v>CELCORSLR</v>
          </cell>
          <cell r="C138" t="str">
            <v>CELCORSLR</v>
          </cell>
          <cell r="D138" t="str">
            <v>Cabanatuan Electric Corporation</v>
          </cell>
          <cell r="E138" t="str">
            <v>Daang Maharlika, Bitas, Cabanatuan City Nueva Ecija</v>
          </cell>
          <cell r="F138" t="str">
            <v>000-542-642-000</v>
          </cell>
          <cell r="G138">
            <v>3100</v>
          </cell>
        </row>
        <row r="139">
          <cell r="B139" t="str">
            <v>CENECO</v>
          </cell>
          <cell r="C139" t="str">
            <v>CENECO</v>
          </cell>
          <cell r="D139" t="str">
            <v xml:space="preserve">Central Negros Electric Cooperative, Inc. </v>
          </cell>
          <cell r="E139" t="str">
            <v>Mabini cor. Gonzaga St. Bacolod City, Negros Occidental</v>
          </cell>
          <cell r="F139" t="str">
            <v>000-709-966-000</v>
          </cell>
          <cell r="G139">
            <v>6100</v>
          </cell>
        </row>
        <row r="140">
          <cell r="B140" t="str">
            <v>CENECOLRE</v>
          </cell>
          <cell r="C140" t="str">
            <v>CENECOLRE</v>
          </cell>
          <cell r="D140" t="str">
            <v>Central Negros Electric Cooperative, Inc.</v>
          </cell>
          <cell r="E140" t="str">
            <v>Mabini cor. Gonzaga St. Bacolod City, Negros Occidental</v>
          </cell>
          <cell r="F140" t="str">
            <v>000-709-966-000</v>
          </cell>
          <cell r="G140">
            <v>6100</v>
          </cell>
        </row>
        <row r="141">
          <cell r="B141" t="str">
            <v>CENPRI</v>
          </cell>
          <cell r="C141" t="str">
            <v>CENPRI</v>
          </cell>
          <cell r="D141" t="str">
            <v xml:space="preserve">Central Negros Power Reliability, Inc. </v>
          </cell>
          <cell r="E141" t="str">
            <v>PUROK SAN JOSE CALUMANGAN 6101 BAGO CITY NEGROS OCCIDENTAL PHILIPPINES</v>
          </cell>
          <cell r="F141" t="str">
            <v>008-691-287-00000</v>
          </cell>
          <cell r="G141">
            <v>6101</v>
          </cell>
        </row>
        <row r="142">
          <cell r="B142" t="str">
            <v>CENPRI</v>
          </cell>
          <cell r="C142" t="str">
            <v>CENPRI_SS</v>
          </cell>
          <cell r="D142" t="str">
            <v xml:space="preserve">Central Negros Power Reliability, Inc. </v>
          </cell>
          <cell r="E142" t="str">
            <v>PUROK SAN JOSE CALUMANGAN 6101 BAGO CITY NEGROS OCCIDENTAL PHILIPPINES</v>
          </cell>
          <cell r="F142" t="str">
            <v>008-691-287-00000</v>
          </cell>
          <cell r="G142">
            <v>6101</v>
          </cell>
        </row>
        <row r="143">
          <cell r="B143" t="str">
            <v>CESIGES</v>
          </cell>
          <cell r="C143" t="str">
            <v>CESIGESVIS</v>
          </cell>
          <cell r="D143" t="str">
            <v xml:space="preserve">Citicore Energy Solutions, Inc. </v>
          </cell>
          <cell r="E143" t="str">
            <v>11th Floor Rockwell Santolan Town Plaza, 276 Santolan Road, Little Baguio 1500 City of San Juan</v>
          </cell>
          <cell r="F143" t="str">
            <v>009-333-221-00000</v>
          </cell>
          <cell r="G143">
            <v>1500</v>
          </cell>
        </row>
        <row r="144">
          <cell r="B144" t="str">
            <v>CESIRES</v>
          </cell>
          <cell r="C144" t="str">
            <v>CESIRES</v>
          </cell>
          <cell r="D144" t="str">
            <v xml:space="preserve">Citicore Energy Solutions, Inc. </v>
          </cell>
          <cell r="E144" t="str">
            <v>11th Floor Rockwell Santolan Town Plaza, 276 Santolan Road, Little Baguio 1500 City of San Juan</v>
          </cell>
          <cell r="F144" t="str">
            <v>009-333-221-00000</v>
          </cell>
          <cell r="G144">
            <v>1500</v>
          </cell>
        </row>
        <row r="145">
          <cell r="B145" t="str">
            <v>CESIRES</v>
          </cell>
          <cell r="C145" t="str">
            <v>CESIRESVIS</v>
          </cell>
          <cell r="D145" t="str">
            <v xml:space="preserve">Citicore Energy Solutions, Inc. </v>
          </cell>
          <cell r="E145" t="str">
            <v>11th Floor Rockwell Santolan Town Plaza, 276 Santolan Road, Little Baguio 1500 City of San Juan</v>
          </cell>
          <cell r="F145" t="str">
            <v>009-333-221-00000</v>
          </cell>
          <cell r="G145">
            <v>1500</v>
          </cell>
        </row>
        <row r="146">
          <cell r="B146" t="str">
            <v>CIP2</v>
          </cell>
          <cell r="C146" t="str">
            <v>CIP2_SS</v>
          </cell>
          <cell r="D146" t="str">
            <v xml:space="preserve">CIP II Power Corporation </v>
          </cell>
          <cell r="E146" t="str">
            <v>Brgy. Quirino, Bacnotan, La Union</v>
          </cell>
          <cell r="F146" t="str">
            <v>005-305-575-000</v>
          </cell>
          <cell r="G146">
            <v>2515</v>
          </cell>
        </row>
        <row r="147">
          <cell r="B147" t="str">
            <v>CIP2</v>
          </cell>
          <cell r="C147" t="str">
            <v>CIP2</v>
          </cell>
          <cell r="D147" t="str">
            <v xml:space="preserve">CIP II Power Corporation </v>
          </cell>
          <cell r="E147" t="str">
            <v>Brgy. Quirino, Bacnotan, La Union</v>
          </cell>
          <cell r="F147" t="str">
            <v>005-305-575-000</v>
          </cell>
          <cell r="G147">
            <v>2515</v>
          </cell>
        </row>
        <row r="148">
          <cell r="B148" t="str">
            <v>CORERES</v>
          </cell>
          <cell r="C148" t="str">
            <v>CORERESNV</v>
          </cell>
          <cell r="D148" t="str">
            <v xml:space="preserve">Corenergy, Inc. </v>
          </cell>
          <cell r="E148" t="str">
            <v>9th Floor OITC Oakridge Business Park, Banilad Mandaue City Cebu</v>
          </cell>
          <cell r="F148" t="str">
            <v>431-572-703-00000</v>
          </cell>
          <cell r="G148">
            <v>6014</v>
          </cell>
        </row>
        <row r="149">
          <cell r="B149" t="str">
            <v>CORERES</v>
          </cell>
          <cell r="C149" t="str">
            <v>CORERES</v>
          </cell>
          <cell r="D149" t="str">
            <v xml:space="preserve">Corenergy, Inc. </v>
          </cell>
          <cell r="E149" t="str">
            <v>9th Floor OITC Oakridge Business Park, Banilad Mandaue City Cebu</v>
          </cell>
          <cell r="F149" t="str">
            <v>431-572-703-00000</v>
          </cell>
          <cell r="G149">
            <v>6014</v>
          </cell>
        </row>
        <row r="150">
          <cell r="B150" t="str">
            <v>CORERES</v>
          </cell>
          <cell r="C150" t="str">
            <v>CORERESVIS</v>
          </cell>
          <cell r="D150" t="str">
            <v xml:space="preserve">Corenergy, Inc. </v>
          </cell>
          <cell r="E150" t="str">
            <v>9th Floor OITC Oakridge Business Park, Banilad Mandaue City Cebu</v>
          </cell>
          <cell r="F150" t="str">
            <v>431-572-703-00000</v>
          </cell>
          <cell r="G150">
            <v>6014</v>
          </cell>
        </row>
        <row r="151">
          <cell r="B151" t="str">
            <v>CPPC</v>
          </cell>
          <cell r="C151" t="str">
            <v>CPPC_SS</v>
          </cell>
          <cell r="D151" t="str">
            <v xml:space="preserve">Cebu Private Power Corporation </v>
          </cell>
          <cell r="E151" t="str">
            <v>Old VECO Compound, Brgy. Ermita Carbon Cebu City</v>
          </cell>
          <cell r="F151" t="str">
            <v>005-255-399-000</v>
          </cell>
          <cell r="G151">
            <v>6000</v>
          </cell>
        </row>
        <row r="152">
          <cell r="B152" t="str">
            <v>CPPC</v>
          </cell>
          <cell r="C152" t="str">
            <v>CPPC</v>
          </cell>
          <cell r="D152" t="str">
            <v xml:space="preserve">Cebu Private Power Corporation </v>
          </cell>
          <cell r="E152" t="str">
            <v>Old VECO Compound, Brgy. Ermita Carbon Cebu City</v>
          </cell>
          <cell r="F152" t="str">
            <v>005-255-399-000</v>
          </cell>
          <cell r="G152">
            <v>6000</v>
          </cell>
        </row>
        <row r="153">
          <cell r="B153" t="str">
            <v>CSCLARK</v>
          </cell>
          <cell r="C153" t="str">
            <v>CSCLARK</v>
          </cell>
          <cell r="D153" t="str">
            <v xml:space="preserve">Citicore Renewable Energy Corporation </v>
          </cell>
          <cell r="E153" t="str">
            <v>11F ROCKWELL SANTOLAN TOWN PLAZA 276 SANTOLAN ROAD LITTLE BAGUIO 1500 CITY OF SAN JUAN</v>
          </cell>
          <cell r="F153" t="str">
            <v>010-007-383-000</v>
          </cell>
          <cell r="G153">
            <v>1500</v>
          </cell>
        </row>
        <row r="154">
          <cell r="B154" t="str">
            <v>CSEI</v>
          </cell>
          <cell r="C154" t="str">
            <v>CSEI</v>
          </cell>
          <cell r="D154" t="str">
            <v>Cosmo Solar Energy, Inc.</v>
          </cell>
          <cell r="E154" t="str">
            <v>Barangay Narat-an, Miagao, Iloilo</v>
          </cell>
          <cell r="F154" t="str">
            <v>432-150-666-000</v>
          </cell>
          <cell r="G154">
            <v>5023</v>
          </cell>
        </row>
        <row r="155">
          <cell r="B155" t="str">
            <v>CSEI</v>
          </cell>
          <cell r="C155" t="str">
            <v>CSEI_SS</v>
          </cell>
          <cell r="D155" t="str">
            <v>Cosmo Solar Energy, Inc.</v>
          </cell>
          <cell r="E155" t="str">
            <v>Barangay Narat-an, Miagao, Iloilo</v>
          </cell>
          <cell r="F155" t="str">
            <v>432-150-666-000</v>
          </cell>
          <cell r="G155">
            <v>5023</v>
          </cell>
        </row>
        <row r="156">
          <cell r="B156" t="str">
            <v>CWMDC</v>
          </cell>
          <cell r="C156" t="str">
            <v>CWMDC</v>
          </cell>
          <cell r="D156" t="str">
            <v>CW Marketing and Development Corporation</v>
          </cell>
          <cell r="E156" t="str">
            <v>#1 Julia Vargas Ave., Ugong, PasIg City</v>
          </cell>
          <cell r="F156" t="str">
            <v>225-311-296</v>
          </cell>
          <cell r="G156">
            <v>1604</v>
          </cell>
        </row>
        <row r="157">
          <cell r="B157" t="str">
            <v>CWMDC</v>
          </cell>
          <cell r="C157" t="str">
            <v>CWMDC_SS</v>
          </cell>
          <cell r="D157" t="str">
            <v>CW Marketing and Development Corporation - Station Service</v>
          </cell>
          <cell r="E157" t="str">
            <v>#1 Julia Vargas Ave., Ugong, PasIg City</v>
          </cell>
          <cell r="F157" t="str">
            <v>225-311-296</v>
          </cell>
          <cell r="G157">
            <v>1604</v>
          </cell>
        </row>
        <row r="158">
          <cell r="B158" t="str">
            <v>DECORP</v>
          </cell>
          <cell r="C158" t="str">
            <v>DECORP</v>
          </cell>
          <cell r="D158" t="str">
            <v xml:space="preserve">Dagupan Electric Corporation </v>
          </cell>
          <cell r="E158" t="str">
            <v>A.B. Fernandez St., Dagupan City</v>
          </cell>
          <cell r="F158" t="str">
            <v>000-202-524-0000</v>
          </cell>
          <cell r="G158">
            <v>2400</v>
          </cell>
        </row>
        <row r="159">
          <cell r="B159" t="str">
            <v>DECORPLRE</v>
          </cell>
          <cell r="C159" t="str">
            <v>DECORPLRE</v>
          </cell>
          <cell r="D159" t="str">
            <v>Dagupan Electric Corporation</v>
          </cell>
          <cell r="E159" t="str">
            <v xml:space="preserve">4th Floor Veria I Bldg, 62 West Avenue, Quezon City </v>
          </cell>
          <cell r="F159" t="str">
            <v>000-202-524-000</v>
          </cell>
          <cell r="G159">
            <v>1104</v>
          </cell>
        </row>
        <row r="160">
          <cell r="B160" t="str">
            <v>DECORPSLR</v>
          </cell>
          <cell r="C160" t="str">
            <v>DECORPSLR</v>
          </cell>
          <cell r="D160" t="str">
            <v>Dagupan Electric Corporation</v>
          </cell>
          <cell r="E160" t="str">
            <v xml:space="preserve">5th Floor Veria I Bldg, 62 West Avenue, Quezon City </v>
          </cell>
          <cell r="F160" t="str">
            <v>000-202-524-000</v>
          </cell>
          <cell r="G160">
            <v>1104</v>
          </cell>
        </row>
        <row r="161">
          <cell r="B161" t="str">
            <v>DIRPOWGES</v>
          </cell>
          <cell r="C161" t="str">
            <v>DIRPOWGES</v>
          </cell>
          <cell r="D161" t="str">
            <v xml:space="preserve">DirectPower Services, Inc. </v>
          </cell>
          <cell r="E161" t="str">
            <v>5th Floor, Glorietta 4, Ayala Center, Makati City, Philippines</v>
          </cell>
          <cell r="F161" t="str">
            <v>008-122-663-000</v>
          </cell>
          <cell r="G161">
            <v>1226</v>
          </cell>
        </row>
        <row r="162">
          <cell r="B162" t="str">
            <v>DIRPOWGES</v>
          </cell>
          <cell r="C162" t="str">
            <v>DIRPOWGESVIS</v>
          </cell>
          <cell r="D162" t="str">
            <v xml:space="preserve">DirectPower Services, Inc. </v>
          </cell>
          <cell r="E162" t="str">
            <v>5th Floor, Glorietta 4, Ayala Center, Makati City, Philippines</v>
          </cell>
          <cell r="F162" t="str">
            <v>008-122-663-000</v>
          </cell>
          <cell r="G162">
            <v>1226</v>
          </cell>
        </row>
        <row r="163">
          <cell r="B163" t="str">
            <v>DIRPOWRES</v>
          </cell>
          <cell r="C163" t="str">
            <v>DIRPOWRES</v>
          </cell>
          <cell r="D163" t="str">
            <v xml:space="preserve">DirectPower Services, Inc. </v>
          </cell>
          <cell r="E163" t="str">
            <v xml:space="preserve">5th Floor, Glorietta 4, Ayala Center, Makati City, Philippines </v>
          </cell>
          <cell r="F163" t="str">
            <v>008-122-663-000</v>
          </cell>
          <cell r="G163">
            <v>1226</v>
          </cell>
        </row>
        <row r="164">
          <cell r="B164" t="str">
            <v>DIRPOWRES</v>
          </cell>
          <cell r="C164" t="str">
            <v>DIRPOWRESVIS</v>
          </cell>
          <cell r="D164" t="str">
            <v xml:space="preserve">DirectPower Services, Inc. </v>
          </cell>
          <cell r="E164" t="str">
            <v xml:space="preserve">5th Floor, Glorietta 4, Ayala Center, Makati City, Philippines </v>
          </cell>
          <cell r="F164" t="str">
            <v>008-122-663-000</v>
          </cell>
          <cell r="G164">
            <v>1226</v>
          </cell>
        </row>
        <row r="165">
          <cell r="B165" t="str">
            <v>DORELCO</v>
          </cell>
          <cell r="C165" t="str">
            <v>DORELCO</v>
          </cell>
          <cell r="D165" t="str">
            <v>Don Orestes Romualdez Cooperative, Inc.</v>
          </cell>
          <cell r="E165" t="str">
            <v>San Roque, Tolosa, Leyte</v>
          </cell>
          <cell r="F165" t="str">
            <v>000-609-565-000</v>
          </cell>
          <cell r="G165">
            <v>6503</v>
          </cell>
        </row>
        <row r="166">
          <cell r="B166" t="str">
            <v>EAUC</v>
          </cell>
          <cell r="C166" t="str">
            <v>EAUC</v>
          </cell>
          <cell r="D166" t="str">
            <v xml:space="preserve">East Asia Utilities Corporation </v>
          </cell>
          <cell r="E166" t="str">
            <v>MEPZ Ibo, Lapu-Lapu City (Upon) Cebu Philippines</v>
          </cell>
          <cell r="F166" t="str">
            <v>004-760-842-00000</v>
          </cell>
          <cell r="G166">
            <v>6015</v>
          </cell>
        </row>
        <row r="167">
          <cell r="B167" t="str">
            <v>EAUC</v>
          </cell>
          <cell r="C167" t="str">
            <v>EAUCMEPZA</v>
          </cell>
          <cell r="D167" t="str">
            <v xml:space="preserve">East Asia Utilities Corporation </v>
          </cell>
          <cell r="E167" t="str">
            <v>MEPZ Ibo, Lapu-Lapu City (Upon) Cebu Philippines</v>
          </cell>
          <cell r="F167" t="str">
            <v>004-760-842-00000</v>
          </cell>
          <cell r="G167">
            <v>6015</v>
          </cell>
        </row>
        <row r="168">
          <cell r="B168" t="str">
            <v>EAUC</v>
          </cell>
          <cell r="C168" t="str">
            <v>EAUC_SS</v>
          </cell>
          <cell r="D168" t="str">
            <v xml:space="preserve">East Asia Utilities Corporation </v>
          </cell>
          <cell r="E168" t="str">
            <v>MEPZ Ibo, Lapu-Lapu City (Upon) Cebu Philippines</v>
          </cell>
          <cell r="F168" t="str">
            <v>004-760-842-00000</v>
          </cell>
          <cell r="G168">
            <v>6015</v>
          </cell>
        </row>
        <row r="169">
          <cell r="B169" t="str">
            <v>EBWPC</v>
          </cell>
          <cell r="C169" t="str">
            <v>EBWPC</v>
          </cell>
          <cell r="D169" t="str">
            <v>EDC Burgos Wind Power Corporation</v>
          </cell>
          <cell r="E169" t="str">
            <v>9/F Rockwell Business Center Tower 3 Ortigas Avenue Ugong 1604 City of Pasig NCR. Second District Philippines</v>
          </cell>
          <cell r="F169" t="str">
            <v>007-726-294</v>
          </cell>
          <cell r="G169">
            <v>1604</v>
          </cell>
        </row>
        <row r="170">
          <cell r="B170" t="str">
            <v>EBWPC</v>
          </cell>
          <cell r="C170" t="str">
            <v>EBWPC_SS</v>
          </cell>
          <cell r="D170" t="str">
            <v>EDC Burgos Wind Power Corporation</v>
          </cell>
          <cell r="E170" t="str">
            <v>9/F Rockwell Business Center Tower 3 Ortigas Avenue Ugong 1604 City of Pasig NCR. Second District Philippines</v>
          </cell>
          <cell r="F170" t="str">
            <v>007-726-294</v>
          </cell>
          <cell r="G170">
            <v>1604</v>
          </cell>
        </row>
        <row r="171">
          <cell r="B171" t="str">
            <v>ECOPARK</v>
          </cell>
          <cell r="C171" t="str">
            <v>ECOPARK2</v>
          </cell>
          <cell r="D171" t="str">
            <v xml:space="preserve">Ecopark Energy of Valenzuela Corp. </v>
          </cell>
          <cell r="E171" t="str">
            <v>189 Tagalag Road Brgy. Tagalag, Valenzuela City</v>
          </cell>
          <cell r="F171" t="str">
            <v>009-279-358-0000</v>
          </cell>
          <cell r="G171">
            <v>1440</v>
          </cell>
        </row>
        <row r="172">
          <cell r="B172" t="str">
            <v>ECOPARK</v>
          </cell>
          <cell r="C172" t="str">
            <v>ECOPARK</v>
          </cell>
          <cell r="D172" t="str">
            <v xml:space="preserve">Ecopark Energy of Valenzuela Corp. </v>
          </cell>
          <cell r="E172" t="str">
            <v>189 Tagalag Road Brgy. Tagalag, Valenzuela City</v>
          </cell>
          <cell r="F172" t="str">
            <v>009-279-358-0000</v>
          </cell>
          <cell r="G172">
            <v>1440</v>
          </cell>
        </row>
        <row r="173">
          <cell r="B173" t="str">
            <v>EDC</v>
          </cell>
          <cell r="C173" t="str">
            <v>EDCVIS</v>
          </cell>
          <cell r="D173" t="str">
            <v>Energy Development Corporation</v>
          </cell>
          <cell r="E173" t="str">
            <v>9th Floor Rockwell Business Center Tower 3 Ortigas Avenue Ugong Pasig City NCR. Second District Philippines</v>
          </cell>
          <cell r="F173" t="str">
            <v>000-169-125-0000</v>
          </cell>
          <cell r="G173">
            <v>1604</v>
          </cell>
        </row>
        <row r="174">
          <cell r="B174" t="str">
            <v>EDC</v>
          </cell>
          <cell r="C174" t="str">
            <v>EDCSL_SS</v>
          </cell>
          <cell r="D174" t="str">
            <v>Energy Development Corporation</v>
          </cell>
          <cell r="E174" t="str">
            <v>9th Floor Rockwell Business Center Tower 3 Ortigas Avenue Ugong Pasig City NCR. Second District Philippines</v>
          </cell>
          <cell r="F174" t="str">
            <v>000-169-125-0000</v>
          </cell>
          <cell r="G174">
            <v>1604</v>
          </cell>
        </row>
        <row r="175">
          <cell r="B175" t="str">
            <v>EDC</v>
          </cell>
          <cell r="C175" t="str">
            <v>EDC</v>
          </cell>
          <cell r="D175" t="str">
            <v>Energy Development Corporation</v>
          </cell>
          <cell r="E175" t="str">
            <v>9th Floor Rockwell Business Center Tower 3 Ortigas Avenue Ugong Pasig City NCR. Second District Philippines</v>
          </cell>
          <cell r="F175" t="str">
            <v>000-169-125-0000</v>
          </cell>
          <cell r="G175">
            <v>1604</v>
          </cell>
        </row>
        <row r="176">
          <cell r="B176" t="str">
            <v>EDC</v>
          </cell>
          <cell r="C176" t="str">
            <v>EDCSL</v>
          </cell>
          <cell r="D176" t="str">
            <v>Energy Development Corporation</v>
          </cell>
          <cell r="E176" t="str">
            <v>9th Floor Rockwell Business Center Tower 3 Ortigas Avenue Ugong Pasig City NCR. Second District Philippines</v>
          </cell>
          <cell r="F176" t="str">
            <v>000-169-125-0000</v>
          </cell>
          <cell r="G176">
            <v>1604</v>
          </cell>
        </row>
        <row r="177">
          <cell r="B177" t="str">
            <v>EDC</v>
          </cell>
          <cell r="C177" t="str">
            <v>ANC</v>
          </cell>
          <cell r="D177" t="str">
            <v>Energy Development Corporation</v>
          </cell>
          <cell r="E177" t="str">
            <v>9th Floor Rockwell Business Center Tower 3 Ortigas Avenue Ugong Pasig City NCR. Second District Philippines</v>
          </cell>
          <cell r="F177" t="str">
            <v>000-169-125-0000</v>
          </cell>
          <cell r="G177">
            <v>1604</v>
          </cell>
        </row>
        <row r="178">
          <cell r="B178" t="str">
            <v>EDC</v>
          </cell>
          <cell r="C178" t="str">
            <v>EDCSL2_SS</v>
          </cell>
          <cell r="D178" t="str">
            <v>Energy Development Corporation</v>
          </cell>
          <cell r="E178" t="str">
            <v>9th Floor Rockwell Business Center Tower 3 Ortigas Avenue Ugong Pasig City NCR. Second District Philippines</v>
          </cell>
          <cell r="F178" t="str">
            <v>000-169-125-0000</v>
          </cell>
          <cell r="G178">
            <v>1604</v>
          </cell>
        </row>
        <row r="179">
          <cell r="B179" t="str">
            <v>EDC</v>
          </cell>
          <cell r="C179" t="str">
            <v>EDCSL2</v>
          </cell>
          <cell r="D179" t="str">
            <v>Energy Development Corporation</v>
          </cell>
          <cell r="E179" t="str">
            <v>9th Floor Rockwell Business Center Tower 3 Ortigas Avenue Ugong Pasig City NCR. Second District Philippines</v>
          </cell>
          <cell r="F179" t="str">
            <v>000-169-125-0000</v>
          </cell>
          <cell r="G179">
            <v>1604</v>
          </cell>
        </row>
        <row r="180">
          <cell r="B180" t="str">
            <v>EDC</v>
          </cell>
          <cell r="C180" t="str">
            <v>EDC_SS</v>
          </cell>
          <cell r="D180" t="str">
            <v>Energy Development Corporation</v>
          </cell>
          <cell r="E180" t="str">
            <v>9th Floor Rockwell Business Center Tower 3 Ortigas Avenue Ugong Pasig City NCR. Second District Philippines</v>
          </cell>
          <cell r="F180" t="str">
            <v>000-169-125-0000</v>
          </cell>
          <cell r="G180">
            <v>1604</v>
          </cell>
        </row>
        <row r="181">
          <cell r="B181" t="str">
            <v>EEIRES</v>
          </cell>
          <cell r="C181" t="str">
            <v>EEIRES</v>
          </cell>
          <cell r="D181" t="str">
            <v xml:space="preserve">EEI Energy Solutions Corporation </v>
          </cell>
          <cell r="E181" t="str">
            <v>No. 12 Manggahan Street Bagumbayan Quezon City 1110</v>
          </cell>
          <cell r="F181" t="str">
            <v>010-470-000-000</v>
          </cell>
          <cell r="G181">
            <v>1110</v>
          </cell>
        </row>
        <row r="182">
          <cell r="B182" t="str">
            <v>ELPISPP</v>
          </cell>
          <cell r="C182" t="str">
            <v>ELPISPPSS</v>
          </cell>
          <cell r="D182" t="str">
            <v>Energy Logics Philippines, Inc.</v>
          </cell>
          <cell r="E182" t="str">
            <v>Unit 1207 The Trade and Financial Tower, 7th Avenue, corner 32nd St., BGC, Taguig City</v>
          </cell>
          <cell r="F182" t="str">
            <v>200-654-769-000</v>
          </cell>
          <cell r="G182">
            <v>1635</v>
          </cell>
        </row>
        <row r="183">
          <cell r="B183" t="str">
            <v>ELPISPP</v>
          </cell>
          <cell r="C183" t="str">
            <v>ELPISPP</v>
          </cell>
          <cell r="D183" t="str">
            <v>Energy Logics Philippines, Inc.</v>
          </cell>
          <cell r="E183" t="str">
            <v>Unit 1207 The Trade and Financial Tower, 7th Avenue, corner 32nd St., BGC, Taguig City</v>
          </cell>
          <cell r="F183" t="str">
            <v>200-654-769-000</v>
          </cell>
          <cell r="G183">
            <v>1635</v>
          </cell>
        </row>
        <row r="184">
          <cell r="B184" t="str">
            <v>ENFINITY</v>
          </cell>
          <cell r="C184" t="str">
            <v>ENFINITY</v>
          </cell>
          <cell r="D184" t="str">
            <v xml:space="preserve">Enfinity Philippines Renewable Resources Inc. </v>
          </cell>
          <cell r="E184" t="str">
            <v>Room 6A, Philexcel Business Center 1 M.A Roxas Highway, Clark Freeport Zone, Pampanga</v>
          </cell>
          <cell r="F184" t="str">
            <v>007-813-849-000</v>
          </cell>
          <cell r="G184" t="str">
            <v>2009 </v>
          </cell>
        </row>
        <row r="185">
          <cell r="B185" t="str">
            <v>ENFINITY</v>
          </cell>
          <cell r="C185" t="str">
            <v>ENFINITY_SS</v>
          </cell>
          <cell r="D185" t="str">
            <v xml:space="preserve">Enfinity Philippines Renewable Resources Inc. </v>
          </cell>
          <cell r="E185" t="str">
            <v>Room 6A, Philexcel Business Center 1 M.A Roxas Highway, Clark Freeport Zone, Pampanga</v>
          </cell>
          <cell r="F185" t="str">
            <v>007-813-849-000</v>
          </cell>
          <cell r="G185" t="str">
            <v>2009 </v>
          </cell>
        </row>
        <row r="186">
          <cell r="B186" t="str">
            <v>EPMIRES</v>
          </cell>
          <cell r="C186" t="str">
            <v>EPMIRESNV</v>
          </cell>
          <cell r="D186" t="str">
            <v>Ecozone Power Management, Inc.</v>
          </cell>
          <cell r="E186" t="str">
            <v>2F LTI Admin Bldg. 1 North Main Avenue Laguna Technopark, Biñan, Laguna</v>
          </cell>
          <cell r="F186" t="str">
            <v>007-852-642-000</v>
          </cell>
          <cell r="G186">
            <v>4024</v>
          </cell>
        </row>
        <row r="187">
          <cell r="B187" t="str">
            <v>EPMIRES</v>
          </cell>
          <cell r="C187" t="str">
            <v>EPMIRES</v>
          </cell>
          <cell r="D187" t="str">
            <v>Ecozone Power Management, Inc.</v>
          </cell>
          <cell r="E187" t="str">
            <v>2F LTI Admin Bldg. 1 North Main Avenue Laguna Technopark, Biñan, Laguna</v>
          </cell>
          <cell r="F187" t="str">
            <v>007-852-642-000</v>
          </cell>
          <cell r="G187">
            <v>4024</v>
          </cell>
        </row>
        <row r="188">
          <cell r="B188" t="str">
            <v>ESAMELCO</v>
          </cell>
          <cell r="C188" t="str">
            <v>ESAMELCO</v>
          </cell>
          <cell r="D188" t="str">
            <v xml:space="preserve">Eastern Samar Electric Cooperative, Inc. </v>
          </cell>
          <cell r="E188" t="str">
            <v>BRGY. CABONG, BORONGAN CITY, EASTERN SAMAR</v>
          </cell>
          <cell r="F188" t="str">
            <v>000-571-316-000</v>
          </cell>
          <cell r="G188">
            <v>6800</v>
          </cell>
        </row>
        <row r="189">
          <cell r="B189" t="str">
            <v>FCFMC</v>
          </cell>
          <cell r="C189" t="str">
            <v>FCFMC</v>
          </cell>
          <cell r="D189" t="str">
            <v>FCF Minerals Corporation</v>
          </cell>
          <cell r="E189" t="str">
            <v>Unit 1407, Pacific Star Building, Sen. Gil Puyat Avenue cor. Makati Avenue, Bel-Air, 1209 Makati City</v>
          </cell>
          <cell r="F189" t="str">
            <v>238-154-069-000</v>
          </cell>
          <cell r="G189">
            <v>1209</v>
          </cell>
        </row>
        <row r="190">
          <cell r="B190" t="str">
            <v>FCRV</v>
          </cell>
          <cell r="C190" t="str">
            <v>FCRV</v>
          </cell>
          <cell r="D190" t="str">
            <v xml:space="preserve">First Cabanatuan Renewable Ventures Inc. </v>
          </cell>
          <cell r="E190" t="str">
            <v>FCVC Compound Sitio Mampulog, Brgy. Bitas, Cabanatuan, Nueva Ecija</v>
          </cell>
          <cell r="F190" t="str">
            <v>008-944-766-000</v>
          </cell>
          <cell r="G190">
            <v>3100</v>
          </cell>
        </row>
        <row r="191">
          <cell r="B191" t="str">
            <v>FCRV</v>
          </cell>
          <cell r="C191" t="str">
            <v>FCRV_SS</v>
          </cell>
          <cell r="D191" t="str">
            <v xml:space="preserve">First Cabanatuan Renewable Ventures Inc. </v>
          </cell>
          <cell r="E191" t="str">
            <v>FCVC Compound Sitio Mampulog, Brgy. Bitas, Cabanatuan, Nueva Ecija</v>
          </cell>
          <cell r="F191" t="str">
            <v>008-944-766-000</v>
          </cell>
          <cell r="G191">
            <v>3100</v>
          </cell>
        </row>
        <row r="192">
          <cell r="B192" t="str">
            <v>FDCRESC</v>
          </cell>
          <cell r="C192" t="str">
            <v>FDCRESCVISNV</v>
          </cell>
          <cell r="D192" t="str">
            <v xml:space="preserve">FDC Retail Electricity Sales Corporation </v>
          </cell>
          <cell r="E192" t="str">
            <v>9F Filinvest One Bldg. Northgate Cyberzone, Alabang-Zapote Road Cor. Northgate Ave. Filinvest City, Alabang, Muntinlupa City</v>
          </cell>
          <cell r="F192" t="str">
            <v>007-475-660-00000</v>
          </cell>
          <cell r="G192">
            <v>1781</v>
          </cell>
        </row>
        <row r="193">
          <cell r="B193" t="str">
            <v>FDCRESC</v>
          </cell>
          <cell r="C193" t="str">
            <v>FDCRESCNV</v>
          </cell>
          <cell r="D193" t="str">
            <v xml:space="preserve">FDC Retail Electricity Sales Corporation </v>
          </cell>
          <cell r="E193" t="str">
            <v>9F Filinvest One Bldg. Northgate Cyberzone, Alabang-Zapote Road Cor. Northgate Ave. Filinvest City, Alabang, Muntinlupa City</v>
          </cell>
          <cell r="F193" t="str">
            <v>007-475-660-00000</v>
          </cell>
          <cell r="G193">
            <v>1781</v>
          </cell>
        </row>
        <row r="194">
          <cell r="B194" t="str">
            <v>FDCRESC</v>
          </cell>
          <cell r="C194" t="str">
            <v>FDCRESCVIS</v>
          </cell>
          <cell r="D194" t="str">
            <v xml:space="preserve">FDC Retail Electricity Sales Corporation </v>
          </cell>
          <cell r="E194" t="str">
            <v>9F Filinvest One Bldg. Northgate Cyberzone, Alabang-Zapote Road Cor. Northgate Ave. Filinvest City, Alabang, Muntinlupa City</v>
          </cell>
          <cell r="F194" t="str">
            <v>007-475-660-00000</v>
          </cell>
          <cell r="G194">
            <v>1781</v>
          </cell>
        </row>
        <row r="195">
          <cell r="B195" t="str">
            <v>FDCRESC</v>
          </cell>
          <cell r="C195" t="str">
            <v>FDCRESC</v>
          </cell>
          <cell r="D195" t="str">
            <v xml:space="preserve">FDC Retail Electricity Sales Corporation </v>
          </cell>
          <cell r="E195" t="str">
            <v>9F Filinvest One Bldg. Northgate Cyberzone, Alabang-Zapote Road Cor. Northgate Ave. Filinvest City, Alabang, Muntinlupa City</v>
          </cell>
          <cell r="F195" t="str">
            <v>007-475-660-00000</v>
          </cell>
          <cell r="G195">
            <v>1781</v>
          </cell>
        </row>
        <row r="196">
          <cell r="B196" t="str">
            <v>FFHC</v>
          </cell>
          <cell r="C196" t="str">
            <v>FFHC</v>
          </cell>
          <cell r="D196" t="str">
            <v xml:space="preserve">First Farmers Holding Corporation </v>
          </cell>
          <cell r="E196" t="str">
            <v>Brgy. Dos Hermanas, Talisay City, Negros Occidental</v>
          </cell>
          <cell r="F196" t="str">
            <v>002-011-670-000</v>
          </cell>
          <cell r="G196">
            <v>6115</v>
          </cell>
        </row>
        <row r="197">
          <cell r="B197" t="str">
            <v>FFHC</v>
          </cell>
          <cell r="C197" t="str">
            <v>FFHC_SS</v>
          </cell>
          <cell r="D197" t="str">
            <v xml:space="preserve">First Farmers Holding Corporation </v>
          </cell>
          <cell r="E197" t="str">
            <v>Brgy. Dos Hermanas, Talisay City, Negros Occidental</v>
          </cell>
          <cell r="F197" t="str">
            <v>002-011-670-000</v>
          </cell>
          <cell r="G197">
            <v>6115</v>
          </cell>
        </row>
        <row r="198">
          <cell r="B198" t="str">
            <v>FGES</v>
          </cell>
          <cell r="C198" t="str">
            <v>FGES</v>
          </cell>
          <cell r="D198" t="str">
            <v xml:space="preserve">First Gen Energy Solutions, Inc. </v>
          </cell>
          <cell r="E198" t="str">
            <v>6/F Rockwell Business Center Tower 3, Ortigas Avenue Ugong, City of Pasig NCR, Second District Philippines 1604</v>
          </cell>
          <cell r="F198" t="str">
            <v>006-537-631-000</v>
          </cell>
          <cell r="G198">
            <v>1604</v>
          </cell>
        </row>
        <row r="199">
          <cell r="B199" t="str">
            <v>FGESGES</v>
          </cell>
          <cell r="C199" t="str">
            <v>FGESGESVIS</v>
          </cell>
          <cell r="D199" t="str">
            <v xml:space="preserve">First Gen Energy Solutions, Inc. </v>
          </cell>
          <cell r="E199" t="str">
            <v>6/F Rockwell Business Center Tower 3, Ortigas Avenue Ugong, City of Pasig NCR, Second District Philippines 1604</v>
          </cell>
          <cell r="F199" t="str">
            <v>006-537-631-000</v>
          </cell>
          <cell r="G199">
            <v>1604</v>
          </cell>
        </row>
        <row r="200">
          <cell r="B200" t="str">
            <v>FGESRES</v>
          </cell>
          <cell r="C200" t="str">
            <v>FGESRES</v>
          </cell>
          <cell r="D200" t="str">
            <v xml:space="preserve">First Gen Energy Solutions, Inc. </v>
          </cell>
          <cell r="E200" t="str">
            <v>6/F Rockwell Business Center Tower 3, Ortigas Avenue Ugong, City of Pasig NCR, Second District Philippines 1604</v>
          </cell>
          <cell r="F200" t="str">
            <v>006-537-631-000</v>
          </cell>
          <cell r="G200">
            <v>1604</v>
          </cell>
        </row>
        <row r="201">
          <cell r="B201" t="str">
            <v>FGESRES</v>
          </cell>
          <cell r="C201" t="str">
            <v>FGESRESVIS</v>
          </cell>
          <cell r="D201" t="str">
            <v xml:space="preserve">First Gen Energy Solutions, Inc. </v>
          </cell>
          <cell r="E201" t="str">
            <v>6/F Rockwell Business Center Tower 3, Ortigas Avenue Ugong, City of Pasig NCR, Second District Philippines 1604</v>
          </cell>
          <cell r="F201" t="str">
            <v>006-537-631-000</v>
          </cell>
          <cell r="G201">
            <v>1604</v>
          </cell>
        </row>
        <row r="202">
          <cell r="B202" t="str">
            <v>FGHPC</v>
          </cell>
          <cell r="C202" t="str">
            <v>FGHPC</v>
          </cell>
          <cell r="D202" t="str">
            <v xml:space="preserve">First Gen Hydro Power Corporation </v>
          </cell>
          <cell r="E202" t="str">
            <v xml:space="preserve">6/F Rockwell Business Center Tower 3, Ortigas Avenue Ugong, City of Pasig NCR, Second District Philippines </v>
          </cell>
          <cell r="F202" t="str">
            <v>244-335-986-000</v>
          </cell>
          <cell r="G202">
            <v>1604</v>
          </cell>
        </row>
        <row r="203">
          <cell r="B203" t="str">
            <v>FGHPC</v>
          </cell>
          <cell r="C203" t="str">
            <v>FGHPCSS</v>
          </cell>
          <cell r="D203" t="str">
            <v xml:space="preserve">First Gen Hydro Power Corporation </v>
          </cell>
          <cell r="E203" t="str">
            <v xml:space="preserve">6/F Rockwell Business Center Tower 3, Ortigas Avenue Ugong, City of Pasig NCR, Second District Philippines </v>
          </cell>
          <cell r="F203" t="str">
            <v>244-335-986-000</v>
          </cell>
          <cell r="G203">
            <v>1604</v>
          </cell>
        </row>
        <row r="204">
          <cell r="B204" t="str">
            <v>FGHPC</v>
          </cell>
          <cell r="C204" t="str">
            <v>FGHPCCSTNV</v>
          </cell>
          <cell r="D204" t="str">
            <v xml:space="preserve">First Gen Hydro Power Corporation </v>
          </cell>
          <cell r="E204" t="str">
            <v xml:space="preserve">6/F Rockwell Business Center Tower 3, Ortigas Avenue Ugong, City of Pasig NCR, Second District Philippines </v>
          </cell>
          <cell r="F204" t="str">
            <v>244-335-986-000</v>
          </cell>
          <cell r="G204">
            <v>1604</v>
          </cell>
        </row>
        <row r="205">
          <cell r="B205" t="str">
            <v>FGHPC</v>
          </cell>
          <cell r="C205" t="str">
            <v>FITUI</v>
          </cell>
          <cell r="D205" t="str">
            <v xml:space="preserve">First Gen Hydro Power Corporation </v>
          </cell>
          <cell r="E205" t="str">
            <v xml:space="preserve">6/F Rockwell Business Center Tower 3, Ortigas Avenue Ugong, City of Pasig NCR, Second District Philippines </v>
          </cell>
          <cell r="F205" t="str">
            <v>244-335-986-000</v>
          </cell>
          <cell r="G205">
            <v>1604</v>
          </cell>
        </row>
        <row r="206">
          <cell r="B206" t="str">
            <v>FGHPC</v>
          </cell>
          <cell r="C206" t="str">
            <v>FGHPCCST</v>
          </cell>
          <cell r="D206" t="str">
            <v xml:space="preserve">First Gen Hydro Power Corporation </v>
          </cell>
          <cell r="E206" t="str">
            <v xml:space="preserve">6/F Rockwell Business Center Tower 3, Ortigas Avenue Ugong, City of Pasig NCR, Second District Philippines </v>
          </cell>
          <cell r="F206" t="str">
            <v>244-335-986-000</v>
          </cell>
          <cell r="G206">
            <v>1604</v>
          </cell>
        </row>
        <row r="207">
          <cell r="B207" t="str">
            <v>FGHPC</v>
          </cell>
          <cell r="C207" t="str">
            <v>ECOSIP</v>
          </cell>
          <cell r="D207" t="str">
            <v xml:space="preserve">First Gen Hydro Power Corporation </v>
          </cell>
          <cell r="E207" t="str">
            <v xml:space="preserve">6/F Rockwell Business Center Tower 3, Ortigas Avenue Ugong, City of Pasig NCR, Second District Philippines </v>
          </cell>
          <cell r="F207" t="str">
            <v>244-335-986-000</v>
          </cell>
          <cell r="G207">
            <v>1604</v>
          </cell>
        </row>
        <row r="208">
          <cell r="B208" t="str">
            <v>FGHSNG</v>
          </cell>
          <cell r="C208" t="str">
            <v>FGHSNG</v>
          </cell>
          <cell r="D208" t="str">
            <v xml:space="preserve">First Gen Hydro Power Corporation </v>
          </cell>
          <cell r="E208" t="str">
            <v>6/F Rockwell Business Center Tower 3, Ortigas Ave. Ugong, City of Pasig City NCR, 2nd District Philippines</v>
          </cell>
          <cell r="F208" t="str">
            <v>244-335-986-000</v>
          </cell>
          <cell r="G208">
            <v>1604</v>
          </cell>
        </row>
        <row r="209">
          <cell r="B209" t="str">
            <v>FGPCSTRA</v>
          </cell>
          <cell r="C209" t="str">
            <v>FGPCSTRASS</v>
          </cell>
          <cell r="D209" t="str">
            <v xml:space="preserve">First Gas Power Corporation </v>
          </cell>
          <cell r="E209" t="str">
            <v xml:space="preserve">6/F Rockwell Business Center Tower 3, Ortigas Avenue Ugong, City of Pasig NCR, Second District Philippines </v>
          </cell>
          <cell r="F209" t="str">
            <v>004-470-601-000</v>
          </cell>
          <cell r="G209">
            <v>1604</v>
          </cell>
        </row>
        <row r="210">
          <cell r="B210" t="str">
            <v>FGPCSTRA</v>
          </cell>
          <cell r="C210" t="str">
            <v>FGPCSTRA</v>
          </cell>
          <cell r="D210" t="str">
            <v xml:space="preserve">First Gas Power Corporation </v>
          </cell>
          <cell r="E210" t="str">
            <v xml:space="preserve">6/F Rockwell Business Center Tower 3, Ortigas Avenue Ugong, City of Pasig NCR, Second District Philippines </v>
          </cell>
          <cell r="F210" t="str">
            <v>004-470-601-000</v>
          </cell>
          <cell r="G210">
            <v>1604</v>
          </cell>
        </row>
        <row r="211">
          <cell r="B211" t="str">
            <v>FGPSANLO</v>
          </cell>
          <cell r="C211" t="str">
            <v>FGPSANLOSS</v>
          </cell>
          <cell r="D211" t="str">
            <v xml:space="preserve">FGP Corp. </v>
          </cell>
          <cell r="E211" t="str">
            <v>6th Floor Rockwell Business Center Tower 3, Ortigas Avenue Pasig City</v>
          </cell>
          <cell r="F211" t="str">
            <v>005-011-427-000</v>
          </cell>
          <cell r="G211">
            <v>1604</v>
          </cell>
        </row>
        <row r="212">
          <cell r="B212" t="str">
            <v>FGPSANLO</v>
          </cell>
          <cell r="C212" t="str">
            <v>FGPSANLO</v>
          </cell>
          <cell r="D212" t="str">
            <v xml:space="preserve">FGP Corp. </v>
          </cell>
          <cell r="E212" t="str">
            <v>6th Floor Rockwell Business Center Tower 3, Ortigas Avenue Pasig City</v>
          </cell>
          <cell r="F212" t="str">
            <v>005-011-427-000</v>
          </cell>
          <cell r="G212">
            <v>1604</v>
          </cell>
        </row>
        <row r="213">
          <cell r="B213" t="str">
            <v>FLECO</v>
          </cell>
          <cell r="C213" t="str">
            <v>FLECO</v>
          </cell>
          <cell r="D213" t="str">
            <v xml:space="preserve">First Laguna Electric Cooperative, Inc. </v>
          </cell>
          <cell r="E213" t="str">
            <v>Lewin Lumban Laguna</v>
          </cell>
          <cell r="F213" t="str">
            <v>000-624-679-0000</v>
          </cell>
          <cell r="G213">
            <v>4014</v>
          </cell>
        </row>
        <row r="214">
          <cell r="B214" t="str">
            <v>FNPC</v>
          </cell>
          <cell r="C214" t="str">
            <v>FNPC</v>
          </cell>
          <cell r="D214" t="str">
            <v xml:space="preserve">First Natgas Power Corp. </v>
          </cell>
          <cell r="E214" t="str">
            <v>6th Floor Rockwell Business Center Tower 3, Ortigas Ave. Pasig City</v>
          </cell>
          <cell r="F214" t="str">
            <v>237-151-695-000</v>
          </cell>
          <cell r="G214">
            <v>1604</v>
          </cell>
        </row>
        <row r="215">
          <cell r="B215" t="str">
            <v>FNPC</v>
          </cell>
          <cell r="C215" t="str">
            <v>FNPCSS</v>
          </cell>
          <cell r="D215" t="str">
            <v xml:space="preserve">First Natgas Power Corp. </v>
          </cell>
          <cell r="E215" t="str">
            <v>6th Floor Rockwell Business Center Tower 3, Ortigas Ave. Pasig City</v>
          </cell>
          <cell r="F215" t="str">
            <v>237-151-695-000</v>
          </cell>
          <cell r="G215">
            <v>1604</v>
          </cell>
        </row>
        <row r="216">
          <cell r="B216" t="str">
            <v>FSOLEQ</v>
          </cell>
          <cell r="C216" t="str">
            <v>FSOLEQ</v>
          </cell>
          <cell r="D216" t="str">
            <v>FIRST SOLEQ ENERGY CORP.</v>
          </cell>
          <cell r="E216" t="str">
            <v>Brgy. Dolores Ormoc City</v>
          </cell>
          <cell r="F216" t="str">
            <v>008-104-865-000</v>
          </cell>
          <cell r="G216">
            <v>6541</v>
          </cell>
        </row>
        <row r="217">
          <cell r="B217" t="str">
            <v>FSOLEQ</v>
          </cell>
          <cell r="C217" t="str">
            <v>FSOLEQSS</v>
          </cell>
          <cell r="D217" t="str">
            <v>FIRST SOLEQ ENERGY CORP.</v>
          </cell>
          <cell r="E217" t="str">
            <v>Brgy. Dolores Ormoc City</v>
          </cell>
          <cell r="F217" t="str">
            <v>008-104-865-000</v>
          </cell>
          <cell r="G217">
            <v>6541</v>
          </cell>
        </row>
        <row r="218">
          <cell r="B218" t="str">
            <v>FTOLEDO</v>
          </cell>
          <cell r="C218" t="str">
            <v>FTOLEDO</v>
          </cell>
          <cell r="D218" t="str">
            <v>Citicore Solar Cebu, Inc.</v>
          </cell>
          <cell r="E218" t="str">
            <v>Unit 2601 West Tower PSEC Exchange Road Ortigas Center Brgy. San Antonio, Pasig City</v>
          </cell>
          <cell r="F218" t="str">
            <v>008-943-292-000</v>
          </cell>
          <cell r="G218">
            <v>1605</v>
          </cell>
        </row>
        <row r="219">
          <cell r="B219" t="str">
            <v>FTOLEDO</v>
          </cell>
          <cell r="C219" t="str">
            <v>FTOLEDOSS</v>
          </cell>
          <cell r="D219" t="str">
            <v>Citicore Solar Cebu, Inc.</v>
          </cell>
          <cell r="E219" t="str">
            <v>Unit 2601 West Tower PSEC Exchange Road Ortigas Center Brgy. San Antonio, Pasig City</v>
          </cell>
          <cell r="F219" t="str">
            <v>008-943-292-000</v>
          </cell>
          <cell r="G219">
            <v>1605</v>
          </cell>
        </row>
        <row r="220">
          <cell r="B220" t="str">
            <v>G2REC</v>
          </cell>
          <cell r="C220" t="str">
            <v>G2REC</v>
          </cell>
          <cell r="D220" t="str">
            <v xml:space="preserve">Grass Gold Renewable Energy Corporation </v>
          </cell>
          <cell r="E220" t="str">
            <v xml:space="preserve">Agrinet Grains Office, Tulat Road, San Jose, Nueva Ecija </v>
          </cell>
          <cell r="F220" t="str">
            <v>008-771-462-000</v>
          </cell>
          <cell r="G220">
            <v>3121</v>
          </cell>
        </row>
        <row r="221">
          <cell r="B221" t="str">
            <v>G2REC</v>
          </cell>
          <cell r="C221" t="str">
            <v>G2RECSS</v>
          </cell>
          <cell r="D221" t="str">
            <v xml:space="preserve">Grass Gold Renewable Energy Corporation </v>
          </cell>
          <cell r="E221" t="str">
            <v xml:space="preserve">Agrinet Grains Office, Tulat Road, San Jose, Nueva Ecija </v>
          </cell>
          <cell r="F221" t="str">
            <v>008-771-462-000</v>
          </cell>
          <cell r="G221">
            <v>3121</v>
          </cell>
        </row>
        <row r="222">
          <cell r="B222" t="str">
            <v>GCC</v>
          </cell>
          <cell r="C222" t="str">
            <v>GCC</v>
          </cell>
          <cell r="D222" t="str">
            <v>Goodfound Cement Corporation</v>
          </cell>
          <cell r="E222" t="str">
            <v>Purok 3, Palanog, Camalig, Albay</v>
          </cell>
          <cell r="F222" t="str">
            <v>005-613-132-000</v>
          </cell>
          <cell r="G222">
            <v>4502</v>
          </cell>
        </row>
        <row r="223">
          <cell r="B223" t="str">
            <v>GCGI</v>
          </cell>
          <cell r="C223" t="str">
            <v>GCGI</v>
          </cell>
          <cell r="D223" t="str">
            <v>Green Core Geothermal, Inc.</v>
          </cell>
          <cell r="E223" t="str">
            <v>9/F Rockwell Business Center Tower 3 Ortigas Avenue Ugong 1604 City of Pasig NCR. Second District Philippines</v>
          </cell>
          <cell r="F223" t="str">
            <v>007-317-982-00000</v>
          </cell>
          <cell r="G223">
            <v>1604</v>
          </cell>
        </row>
        <row r="224">
          <cell r="B224" t="str">
            <v>GCGI</v>
          </cell>
          <cell r="C224" t="str">
            <v>GCGISS</v>
          </cell>
          <cell r="D224" t="str">
            <v>Green Core Geothermal, Inc.</v>
          </cell>
          <cell r="E224" t="str">
            <v>9/F Rockwell Business Center Tower 3 Ortigas Avenue Ugong 1604 City of Pasig NCR. Second District Philippines</v>
          </cell>
          <cell r="F224" t="str">
            <v>007-317-982-00000</v>
          </cell>
          <cell r="G224">
            <v>1604</v>
          </cell>
        </row>
        <row r="225">
          <cell r="B225" t="str">
            <v>GCGI</v>
          </cell>
          <cell r="C225" t="str">
            <v>DMDC</v>
          </cell>
          <cell r="D225" t="str">
            <v>Green Core Geothermal, Inc.</v>
          </cell>
          <cell r="E225" t="str">
            <v>9/F Rockwell Business Center Tower 3 Ortigas Avenue Ugong 1604 City of Pasig NCR. Second District Philippines</v>
          </cell>
          <cell r="F225" t="str">
            <v>007-317-982-00000</v>
          </cell>
          <cell r="G225">
            <v>1604</v>
          </cell>
        </row>
        <row r="226">
          <cell r="B226" t="str">
            <v>GCGI</v>
          </cell>
          <cell r="C226" t="str">
            <v>DUCOM</v>
          </cell>
          <cell r="D226" t="str">
            <v>Green Core Geothermal, Inc.</v>
          </cell>
          <cell r="E226" t="str">
            <v>9/F Rockwell Business Center Tower 3 Ortigas Avenue Ugong 1604 City of Pasig NCR. Second District Philippines</v>
          </cell>
          <cell r="F226" t="str">
            <v>007-317-982-00000</v>
          </cell>
          <cell r="G226">
            <v>1604</v>
          </cell>
        </row>
        <row r="227">
          <cell r="B227" t="str">
            <v>GCGIGES</v>
          </cell>
          <cell r="C227" t="str">
            <v>GCGIGES</v>
          </cell>
          <cell r="D227" t="str">
            <v>Green Core Geothermal, Inc.</v>
          </cell>
          <cell r="E227" t="str">
            <v>9/F Rockwell Business Center Tower 3 Ortigas Avenue Ugong 1604 City of Pasig NCR. Second District Philippines</v>
          </cell>
          <cell r="F227" t="str">
            <v>007-317-982-00000</v>
          </cell>
          <cell r="G227">
            <v>1604</v>
          </cell>
        </row>
        <row r="228">
          <cell r="B228" t="str">
            <v>GCGIGES</v>
          </cell>
          <cell r="C228" t="str">
            <v>GCGIGESVIS</v>
          </cell>
          <cell r="D228" t="str">
            <v>Green Core Geothermal, Inc.</v>
          </cell>
          <cell r="E228" t="str">
            <v>9/F Rockwell Business Center Tower 3 Ortigas Avenue Ugong 1604 City of Pasig NCR. Second District Philippines</v>
          </cell>
          <cell r="F228" t="str">
            <v>007-317-982-00000</v>
          </cell>
          <cell r="G228">
            <v>1604</v>
          </cell>
        </row>
        <row r="229">
          <cell r="B229" t="str">
            <v>GCGIRES</v>
          </cell>
          <cell r="C229" t="str">
            <v>GCGIRES</v>
          </cell>
          <cell r="D229" t="str">
            <v>Green Core Geothermal, Inc.</v>
          </cell>
          <cell r="E229" t="str">
            <v>9/F Rockwell Business Center Tower 3 Ortigas Avenue Ugong 1604 City of Pasig NCR. Second District Philippines</v>
          </cell>
          <cell r="F229" t="str">
            <v>007-317-982-00000</v>
          </cell>
          <cell r="G229">
            <v>1604</v>
          </cell>
        </row>
        <row r="230">
          <cell r="B230" t="str">
            <v>GCGIRES</v>
          </cell>
          <cell r="C230" t="str">
            <v>GCGIRESVIS</v>
          </cell>
          <cell r="D230" t="str">
            <v>Green Core Geothermal, Inc.</v>
          </cell>
          <cell r="E230" t="str">
            <v>9/F Rockwell Business Center Tower 3 Ortigas Avenue Ugong 1604 City of Pasig NCR. Second District Philippines</v>
          </cell>
          <cell r="F230" t="str">
            <v>007-317-982-00000</v>
          </cell>
          <cell r="G230">
            <v>1604</v>
          </cell>
        </row>
        <row r="231">
          <cell r="B231" t="str">
            <v>GCGIRES</v>
          </cell>
          <cell r="C231" t="str">
            <v>GCGIRESVISNV</v>
          </cell>
          <cell r="D231" t="str">
            <v>Green Core Geothermal, Inc.</v>
          </cell>
          <cell r="E231" t="str">
            <v>9/F Rockwell Business Center Tower 3 Ortigas Avenue Ugong 1604 City of Pasig NCR. Second District Philippines</v>
          </cell>
          <cell r="F231" t="str">
            <v>007-317-982-00000</v>
          </cell>
          <cell r="G231">
            <v>1604</v>
          </cell>
        </row>
        <row r="232">
          <cell r="B232" t="str">
            <v>GESCRES</v>
          </cell>
          <cell r="C232" t="str">
            <v>GESCRES</v>
          </cell>
          <cell r="D232" t="str">
            <v xml:space="preserve">Global Energy Supply Corporation </v>
          </cell>
          <cell r="E232" t="str">
            <v>Unit 1 7/F and Unit 2 &amp; 4 8/F Tower 1, Rockwell Business Center Ortigas Avenue, Ugong City of Pasig NCR, Second District 1604 Philippines</v>
          </cell>
          <cell r="F232" t="str">
            <v>234-621-270-00000</v>
          </cell>
          <cell r="G232">
            <v>1604</v>
          </cell>
        </row>
        <row r="233">
          <cell r="B233" t="str">
            <v>GESCRES</v>
          </cell>
          <cell r="C233" t="str">
            <v>GESCRESVIS</v>
          </cell>
          <cell r="D233" t="str">
            <v xml:space="preserve">Global Energy Supply Corporation </v>
          </cell>
          <cell r="E233" t="str">
            <v>Unit 1 7/F and Unit 2 &amp; 4 8/F Tower 1, Rockwell Business Center Ortigas Avenue, Ugong City of Pasig NCR, Second District 1604 Philippines</v>
          </cell>
          <cell r="F233" t="str">
            <v>234-621-270-00000</v>
          </cell>
          <cell r="G233">
            <v>1604</v>
          </cell>
        </row>
        <row r="234">
          <cell r="B234" t="str">
            <v>GFII</v>
          </cell>
          <cell r="C234" t="str">
            <v>GFII</v>
          </cell>
          <cell r="D234" t="str">
            <v xml:space="preserve">Green Future Innovations, Inc. </v>
          </cell>
          <cell r="E234" t="str">
            <v>Ecofuel Agro Industrial Ecozone, Sta. Filomena, San Mariano, Isabela</v>
          </cell>
          <cell r="F234" t="str">
            <v>006-922-063-000</v>
          </cell>
          <cell r="G234">
            <v>3332</v>
          </cell>
        </row>
        <row r="235">
          <cell r="B235" t="str">
            <v>GFII</v>
          </cell>
          <cell r="C235" t="str">
            <v>GFIISS</v>
          </cell>
          <cell r="D235" t="str">
            <v xml:space="preserve">Green Future Innovations, Inc. </v>
          </cell>
          <cell r="E235" t="str">
            <v>Ecofuel Agro Industrial Ecozone, Sta. Filomena, San Mariano, Isabela</v>
          </cell>
          <cell r="F235" t="str">
            <v>006-922-063-000</v>
          </cell>
          <cell r="G235">
            <v>3332</v>
          </cell>
        </row>
        <row r="236">
          <cell r="B236" t="str">
            <v>GIFT</v>
          </cell>
          <cell r="C236" t="str">
            <v>GIFT</v>
          </cell>
          <cell r="D236" t="str">
            <v xml:space="preserve">Green Innovations for Tomorrow Corporation </v>
          </cell>
          <cell r="E236" t="str">
            <v>Bacal 2, Talavera, Nueva Ecija</v>
          </cell>
          <cell r="F236" t="str">
            <v>436-997-925-000</v>
          </cell>
          <cell r="G236">
            <v>3114</v>
          </cell>
        </row>
        <row r="237">
          <cell r="B237" t="str">
            <v>GIFT</v>
          </cell>
          <cell r="C237" t="str">
            <v>GIFT2SS</v>
          </cell>
          <cell r="D237" t="str">
            <v xml:space="preserve">Green Innovations for Tomorrow Corporation </v>
          </cell>
          <cell r="E237" t="str">
            <v>Bacal 2, Talavera, Nueva Ecija</v>
          </cell>
          <cell r="F237" t="str">
            <v>436-997-925-000</v>
          </cell>
          <cell r="G237">
            <v>3114</v>
          </cell>
        </row>
        <row r="238">
          <cell r="B238" t="str">
            <v>GIFT</v>
          </cell>
          <cell r="C238" t="str">
            <v>GIFTSS</v>
          </cell>
          <cell r="D238" t="str">
            <v xml:space="preserve">Green Innovations for Tomorrow Corporation </v>
          </cell>
          <cell r="E238" t="str">
            <v>Bacal 2, Talavera, Nueva Ecija</v>
          </cell>
          <cell r="F238" t="str">
            <v>436-997-925-000</v>
          </cell>
          <cell r="G238">
            <v>3114</v>
          </cell>
        </row>
        <row r="239">
          <cell r="B239" t="str">
            <v>GIFT</v>
          </cell>
          <cell r="C239" t="str">
            <v>GIFT2</v>
          </cell>
          <cell r="D239" t="str">
            <v xml:space="preserve">Green Innovations for Tomorrow Corporation </v>
          </cell>
          <cell r="E239" t="str">
            <v>Bacal II, Talavera Nueva Ecija</v>
          </cell>
          <cell r="F239" t="str">
            <v>436-997-925-000</v>
          </cell>
          <cell r="G239">
            <v>3114</v>
          </cell>
        </row>
        <row r="240">
          <cell r="B240" t="str">
            <v>GIGAACE4</v>
          </cell>
          <cell r="C240" t="str">
            <v>GIGAACE4</v>
          </cell>
          <cell r="D240" t="str">
            <v>GIGA ACE 4, INC.</v>
          </cell>
          <cell r="E240" t="str">
            <v xml:space="preserve">4th Floor, 6750 Office Tower, Ayala Avenue, Makati City </v>
          </cell>
          <cell r="F240" t="str">
            <v>758-765-902-000</v>
          </cell>
          <cell r="G240">
            <v>1226</v>
          </cell>
        </row>
        <row r="241">
          <cell r="B241" t="str">
            <v>GIGAACE4</v>
          </cell>
          <cell r="C241" t="str">
            <v>GIGAACE4SS</v>
          </cell>
          <cell r="D241" t="str">
            <v>GIGA ACE 4, INC.</v>
          </cell>
          <cell r="E241" t="str">
            <v xml:space="preserve">4th Floor, 6750 Office Tower, Ayala Avenue, Makati City </v>
          </cell>
          <cell r="F241" t="str">
            <v>758-765-902-000</v>
          </cell>
          <cell r="G241">
            <v>1226</v>
          </cell>
        </row>
        <row r="242">
          <cell r="B242" t="str">
            <v>GIGASOL3</v>
          </cell>
          <cell r="C242" t="str">
            <v>GIGASOL3</v>
          </cell>
          <cell r="D242" t="str">
            <v xml:space="preserve">GIGASOL3, Inc. </v>
          </cell>
          <cell r="E242" t="str">
            <v>Gigasol Palauig, Salaza 2210, Palauig, Zambales, Philippines</v>
          </cell>
          <cell r="F242" t="str">
            <v>009-597-701-000</v>
          </cell>
          <cell r="G242">
            <v>2210</v>
          </cell>
        </row>
        <row r="243">
          <cell r="B243" t="str">
            <v>GIGASOL3</v>
          </cell>
          <cell r="C243" t="str">
            <v>GIGASOL3NV</v>
          </cell>
          <cell r="D243" t="str">
            <v xml:space="preserve">GIGASOL3, Inc. </v>
          </cell>
          <cell r="E243" t="str">
            <v>Gigasol Palauig, Salaza 2210, Palauig, Zambales, Philippines</v>
          </cell>
          <cell r="F243" t="str">
            <v>009-597-701-000</v>
          </cell>
          <cell r="G243">
            <v>2210</v>
          </cell>
        </row>
        <row r="244">
          <cell r="B244" t="str">
            <v>GIGASOL3</v>
          </cell>
          <cell r="C244" t="str">
            <v>GIGASOL3SS</v>
          </cell>
          <cell r="D244" t="str">
            <v xml:space="preserve">GIGASOL3, Inc. </v>
          </cell>
          <cell r="E244" t="str">
            <v>Gigasol Palauig, Salaza 2210, Palauig, Zambales, Philippines</v>
          </cell>
          <cell r="F244" t="str">
            <v>009-597-701-000</v>
          </cell>
          <cell r="G244">
            <v>2210</v>
          </cell>
        </row>
        <row r="245">
          <cell r="B245" t="str">
            <v>GMCP</v>
          </cell>
          <cell r="C245" t="str">
            <v>GMCP</v>
          </cell>
          <cell r="D245" t="str">
            <v xml:space="preserve">GNPower Mariveles Energy Center Ltd. Co. </v>
          </cell>
          <cell r="E245" t="str">
            <v>Alas asin, Mariveles, Bataan, Philippines</v>
          </cell>
          <cell r="F245" t="str">
            <v>006-659-706-000</v>
          </cell>
          <cell r="G245">
            <v>2105</v>
          </cell>
        </row>
        <row r="246">
          <cell r="B246" t="str">
            <v>GMCP</v>
          </cell>
          <cell r="C246" t="str">
            <v>GMCPSS</v>
          </cell>
          <cell r="D246" t="str">
            <v xml:space="preserve">GNPower Mariveles Energy Center Ltd. Co. </v>
          </cell>
          <cell r="E246" t="str">
            <v>Alas asin, Mariveles, Bataan, Philippines</v>
          </cell>
          <cell r="F246" t="str">
            <v>006-659-706-000</v>
          </cell>
          <cell r="G246">
            <v>2105</v>
          </cell>
        </row>
        <row r="247">
          <cell r="B247" t="str">
            <v>GMEC</v>
          </cell>
          <cell r="C247" t="str">
            <v>GMEC</v>
          </cell>
          <cell r="D247" t="str">
            <v xml:space="preserve">GNPower Mariveles Energy Center Ltd. Co. </v>
          </cell>
          <cell r="E247" t="str">
            <v>Alas asin, Mariveles, Bataan, Philippines</v>
          </cell>
          <cell r="F247" t="str">
            <v>006-659-706-000</v>
          </cell>
          <cell r="G247">
            <v>2105</v>
          </cell>
        </row>
        <row r="248">
          <cell r="B248" t="str">
            <v>GMEC</v>
          </cell>
          <cell r="C248" t="str">
            <v>GMECSS</v>
          </cell>
          <cell r="D248" t="str">
            <v xml:space="preserve">GNPower Mariveles Energy Center Ltd. Co. </v>
          </cell>
          <cell r="E248" t="str">
            <v>Alas asin, Mariveles, Bataan, Philippines</v>
          </cell>
          <cell r="F248" t="str">
            <v>006-659-706-000</v>
          </cell>
          <cell r="G248">
            <v>2105</v>
          </cell>
        </row>
        <row r="249">
          <cell r="B249" t="str">
            <v>GNPD</v>
          </cell>
          <cell r="C249" t="str">
            <v>GNPD</v>
          </cell>
          <cell r="D249" t="str">
            <v xml:space="preserve">GNPower Dinginin Ltd. Co. </v>
          </cell>
          <cell r="E249" t="str">
            <v>GNPower Energy Complex, Sitio Dinginin, Alas-asin, Mariveles, Bataan, Philippines</v>
          </cell>
          <cell r="F249" t="str">
            <v>008-778-572-000</v>
          </cell>
          <cell r="G249">
            <v>2105</v>
          </cell>
        </row>
        <row r="250">
          <cell r="B250" t="str">
            <v>GNPD</v>
          </cell>
          <cell r="C250" t="str">
            <v>GNPDSS</v>
          </cell>
          <cell r="D250" t="str">
            <v xml:space="preserve">GNPower Dinginin Ltd. Co. </v>
          </cell>
          <cell r="E250" t="str">
            <v>GNPower Energy Complex, Sitio Dinginin, Alas-asin, Mariveles, Bataan, Philippines</v>
          </cell>
          <cell r="F250" t="str">
            <v>008-778-572-000</v>
          </cell>
          <cell r="G250">
            <v>2105</v>
          </cell>
        </row>
        <row r="251">
          <cell r="B251" t="str">
            <v>GNPLCRES</v>
          </cell>
          <cell r="C251" t="str">
            <v>GNPLCRES</v>
          </cell>
          <cell r="D251" t="str">
            <v>GNPower Ltd. Co.</v>
          </cell>
          <cell r="E251" t="str">
            <v>Unit 1905 The Orient Square Don F. Ortigas Jr. Road Ortigas Center San Antonio, City of Pasig</v>
          </cell>
          <cell r="F251" t="str">
            <v>202-920-663-00000</v>
          </cell>
          <cell r="G251">
            <v>1605</v>
          </cell>
        </row>
        <row r="252">
          <cell r="B252" t="str">
            <v>GPS3I</v>
          </cell>
          <cell r="C252" t="str">
            <v>GPS3I</v>
          </cell>
          <cell r="D252" t="str">
            <v>Greencore Power Solutions 3, Inc.</v>
          </cell>
          <cell r="E252" t="str">
            <v>Lot 4 Magalang-Arayat Road San Antonio, Arayat, Pampanga</v>
          </cell>
          <cell r="F252" t="str">
            <v>010-168-348-000</v>
          </cell>
          <cell r="G252">
            <v>2012</v>
          </cell>
        </row>
        <row r="253">
          <cell r="B253" t="str">
            <v>GPS3I</v>
          </cell>
          <cell r="C253" t="str">
            <v>GPS3ISS</v>
          </cell>
          <cell r="D253" t="str">
            <v>Greencore Power Solutions 3, Inc.</v>
          </cell>
          <cell r="E253" t="str">
            <v>Lot 4 Magalang-Arayat Road San Antonio, Arayat, Pampanga</v>
          </cell>
          <cell r="F253" t="str">
            <v>010-168-348-000</v>
          </cell>
          <cell r="G253">
            <v>2012</v>
          </cell>
        </row>
        <row r="254">
          <cell r="B254" t="str">
            <v>GTEC</v>
          </cell>
          <cell r="C254" t="str">
            <v>GTEC</v>
          </cell>
          <cell r="D254" t="str">
            <v>GT-Energy Corp.</v>
          </cell>
          <cell r="E254" t="str">
            <v>Trome Marketing Compound National Highway City Heights, General Santos City</v>
          </cell>
          <cell r="F254" t="str">
            <v>010-253-834-0000</v>
          </cell>
          <cell r="G254">
            <v>9500</v>
          </cell>
        </row>
        <row r="255">
          <cell r="B255" t="str">
            <v>GUIMELCO</v>
          </cell>
          <cell r="C255" t="str">
            <v>GUIMELCO</v>
          </cell>
          <cell r="D255" t="str">
            <v>Guimaras Electric Cooperative, Inc.</v>
          </cell>
          <cell r="E255" t="str">
            <v>San Miguel, Jordan, Guimaras</v>
          </cell>
          <cell r="F255" t="str">
            <v>000-994-641-000</v>
          </cell>
          <cell r="G255">
            <v>5045</v>
          </cell>
        </row>
        <row r="256">
          <cell r="B256" t="str">
            <v>HEDCOR</v>
          </cell>
          <cell r="C256" t="str">
            <v>HEDCORLAT</v>
          </cell>
          <cell r="D256" t="str">
            <v xml:space="preserve">HEDCOR, Inc. </v>
          </cell>
          <cell r="E256" t="str">
            <v>214 Ambuclao Road, Obulan, Beckel, La Trinidad, Benguet</v>
          </cell>
          <cell r="F256" t="str">
            <v>001-946-873-00000</v>
          </cell>
          <cell r="G256">
            <v>2601</v>
          </cell>
        </row>
        <row r="257">
          <cell r="B257" t="str">
            <v>HEDCOR</v>
          </cell>
          <cell r="C257" t="str">
            <v>HEDCOR</v>
          </cell>
          <cell r="D257" t="str">
            <v xml:space="preserve">HEDCOR, Inc. </v>
          </cell>
          <cell r="E257" t="str">
            <v>214 Ambuclao Road, Obulan, Beckel, La Trinidad, Benguet</v>
          </cell>
          <cell r="F257" t="str">
            <v>001-946-873-00000</v>
          </cell>
          <cell r="G257">
            <v>2601</v>
          </cell>
        </row>
        <row r="258">
          <cell r="B258" t="str">
            <v>HEDCOR</v>
          </cell>
          <cell r="C258" t="str">
            <v>HEDCORBA</v>
          </cell>
          <cell r="D258" t="str">
            <v xml:space="preserve">HEDCOR, Inc. </v>
          </cell>
          <cell r="E258" t="str">
            <v>214 Ambuclao Road, Obulan, Beckel, La Trinidad, Benguet</v>
          </cell>
          <cell r="F258" t="str">
            <v>001-946-873-00000</v>
          </cell>
          <cell r="G258">
            <v>2601</v>
          </cell>
        </row>
        <row r="259">
          <cell r="B259" t="str">
            <v>HEDCOR</v>
          </cell>
          <cell r="C259" t="str">
            <v>HEDCORSS</v>
          </cell>
          <cell r="D259" t="str">
            <v xml:space="preserve">HEDCOR, Inc. </v>
          </cell>
          <cell r="E259" t="str">
            <v>214 Ambuclao Road, Obulan, Beckel, La Trinidad, Benguet</v>
          </cell>
          <cell r="F259" t="str">
            <v>001-946-873-00000</v>
          </cell>
          <cell r="G259">
            <v>2601</v>
          </cell>
        </row>
        <row r="260">
          <cell r="B260" t="str">
            <v>HEDCOR</v>
          </cell>
          <cell r="C260" t="str">
            <v>HEDCORBASS</v>
          </cell>
          <cell r="D260" t="str">
            <v xml:space="preserve">HEDCOR, Inc. </v>
          </cell>
          <cell r="E260" t="str">
            <v>214 Ambuclao Road, Obulan, Beckel, La Trinidad, Benguet</v>
          </cell>
          <cell r="F260" t="str">
            <v>001-946-873-00000</v>
          </cell>
          <cell r="G260">
            <v>2601</v>
          </cell>
        </row>
        <row r="261">
          <cell r="B261" t="str">
            <v>HEDCOR</v>
          </cell>
          <cell r="C261" t="str">
            <v>HEDCORHESS</v>
          </cell>
          <cell r="D261" t="str">
            <v xml:space="preserve">HEDCOR, Inc. </v>
          </cell>
          <cell r="E261" t="str">
            <v>214 Ambuclao Road, Obulan, Beckel, La Trinidad, Benguet</v>
          </cell>
          <cell r="F261" t="str">
            <v>001-946-873-00000</v>
          </cell>
          <cell r="G261">
            <v>2601</v>
          </cell>
        </row>
        <row r="262">
          <cell r="B262" t="str">
            <v>HEDCOR</v>
          </cell>
          <cell r="C262" t="str">
            <v>HEDCORHE</v>
          </cell>
          <cell r="D262" t="str">
            <v xml:space="preserve">HEDCOR, Inc. </v>
          </cell>
          <cell r="E262" t="str">
            <v>214 Ambuclao Road, Obulan, Beckel, La Trinidad, Benguet</v>
          </cell>
          <cell r="F262" t="str">
            <v>001-946-873-00000</v>
          </cell>
          <cell r="G262">
            <v>2601</v>
          </cell>
        </row>
        <row r="263">
          <cell r="B263" t="str">
            <v>HELIOS</v>
          </cell>
          <cell r="C263" t="str">
            <v>HELIOSSS</v>
          </cell>
          <cell r="D263" t="str">
            <v>HELIOS SOLAR ENERGY CORP.</v>
          </cell>
          <cell r="E263" t="str">
            <v>21/F TOWER 6789 6789 AYALA AVENUE BEL-AIR, CITY OF MAKATI NCR, FOURTH DISTRICT PHILIPPINES  1209</v>
          </cell>
          <cell r="F263" t="str">
            <v>008-841-526-000</v>
          </cell>
          <cell r="G263">
            <v>1209</v>
          </cell>
        </row>
        <row r="264">
          <cell r="B264" t="str">
            <v>HELIOS</v>
          </cell>
          <cell r="C264" t="str">
            <v>HELIOS</v>
          </cell>
          <cell r="D264" t="str">
            <v>HELIOS SOLAR ENERGY CORP.</v>
          </cell>
          <cell r="E264" t="str">
            <v>21/F TOWER 6789 6789 AYALA AVENUE BEL-AIR, CITY OF MAKATI NCR, FOURTH DISTRICT PHILIPPINES  1209</v>
          </cell>
          <cell r="F264" t="str">
            <v>008-841-526-000</v>
          </cell>
          <cell r="G264">
            <v>1209</v>
          </cell>
        </row>
        <row r="265">
          <cell r="B265" t="str">
            <v>HGEC</v>
          </cell>
          <cell r="C265" t="str">
            <v>HGEC</v>
          </cell>
          <cell r="D265" t="str">
            <v xml:space="preserve">HyperGreen Energy Corporation  </v>
          </cell>
          <cell r="E265" t="str">
            <v>Bonamy Compound, McArthur Highway, Brgy Taal, Bocaue Bulacan</v>
          </cell>
          <cell r="F265" t="str">
            <v>008-421-135-000</v>
          </cell>
          <cell r="G265">
            <v>3018</v>
          </cell>
        </row>
        <row r="266">
          <cell r="B266" t="str">
            <v>HGEC</v>
          </cell>
          <cell r="C266" t="str">
            <v>HGECSS</v>
          </cell>
          <cell r="D266" t="str">
            <v xml:space="preserve">HyperGreen Energy Corporation  </v>
          </cell>
          <cell r="E266" t="str">
            <v>Bonamy Compound, McArthur Highway, Brgy Taal, Bocaue Bulacan</v>
          </cell>
          <cell r="F266" t="str">
            <v>008-421-135-000</v>
          </cell>
          <cell r="G266">
            <v>3018</v>
          </cell>
        </row>
        <row r="267">
          <cell r="B267" t="str">
            <v>HPCO</v>
          </cell>
          <cell r="C267" t="str">
            <v>HPCO</v>
          </cell>
          <cell r="D267" t="str">
            <v>Hawaiian-Philippine Company</v>
          </cell>
          <cell r="E267" t="str">
            <v>BRGY. HAWAIIAN SILAY CITY NEGROS OCCIDENTAL</v>
          </cell>
          <cell r="F267" t="str">
            <v>000-424-722-00000</v>
          </cell>
          <cell r="G267">
            <v>6117</v>
          </cell>
        </row>
        <row r="268">
          <cell r="B268" t="str">
            <v>HPCO</v>
          </cell>
          <cell r="C268" t="str">
            <v>HPCOX</v>
          </cell>
          <cell r="D268" t="str">
            <v>Hawaiian-Philippine Company</v>
          </cell>
          <cell r="E268" t="str">
            <v>BRGY. HAWAIIAN SILAY CITY NEGROS OCCIDENTAL</v>
          </cell>
          <cell r="F268" t="str">
            <v>000-424-722-00000</v>
          </cell>
          <cell r="G268">
            <v>6117</v>
          </cell>
        </row>
        <row r="269">
          <cell r="B269" t="str">
            <v>HPCO</v>
          </cell>
          <cell r="C269" t="str">
            <v>HPCOSS</v>
          </cell>
          <cell r="D269" t="str">
            <v>Hawaiian-Philippine Company</v>
          </cell>
          <cell r="E269" t="str">
            <v>BGY HAWAIIAN SILAY CITY NEGROS OCCIDENTAL, PHILIPPINES 6116</v>
          </cell>
          <cell r="F269" t="str">
            <v>000-424-722-000</v>
          </cell>
          <cell r="G269">
            <v>6117</v>
          </cell>
        </row>
        <row r="270">
          <cell r="B270" t="str">
            <v>HSABI</v>
          </cell>
          <cell r="C270" t="str">
            <v>HSABISS</v>
          </cell>
          <cell r="D270" t="str">
            <v xml:space="preserve">Hedcor Sabangan, Inc. </v>
          </cell>
          <cell r="E270" t="str">
            <v>Barangay Namatec, Sabangan, Mountain Province</v>
          </cell>
          <cell r="F270" t="str">
            <v>409-507-988-00000</v>
          </cell>
          <cell r="G270">
            <v>2622</v>
          </cell>
        </row>
        <row r="271">
          <cell r="B271" t="str">
            <v>HSABI</v>
          </cell>
          <cell r="C271" t="str">
            <v>HSABI</v>
          </cell>
          <cell r="D271" t="str">
            <v xml:space="preserve">Hedcor Sabangan, Inc. </v>
          </cell>
          <cell r="E271" t="str">
            <v>Barangay Namatec, Sabangan, Mountain Province</v>
          </cell>
          <cell r="F271" t="str">
            <v>409-507-988-00000</v>
          </cell>
          <cell r="G271">
            <v>2622</v>
          </cell>
        </row>
        <row r="272">
          <cell r="B272" t="str">
            <v>IASCO</v>
          </cell>
          <cell r="C272" t="str">
            <v>IASCO</v>
          </cell>
          <cell r="D272" t="str">
            <v>Isabel Ancillary Services Co. Ltd.</v>
          </cell>
          <cell r="E272" t="str">
            <v>Lot 2-A-1-B and Lot 2-A-1-D, Leyte Industrial Development Estate, Brgy. Libertad, Isabel, Leyte</v>
          </cell>
          <cell r="F272" t="str">
            <v>010-011-077-000</v>
          </cell>
          <cell r="G272">
            <v>6539</v>
          </cell>
        </row>
        <row r="273">
          <cell r="B273" t="str">
            <v>IASCO</v>
          </cell>
          <cell r="C273" t="str">
            <v>IASCOSS</v>
          </cell>
          <cell r="D273" t="str">
            <v>Isabel Ancillary Services Co. Ltd.</v>
          </cell>
          <cell r="E273" t="str">
            <v>Lot 2-A-1-B and Lot 2-A-1-D, Leyte Industrial Development Estate, Brgy. Libertad, Isabel, Leyte</v>
          </cell>
          <cell r="F273" t="str">
            <v>010-011-077-000</v>
          </cell>
          <cell r="G273">
            <v>6539</v>
          </cell>
        </row>
        <row r="274">
          <cell r="B274" t="str">
            <v>IBEC</v>
          </cell>
          <cell r="C274" t="str">
            <v>IBECSS</v>
          </cell>
          <cell r="D274" t="str">
            <v xml:space="preserve">Isabela Biomass Energy Corporation </v>
          </cell>
          <cell r="E274" t="str">
            <v>Maharlika Highway, Purok 6, Barangay Burgos, Alicia, Province of Isabela</v>
          </cell>
          <cell r="F274" t="str">
            <v>008-350-337-000</v>
          </cell>
          <cell r="G274">
            <v>3306</v>
          </cell>
        </row>
        <row r="275">
          <cell r="B275" t="str">
            <v>IBEC</v>
          </cell>
          <cell r="C275" t="str">
            <v>IBEC</v>
          </cell>
          <cell r="D275" t="str">
            <v xml:space="preserve">Isabela Biomass Energy Corporation </v>
          </cell>
          <cell r="E275" t="str">
            <v>Maharlika Highway, Purok 6, Barangay Burgos, Alicia, Province of Isabela</v>
          </cell>
          <cell r="F275" t="str">
            <v>008-350-337-000</v>
          </cell>
          <cell r="G275">
            <v>3306</v>
          </cell>
        </row>
        <row r="276">
          <cell r="B276" t="str">
            <v>IEMOP</v>
          </cell>
          <cell r="C276" t="str">
            <v>IEMOP</v>
          </cell>
          <cell r="D276" t="str">
            <v>INDEPENDENT ELECTRICITY MARKET OPERATOR OF THE PHILIPPINES INC.</v>
          </cell>
          <cell r="E276" t="str">
            <v>9/F Robinsons Equitable Tower, ADB Avenue, Ortigas Center, San Antonio, Pasig City</v>
          </cell>
          <cell r="F276" t="str">
            <v>010-007-246-00000</v>
          </cell>
          <cell r="G276">
            <v>1605</v>
          </cell>
        </row>
        <row r="277">
          <cell r="B277" t="str">
            <v>ILECO1</v>
          </cell>
          <cell r="C277" t="str">
            <v>ILECO1</v>
          </cell>
          <cell r="D277" t="str">
            <v xml:space="preserve">Iloilo I Electric Cooperative, Inc. </v>
          </cell>
          <cell r="E277" t="str">
            <v>Namocon, Tigbauan, Iloilo</v>
          </cell>
          <cell r="F277" t="str">
            <v>000-994-935-000</v>
          </cell>
          <cell r="G277">
            <v>5021</v>
          </cell>
        </row>
        <row r="278">
          <cell r="B278" t="str">
            <v>ILECO2</v>
          </cell>
          <cell r="C278" t="str">
            <v>ILECO2</v>
          </cell>
          <cell r="D278" t="str">
            <v xml:space="preserve">Iloilo II Electric Cooperative, Inc. </v>
          </cell>
          <cell r="E278" t="str">
            <v>Brgy. Cau-ayan, Pototan, Iloilo</v>
          </cell>
          <cell r="F278" t="str">
            <v>000-994-942-000</v>
          </cell>
          <cell r="G278">
            <v>5008</v>
          </cell>
        </row>
        <row r="279">
          <cell r="B279" t="str">
            <v>ILECO3</v>
          </cell>
          <cell r="C279" t="str">
            <v>ILECO3</v>
          </cell>
          <cell r="D279" t="str">
            <v xml:space="preserve">Iloilo III Electric Cooperative, Inc. </v>
          </cell>
          <cell r="E279" t="str">
            <v>Brgy. Preciosa, Sara, Iloilo</v>
          </cell>
          <cell r="F279" t="str">
            <v>002-391-979-000</v>
          </cell>
          <cell r="G279">
            <v>5014</v>
          </cell>
        </row>
        <row r="280">
          <cell r="B280" t="str">
            <v>ILSRMC</v>
          </cell>
          <cell r="C280" t="str">
            <v>ILSRMCX</v>
          </cell>
          <cell r="D280" t="str">
            <v>Isabela La Suerte Rice Mill Corporation</v>
          </cell>
          <cell r="E280" t="str">
            <v xml:space="preserve">District  1, San Manuel, Isabela  </v>
          </cell>
          <cell r="F280" t="str">
            <v>006-737-622-000</v>
          </cell>
          <cell r="G280">
            <v>3317</v>
          </cell>
        </row>
        <row r="281">
          <cell r="B281" t="str">
            <v>ILSRMC</v>
          </cell>
          <cell r="C281" t="str">
            <v>ILSRMCSS</v>
          </cell>
          <cell r="D281" t="str">
            <v>Isabela La Suerte Rice Mill Corporation</v>
          </cell>
          <cell r="E281" t="str">
            <v xml:space="preserve">District  1, San Manuel, Isabela  </v>
          </cell>
          <cell r="F281" t="str">
            <v>006-737-622-000</v>
          </cell>
          <cell r="G281">
            <v>3317</v>
          </cell>
        </row>
        <row r="282">
          <cell r="B282" t="str">
            <v>ILSRMC</v>
          </cell>
          <cell r="C282" t="str">
            <v>ILSRMC</v>
          </cell>
          <cell r="D282" t="str">
            <v>Isabela La Suerte Rice Mill Corporation</v>
          </cell>
          <cell r="E282" t="str">
            <v xml:space="preserve">District  1, San Manuel, Isabela  </v>
          </cell>
          <cell r="F282" t="str">
            <v>006-737-622-000</v>
          </cell>
          <cell r="G282">
            <v>3317</v>
          </cell>
        </row>
        <row r="283">
          <cell r="B283" t="str">
            <v>INEC</v>
          </cell>
          <cell r="C283" t="str">
            <v>INEC</v>
          </cell>
          <cell r="D283" t="str">
            <v xml:space="preserve">Ilocos Norte Electric Cooperative, Inc. </v>
          </cell>
          <cell r="E283" t="str">
            <v>Brgy. Suyo, Dingras, Ilocos Norte</v>
          </cell>
          <cell r="F283" t="str">
            <v>000-716-369-000</v>
          </cell>
          <cell r="G283">
            <v>2913</v>
          </cell>
        </row>
        <row r="284">
          <cell r="B284" t="str">
            <v>INECLRE</v>
          </cell>
          <cell r="C284" t="str">
            <v>INECLRE</v>
          </cell>
          <cell r="D284" t="str">
            <v>Ilocos Norte Electric Cooperative, Inc.</v>
          </cell>
          <cell r="E284" t="str">
            <v>Brgy. Suyo, Dingras, Ilocos Norte</v>
          </cell>
          <cell r="F284" t="str">
            <v>000-716-369-000</v>
          </cell>
          <cell r="G284">
            <v>2913</v>
          </cell>
        </row>
        <row r="285">
          <cell r="B285" t="str">
            <v>INECSLR</v>
          </cell>
          <cell r="C285" t="str">
            <v>INECSLR</v>
          </cell>
          <cell r="D285" t="str">
            <v>Ilocos Norte Electric Cooperative, Inc.</v>
          </cell>
          <cell r="E285" t="str">
            <v>Brgy. Suyo, Dingras, Ilocos Norte</v>
          </cell>
          <cell r="F285" t="str">
            <v>000-716-369-000</v>
          </cell>
          <cell r="G285">
            <v>2913</v>
          </cell>
        </row>
        <row r="286">
          <cell r="B286" t="str">
            <v>IPHI1</v>
          </cell>
          <cell r="C286" t="str">
            <v>IPHI1</v>
          </cell>
          <cell r="D286" t="str">
            <v>INGRID POWER HOLDINGS, INC.</v>
          </cell>
          <cell r="E286" t="str">
            <v>4/F 6750 Ayala Office Tower, 6750 Ayala Avenue, Brgy. San Lorenzo City of Makati NCR, Fourth District 1229</v>
          </cell>
          <cell r="F286" t="str">
            <v>010-031-135-00000</v>
          </cell>
          <cell r="G286">
            <v>1229</v>
          </cell>
        </row>
        <row r="287">
          <cell r="B287" t="str">
            <v>IPHI1</v>
          </cell>
          <cell r="C287" t="str">
            <v>IPHI1SS</v>
          </cell>
          <cell r="D287" t="str">
            <v>INGRID POWER HOLDINGS, INC.</v>
          </cell>
          <cell r="E287" t="str">
            <v>4/F 6750 Ayala Office Tower, 6750 Ayala Avenue, Brgy. San Lorenzo City of Makati NCR, Fourth District 1229</v>
          </cell>
          <cell r="F287" t="str">
            <v>010-031-135-00000</v>
          </cell>
          <cell r="G287">
            <v>1229</v>
          </cell>
        </row>
        <row r="288">
          <cell r="B288" t="str">
            <v>IPOWER</v>
          </cell>
          <cell r="C288" t="str">
            <v>IPOWER</v>
          </cell>
          <cell r="D288" t="str">
            <v xml:space="preserve">San Jose City I Power Corporation </v>
          </cell>
          <cell r="E288" t="str">
            <v>Tulat Road, Brgy. Tulat, San Jose City, Nueva Ecija</v>
          </cell>
          <cell r="F288" t="str">
            <v>006-530-554-000</v>
          </cell>
          <cell r="G288">
            <v>3126</v>
          </cell>
        </row>
        <row r="289">
          <cell r="B289" t="str">
            <v>IPOWER</v>
          </cell>
          <cell r="C289" t="str">
            <v>IPOWER2</v>
          </cell>
          <cell r="D289" t="str">
            <v xml:space="preserve">San Jose City I Power Corporation </v>
          </cell>
          <cell r="E289" t="str">
            <v>Tulat Road, Brgy. Tulat, San Jose City, Nueva Ecija</v>
          </cell>
          <cell r="F289" t="str">
            <v>006-530-554-000</v>
          </cell>
          <cell r="G289">
            <v>3126</v>
          </cell>
        </row>
        <row r="290">
          <cell r="B290" t="str">
            <v>IPOWER</v>
          </cell>
          <cell r="C290" t="str">
            <v>IPOWERSS</v>
          </cell>
          <cell r="D290" t="str">
            <v xml:space="preserve">San Jose City I Power Corporation </v>
          </cell>
          <cell r="E290" t="str">
            <v>Tulat Road, Brgy. Tulat, San Jose City, Nueva Ecija</v>
          </cell>
          <cell r="F290" t="str">
            <v>006-530-554-000</v>
          </cell>
          <cell r="G290">
            <v>3126</v>
          </cell>
        </row>
        <row r="291">
          <cell r="B291" t="str">
            <v>IPOWER</v>
          </cell>
          <cell r="C291" t="str">
            <v>IPOWER2SS</v>
          </cell>
          <cell r="D291" t="str">
            <v xml:space="preserve">San Jose City I Power Corporation </v>
          </cell>
          <cell r="E291" t="str">
            <v>Tulat Road, Brgy. Tulat, San Jose City, Nueva Ecija</v>
          </cell>
          <cell r="F291" t="str">
            <v>006-530-554-000</v>
          </cell>
          <cell r="G291">
            <v>3126</v>
          </cell>
        </row>
        <row r="292">
          <cell r="B292" t="str">
            <v>ISECO</v>
          </cell>
          <cell r="C292" t="str">
            <v>ISECO</v>
          </cell>
          <cell r="D292" t="str">
            <v>Ilocos Sur Electric Cooperative, Inc.</v>
          </cell>
          <cell r="E292" t="str">
            <v>Bigbiga, Santiago, Ilocos Sur</v>
          </cell>
          <cell r="F292" t="str">
            <v>000-555-221-00000</v>
          </cell>
          <cell r="G292">
            <v>2707</v>
          </cell>
        </row>
        <row r="293">
          <cell r="B293" t="str">
            <v>ISECOSLR</v>
          </cell>
          <cell r="C293" t="str">
            <v>ISECOSLR</v>
          </cell>
          <cell r="D293" t="str">
            <v>Ilocos Sur Electric Cooperative, Inc.</v>
          </cell>
          <cell r="E293" t="str">
            <v>Bigbiga, Santiago, Ilocos Sur</v>
          </cell>
          <cell r="F293" t="str">
            <v>000-555-221-00000</v>
          </cell>
          <cell r="G293">
            <v>2707</v>
          </cell>
        </row>
        <row r="294">
          <cell r="B294" t="str">
            <v>ISELCO1</v>
          </cell>
          <cell r="C294" t="str">
            <v>ISELCO1</v>
          </cell>
          <cell r="D294" t="str">
            <v xml:space="preserve">Isabela I Electric Cooperative, Inc. </v>
          </cell>
          <cell r="E294" t="str">
            <v>Maharlika Highway Victoria Alicia Isabela</v>
          </cell>
          <cell r="F294" t="str">
            <v>000-875-857-00000</v>
          </cell>
          <cell r="G294">
            <v>3306</v>
          </cell>
        </row>
        <row r="295">
          <cell r="B295" t="str">
            <v>ISELCO2</v>
          </cell>
          <cell r="C295" t="str">
            <v>ISELCO2</v>
          </cell>
          <cell r="D295" t="str">
            <v xml:space="preserve">Isabela II Electric Cooperative, Inc. </v>
          </cell>
          <cell r="E295" t="str">
            <v>Gov't Center, Alibagu, Ilagan City, Isabela</v>
          </cell>
          <cell r="F295" t="str">
            <v>002-833-960-000</v>
          </cell>
          <cell r="G295">
            <v>3300</v>
          </cell>
        </row>
        <row r="296">
          <cell r="B296" t="str">
            <v>ISLCO1SLR</v>
          </cell>
          <cell r="C296" t="str">
            <v>ISLCO1SLR</v>
          </cell>
          <cell r="D296" t="str">
            <v>Isabela I Electric Cooperative, Inc.</v>
          </cell>
          <cell r="E296" t="str">
            <v xml:space="preserve">Brgy. Victoria, Alicia, Isabela </v>
          </cell>
          <cell r="F296" t="str">
            <v>000-875-857-000</v>
          </cell>
          <cell r="G296">
            <v>3306</v>
          </cell>
        </row>
        <row r="297">
          <cell r="B297" t="str">
            <v>JANOPOL</v>
          </cell>
          <cell r="C297" t="str">
            <v>JANOPOL</v>
          </cell>
          <cell r="D297" t="str">
            <v xml:space="preserve">Bohol I Electric Cooperative, Inc. - Janopol Mini Hydro Power Coporation </v>
          </cell>
          <cell r="E297" t="str">
            <v>Cabulijan, Tubigon, Bohol</v>
          </cell>
          <cell r="F297" t="str">
            <v>000-534-418-000</v>
          </cell>
          <cell r="G297">
            <v>6329</v>
          </cell>
        </row>
        <row r="298">
          <cell r="B298" t="str">
            <v>JANOPOL</v>
          </cell>
          <cell r="C298" t="str">
            <v>JANOPOLSS</v>
          </cell>
          <cell r="D298" t="str">
            <v xml:space="preserve">Bohol I Electric Cooperative, Inc. - Janopol Mini Hydro Power Coporation </v>
          </cell>
          <cell r="E298" t="str">
            <v>Cabulijan, Tubigon, Bohol</v>
          </cell>
          <cell r="F298" t="str">
            <v>000-534-418-0000</v>
          </cell>
          <cell r="G298">
            <v>6329</v>
          </cell>
        </row>
        <row r="299">
          <cell r="B299" t="str">
            <v>JNECRES</v>
          </cell>
          <cell r="C299" t="str">
            <v>JNECRES</v>
          </cell>
          <cell r="D299" t="str">
            <v>Jin Navitas Electric Corp.</v>
          </cell>
          <cell r="E299" t="str">
            <v xml:space="preserve">3RD FLR Joy Nostalg Center 17 ADB Ave San Antonio  1605 City of Pasig  NCR,  Second District  Philippines </v>
          </cell>
          <cell r="F299" t="str">
            <v>779-471-422-00000</v>
          </cell>
          <cell r="G299">
            <v>1605</v>
          </cell>
        </row>
        <row r="300">
          <cell r="B300" t="str">
            <v>JNECRES</v>
          </cell>
          <cell r="C300" t="str">
            <v>JNECRESVIS</v>
          </cell>
          <cell r="D300" t="str">
            <v>Jin Navitas Electric Corp.</v>
          </cell>
          <cell r="E300" t="str">
            <v xml:space="preserve">3RD FLR Joy Nostalg Center 17 ADB Ave San Antonio  1605 City of Pasig  NCR,  Second District  Philippines </v>
          </cell>
          <cell r="F300" t="str">
            <v>779-471-422-00000</v>
          </cell>
          <cell r="G300">
            <v>1605</v>
          </cell>
        </row>
        <row r="301">
          <cell r="B301" t="str">
            <v>JOBIN</v>
          </cell>
          <cell r="C301" t="str">
            <v>JOBINSS</v>
          </cell>
          <cell r="D301" t="str">
            <v xml:space="preserve">Jobin –SQM Inc. </v>
          </cell>
          <cell r="E301" t="str">
            <v>Mt. Sta. Rita, Subic Bay Freeport Zone</v>
          </cell>
          <cell r="F301" t="str">
            <v>007-549-103-000</v>
          </cell>
          <cell r="G301">
            <v>2222</v>
          </cell>
        </row>
        <row r="302">
          <cell r="B302" t="str">
            <v>JOBIN</v>
          </cell>
          <cell r="C302" t="str">
            <v>JOBIN</v>
          </cell>
          <cell r="D302" t="str">
            <v xml:space="preserve">Jobin –SQM Inc. </v>
          </cell>
          <cell r="E302" t="str">
            <v>Mt. Sta. Rita, Subic Bay Freeport Zone</v>
          </cell>
          <cell r="F302" t="str">
            <v>007-549-103-000</v>
          </cell>
          <cell r="G302">
            <v>2222</v>
          </cell>
        </row>
        <row r="303">
          <cell r="B303" t="str">
            <v>KAELCO</v>
          </cell>
          <cell r="C303" t="str">
            <v>KAELCO</v>
          </cell>
          <cell r="D303" t="str">
            <v>Kalinga-Apayao Electric Cooperative, Inc.</v>
          </cell>
          <cell r="E303" t="str">
            <v>Bulanao, Tabuk City</v>
          </cell>
          <cell r="F303" t="str">
            <v>001-001-041-0000</v>
          </cell>
          <cell r="G303">
            <v>3800</v>
          </cell>
        </row>
        <row r="304">
          <cell r="B304" t="str">
            <v>KRATOSRES</v>
          </cell>
          <cell r="C304" t="str">
            <v>KRATOSRESVIS</v>
          </cell>
          <cell r="D304" t="str">
            <v xml:space="preserve">Kratos RES, Inc. </v>
          </cell>
          <cell r="E304" t="str">
            <v>UGF Worldwide Corporate Center Shaw Blvd Mandaluyong City</v>
          </cell>
          <cell r="F304" t="str">
            <v>008-098-676-000</v>
          </cell>
          <cell r="G304">
            <v>1550</v>
          </cell>
        </row>
        <row r="305">
          <cell r="B305" t="str">
            <v>KRATOSRES</v>
          </cell>
          <cell r="C305" t="str">
            <v>KRATOSRES</v>
          </cell>
          <cell r="D305" t="str">
            <v xml:space="preserve">Kratos RES, Inc. </v>
          </cell>
          <cell r="E305" t="str">
            <v>UGF Worldwide Corporate Center Shaw Blvd Mandaluyong City</v>
          </cell>
          <cell r="F305" t="str">
            <v>008-098-676-000</v>
          </cell>
          <cell r="G305">
            <v>1550</v>
          </cell>
        </row>
        <row r="306">
          <cell r="B306" t="str">
            <v>KSPC</v>
          </cell>
          <cell r="C306" t="str">
            <v>KSPC</v>
          </cell>
          <cell r="D306" t="str">
            <v xml:space="preserve">KEPCO SPC Power Corporation </v>
          </cell>
          <cell r="E306" t="str">
            <v>7th Floor,  Cebu Holdings Center, Cebu Business Park, Luz Cebu City, Philippines</v>
          </cell>
          <cell r="F306" t="str">
            <v>244-498-539-00000</v>
          </cell>
          <cell r="G306">
            <v>6000</v>
          </cell>
        </row>
        <row r="307">
          <cell r="B307" t="str">
            <v>KSPC</v>
          </cell>
          <cell r="C307" t="str">
            <v>KSPCSS</v>
          </cell>
          <cell r="D307" t="str">
            <v xml:space="preserve">KEPCO SPC Power Corporation </v>
          </cell>
          <cell r="E307" t="str">
            <v>7th Floor,  Cebu Holdings Center, Cebu Business Park, Luz  Cebu City, Philippines</v>
          </cell>
          <cell r="F307" t="str">
            <v>244-498-539-00000</v>
          </cell>
          <cell r="G307">
            <v>6000</v>
          </cell>
        </row>
        <row r="308">
          <cell r="B308" t="str">
            <v>KSPCRES</v>
          </cell>
          <cell r="C308" t="str">
            <v>KSPCRES</v>
          </cell>
          <cell r="D308" t="str">
            <v xml:space="preserve">KEPCO SPC Power Corporation </v>
          </cell>
          <cell r="E308" t="str">
            <v>7th Floor,  Cebu Holdings Center, Cebu Business Park, Luz  Cebu City, Philippines</v>
          </cell>
          <cell r="F308" t="str">
            <v>244-498-539-00000</v>
          </cell>
          <cell r="G308">
            <v>6000</v>
          </cell>
        </row>
        <row r="309">
          <cell r="B309" t="str">
            <v>KSPCRES</v>
          </cell>
          <cell r="C309" t="str">
            <v>KSPCRESVIS</v>
          </cell>
          <cell r="D309" t="str">
            <v xml:space="preserve">KEPCO SPC Power Corporation </v>
          </cell>
          <cell r="E309" t="str">
            <v>7th Floor,  Cebu Holdings Center, Cebu Business Park, Luz  Cebu City, Philippines</v>
          </cell>
          <cell r="F309" t="str">
            <v>244-498-539-00000</v>
          </cell>
          <cell r="G309">
            <v>6000</v>
          </cell>
        </row>
        <row r="310">
          <cell r="B310" t="str">
            <v>LEYECO2</v>
          </cell>
          <cell r="C310" t="str">
            <v>LEYECO2</v>
          </cell>
          <cell r="D310" t="str">
            <v xml:space="preserve">Leyte II Electric Cooperative, Inc. </v>
          </cell>
          <cell r="E310" t="str">
            <v xml:space="preserve">Real Street, Sagkahan District, Tacloban City, Leyte </v>
          </cell>
          <cell r="F310" t="str">
            <v>000-611-721-00000</v>
          </cell>
          <cell r="G310">
            <v>6500</v>
          </cell>
        </row>
        <row r="311">
          <cell r="B311" t="str">
            <v>LEYECO3</v>
          </cell>
          <cell r="C311" t="str">
            <v>LEYECO3</v>
          </cell>
          <cell r="D311" t="str">
            <v xml:space="preserve">Leyte III Electric Cooperative, Inc. </v>
          </cell>
          <cell r="E311" t="str">
            <v>Real Street, Brgy. San Roque, Tunga Leyte</v>
          </cell>
          <cell r="F311" t="str">
            <v>000-977-608-000</v>
          </cell>
          <cell r="G311">
            <v>6528</v>
          </cell>
        </row>
        <row r="312">
          <cell r="B312" t="str">
            <v>LEYECO4</v>
          </cell>
          <cell r="C312" t="str">
            <v>LEYECO4</v>
          </cell>
          <cell r="D312" t="str">
            <v xml:space="preserve">Leyte IV Electric Cooperative, Inc. </v>
          </cell>
          <cell r="E312" t="str">
            <v>Brgy. Lamak, Hilongos, Leyte</v>
          </cell>
          <cell r="F312" t="str">
            <v>000-782-737-000</v>
          </cell>
          <cell r="G312">
            <v>6524</v>
          </cell>
        </row>
        <row r="313">
          <cell r="B313" t="str">
            <v>LEYECO5</v>
          </cell>
          <cell r="C313" t="str">
            <v>LEYECO5</v>
          </cell>
          <cell r="D313" t="str">
            <v>Leyte V Electric Cooperative, Inc.</v>
          </cell>
          <cell r="E313" t="str">
            <v>Brgy. San Pablo, Ormoc City, Leyte</v>
          </cell>
          <cell r="F313" t="str">
            <v>001-383-331-000</v>
          </cell>
          <cell r="G313">
            <v>6541</v>
          </cell>
        </row>
        <row r="314">
          <cell r="B314" t="str">
            <v>LEZ</v>
          </cell>
          <cell r="C314" t="str">
            <v>LEZ</v>
          </cell>
          <cell r="D314" t="str">
            <v xml:space="preserve">Lima Enerzone Corporation </v>
          </cell>
          <cell r="E314" t="str">
            <v>Lima Square Business Loop, Lima Technology Center, Lipa City Batangas</v>
          </cell>
          <cell r="F314" t="str">
            <v>005-183-049-000</v>
          </cell>
          <cell r="G314">
            <v>4217</v>
          </cell>
        </row>
        <row r="315">
          <cell r="B315" t="str">
            <v>LINDE</v>
          </cell>
          <cell r="C315" t="str">
            <v>LINDE</v>
          </cell>
          <cell r="D315" t="str">
            <v>LINDE PHILIPPINES INC.</v>
          </cell>
          <cell r="E315" t="str">
            <v>30th Floor Wynsum Corporate Plaza, 22 F. Ortigas Jr. Road, Ortigas Center, Pasig City</v>
          </cell>
          <cell r="F315" t="str">
            <v>000-053-829-000</v>
          </cell>
          <cell r="G315">
            <v>1605</v>
          </cell>
        </row>
        <row r="316">
          <cell r="B316" t="str">
            <v>LUELCO</v>
          </cell>
          <cell r="C316" t="str">
            <v>LUELCO</v>
          </cell>
          <cell r="D316" t="str">
            <v xml:space="preserve">La Union Electric Cooperative, Inc. </v>
          </cell>
          <cell r="E316" t="str">
            <v>Sta. Rita East, Aringay, La Union</v>
          </cell>
          <cell r="F316" t="str">
            <v>000-537-355-0000</v>
          </cell>
          <cell r="G316">
            <v>2503</v>
          </cell>
        </row>
        <row r="317">
          <cell r="B317" t="str">
            <v>LUELCOSLR</v>
          </cell>
          <cell r="C317" t="str">
            <v>LUELCOSLR</v>
          </cell>
          <cell r="D317" t="str">
            <v>La Union Electric Cooperative, Inc.</v>
          </cell>
          <cell r="E317" t="str">
            <v>McArthur Highway, Sta. Rita East, Aringay, La Union</v>
          </cell>
          <cell r="F317" t="str">
            <v>000-537-355-000</v>
          </cell>
          <cell r="G317">
            <v>2503</v>
          </cell>
        </row>
        <row r="318">
          <cell r="B318" t="str">
            <v>MACRES</v>
          </cell>
          <cell r="C318" t="str">
            <v>MACRES</v>
          </cell>
          <cell r="D318" t="str">
            <v xml:space="preserve">Mazzaraty Energy Corporation </v>
          </cell>
          <cell r="E318" t="str">
            <v xml:space="preserve">Rm 201 JSL Bldg., Consunji St., Brgy Sto. Rosarion, City of San Fernando. Pampanga </v>
          </cell>
          <cell r="F318" t="str">
            <v>007-299-815-000</v>
          </cell>
          <cell r="G318">
            <v>2000</v>
          </cell>
        </row>
        <row r="319">
          <cell r="B319" t="str">
            <v>MAEC</v>
          </cell>
          <cell r="C319" t="str">
            <v>MAEC</v>
          </cell>
          <cell r="D319" t="str">
            <v xml:space="preserve">Mirae Asia Energy Corporation </v>
          </cell>
          <cell r="E319" t="str">
            <v>21/F TOWER 6789 AYALA AVENUE BEL-AIR, CITY OF MAKATI NCR, FOURTH DISTRICT PHILIPPINES  1209</v>
          </cell>
          <cell r="F319" t="str">
            <v>008-091-486-000</v>
          </cell>
          <cell r="G319">
            <v>1209</v>
          </cell>
        </row>
        <row r="320">
          <cell r="B320" t="str">
            <v>MAEC</v>
          </cell>
          <cell r="C320" t="str">
            <v>MAECSS</v>
          </cell>
          <cell r="D320" t="str">
            <v xml:space="preserve">Mirae Asia Energy Corporation </v>
          </cell>
          <cell r="E320" t="str">
            <v>21/F TOWER 6789 AYALA AVENUE BEL-AIR, CITY OF MAKATI NCR, FOURTH DISTRICT PHILIPPINES  1209</v>
          </cell>
          <cell r="F320" t="str">
            <v>008-091-486-000</v>
          </cell>
          <cell r="G320">
            <v>1209</v>
          </cell>
        </row>
        <row r="321">
          <cell r="B321" t="str">
            <v>MALVEZ</v>
          </cell>
          <cell r="C321" t="str">
            <v>MALVEZ</v>
          </cell>
          <cell r="D321" t="str">
            <v xml:space="preserve">Malvar Enerzone Corporation </v>
          </cell>
          <cell r="E321" t="str">
            <v>L2 B11 Palm Ave., Admin Compd. LISP IV Bulihan, Malvar Batangas</v>
          </cell>
          <cell r="F321" t="str">
            <v>009-698-677-000</v>
          </cell>
          <cell r="G321">
            <v>4233</v>
          </cell>
        </row>
        <row r="322">
          <cell r="B322" t="str">
            <v>MANTARES</v>
          </cell>
          <cell r="C322" t="str">
            <v>MANTARESNV</v>
          </cell>
          <cell r="D322" t="str">
            <v>SHELL ENERGY PHILIPPINES INC.</v>
          </cell>
          <cell r="E322" t="str">
            <v>41st Floor Finance Center, 26th St., cor. 9th Ave., Bonifacio Global City Fort Bonifacio, Taguig City</v>
          </cell>
          <cell r="F322" t="str">
            <v>006-733-227-0000</v>
          </cell>
          <cell r="G322">
            <v>1635</v>
          </cell>
        </row>
        <row r="323">
          <cell r="B323" t="str">
            <v>MANTARES</v>
          </cell>
          <cell r="C323" t="str">
            <v>MANTARES</v>
          </cell>
          <cell r="D323" t="str">
            <v>SHELL ENERGY PHILIPPINES INC.</v>
          </cell>
          <cell r="E323" t="str">
            <v>41st Floor Finance Center, 26th St., cor. 9th Ave., Bonifacio Global City Fort Bonifacio, Taguig City</v>
          </cell>
          <cell r="F323" t="str">
            <v>006-733-227-0000</v>
          </cell>
          <cell r="G323">
            <v>1635</v>
          </cell>
        </row>
        <row r="324">
          <cell r="B324" t="str">
            <v>MANTARES</v>
          </cell>
          <cell r="C324" t="str">
            <v>MANTARESVIS</v>
          </cell>
          <cell r="D324" t="str">
            <v>SHELL ENERGY PHILIPPINES INC.</v>
          </cell>
          <cell r="E324" t="str">
            <v>41st Floor Finance Center, 26th St., cor. 9th Ave., Bonifacio Global City Fort Bonifacio, Taguig City</v>
          </cell>
          <cell r="F324" t="str">
            <v>006-733-227-0000</v>
          </cell>
          <cell r="G324">
            <v>1635</v>
          </cell>
        </row>
        <row r="325">
          <cell r="B325" t="str">
            <v>MEC</v>
          </cell>
          <cell r="C325" t="str">
            <v>MECSS</v>
          </cell>
          <cell r="D325" t="str">
            <v>Majestics Energy Corporation</v>
          </cell>
          <cell r="E325" t="str">
            <v>Block 3, Cavite Economic Zone II, General Trias, Cavite</v>
          </cell>
          <cell r="F325" t="str">
            <v>006-986-390-00000</v>
          </cell>
          <cell r="G325">
            <v>4107</v>
          </cell>
        </row>
        <row r="326">
          <cell r="B326" t="str">
            <v>MEC</v>
          </cell>
          <cell r="C326" t="str">
            <v>MEC</v>
          </cell>
          <cell r="D326" t="str">
            <v>Majestics Energy Corporation</v>
          </cell>
          <cell r="E326" t="str">
            <v>Block 3, Cavite Economic Zone II, General Trias, Cavite</v>
          </cell>
          <cell r="F326" t="str">
            <v>006-986-390-00000</v>
          </cell>
          <cell r="G326">
            <v>4107</v>
          </cell>
        </row>
        <row r="327">
          <cell r="B327" t="str">
            <v>MEC</v>
          </cell>
          <cell r="C327" t="str">
            <v>MECX</v>
          </cell>
          <cell r="D327" t="str">
            <v>Majestics Energy Corporation</v>
          </cell>
          <cell r="E327" t="str">
            <v>Block 3, Cavite Economic Zone II, General Trias, Cavite</v>
          </cell>
          <cell r="F327" t="str">
            <v>006-986-390-00000</v>
          </cell>
          <cell r="G327">
            <v>4107</v>
          </cell>
        </row>
        <row r="328">
          <cell r="B328" t="str">
            <v>MECO</v>
          </cell>
          <cell r="C328" t="str">
            <v>MECO112</v>
          </cell>
          <cell r="D328" t="str">
            <v xml:space="preserve">Mactan Electric Company </v>
          </cell>
          <cell r="E328" t="str">
            <v>Sangi Road, Brgy. Pajo, Lapu-lapu City</v>
          </cell>
          <cell r="F328" t="str">
            <v>000-259-873-00000</v>
          </cell>
          <cell r="G328">
            <v>6015</v>
          </cell>
        </row>
        <row r="329">
          <cell r="B329" t="str">
            <v>MECO</v>
          </cell>
          <cell r="C329" t="str">
            <v>MECO</v>
          </cell>
          <cell r="D329" t="str">
            <v xml:space="preserve">Mactan Electric Company </v>
          </cell>
          <cell r="E329" t="str">
            <v>Sangi Road, Brgy. Pajo, Lapu-lapu City</v>
          </cell>
          <cell r="F329" t="str">
            <v>000-259-873-00000</v>
          </cell>
          <cell r="G329">
            <v>6015</v>
          </cell>
        </row>
        <row r="330">
          <cell r="B330" t="str">
            <v>MECORES</v>
          </cell>
          <cell r="C330" t="str">
            <v>MECORES</v>
          </cell>
          <cell r="D330" t="str">
            <v>Mabuhay Energy Corporation</v>
          </cell>
          <cell r="E330" t="str">
            <v>Unit 2618 High Street South Corporate Plaza Tower 1 26th St. Cor. 9th Ave. Bonifacio Global City Fort Bonifacio Taguig City</v>
          </cell>
          <cell r="F330" t="str">
            <v>009-541-806-000</v>
          </cell>
          <cell r="G330">
            <v>1635</v>
          </cell>
        </row>
        <row r="331">
          <cell r="B331" t="str">
            <v>MECOSLR</v>
          </cell>
          <cell r="C331" t="str">
            <v>MECOSLR</v>
          </cell>
          <cell r="D331" t="str">
            <v>Mactan Electric Company, Inc.</v>
          </cell>
          <cell r="E331" t="str">
            <v>Sangi Road, Brgy. Pajo, Lapu-lapu City</v>
          </cell>
          <cell r="F331" t="str">
            <v>000-259-873-000</v>
          </cell>
          <cell r="G331">
            <v>6015</v>
          </cell>
        </row>
        <row r="332">
          <cell r="B332" t="str">
            <v>MEIMGTPP</v>
          </cell>
          <cell r="C332" t="str">
            <v>MEIMGTPP</v>
          </cell>
          <cell r="D332" t="str">
            <v>MILLENNIUM ENERGY INC.</v>
          </cell>
          <cell r="E332" t="str">
            <v>E-3204-B, Philippine Stock Exchange Center, Exchange Road, Ortigas Center, Pasig City, Philippines</v>
          </cell>
          <cell r="F332" t="str">
            <v>204-596-391-000</v>
          </cell>
          <cell r="G332">
            <v>1605</v>
          </cell>
        </row>
        <row r="333">
          <cell r="B333" t="str">
            <v>MERALCO</v>
          </cell>
          <cell r="C333" t="str">
            <v>CEPZSEM</v>
          </cell>
          <cell r="D333" t="str">
            <v xml:space="preserve">Manila Electric Company </v>
          </cell>
          <cell r="E333" t="str">
            <v>Lopez Bldg.,  Ortigas Avenue, Pasig City</v>
          </cell>
          <cell r="F333" t="str">
            <v>000-101-528-0000</v>
          </cell>
          <cell r="G333">
            <v>1605</v>
          </cell>
        </row>
        <row r="334">
          <cell r="B334" t="str">
            <v>MERALCO</v>
          </cell>
          <cell r="C334" t="str">
            <v>MERALCO</v>
          </cell>
          <cell r="D334" t="str">
            <v xml:space="preserve">Manila Electric Company </v>
          </cell>
          <cell r="E334" t="str">
            <v>Lopez Bldg.,  Ortigas Avenue, Pasig City</v>
          </cell>
          <cell r="F334" t="str">
            <v>000-101-528-0000</v>
          </cell>
          <cell r="G334">
            <v>1605</v>
          </cell>
        </row>
        <row r="335">
          <cell r="B335" t="str">
            <v>MERALCO</v>
          </cell>
          <cell r="C335" t="str">
            <v>IRRI</v>
          </cell>
          <cell r="D335" t="str">
            <v xml:space="preserve">Manila Electric Company </v>
          </cell>
          <cell r="E335" t="str">
            <v>Lopez Bldg.,  Ortigas Avenue, Pasig City</v>
          </cell>
          <cell r="F335" t="str">
            <v>000-101-528-0000</v>
          </cell>
          <cell r="G335">
            <v>1605</v>
          </cell>
        </row>
        <row r="336">
          <cell r="B336" t="str">
            <v>MERXRES</v>
          </cell>
          <cell r="C336" t="str">
            <v>MERXRES</v>
          </cell>
          <cell r="D336" t="str">
            <v>MeridianX Inc.</v>
          </cell>
          <cell r="E336" t="str">
            <v xml:space="preserve">3/F Business Solutions Center Building, Ortigas Avenue, Ugong, Pasig City </v>
          </cell>
          <cell r="F336" t="str">
            <v>009-464-447-00000</v>
          </cell>
          <cell r="G336">
            <v>1604</v>
          </cell>
        </row>
        <row r="337">
          <cell r="B337" t="str">
            <v>MEZ</v>
          </cell>
          <cell r="C337" t="str">
            <v>MEZ</v>
          </cell>
          <cell r="D337" t="str">
            <v xml:space="preserve">Mactan Enerzone Corporation </v>
          </cell>
          <cell r="E337" t="str">
            <v xml:space="preserve">Dinagyang St. Mactan Economic Zone 2, Basak, Lapu-Lapu (Opon) Cebu Philippines </v>
          </cell>
          <cell r="F337" t="str">
            <v>250-327-890-000</v>
          </cell>
          <cell r="G337">
            <v>6015</v>
          </cell>
        </row>
        <row r="338">
          <cell r="B338" t="str">
            <v>MEZLRE</v>
          </cell>
          <cell r="C338" t="str">
            <v>MEZLRE</v>
          </cell>
          <cell r="D338" t="str">
            <v xml:space="preserve">Mactan Enerzone Corporation </v>
          </cell>
          <cell r="E338" t="str">
            <v xml:space="preserve">Dinagyang St. Mactan Economic Zone 2, Basak, Lapu-Lapu (Opon) Cebu Philippines </v>
          </cell>
          <cell r="F338" t="str">
            <v>250-327-890-000</v>
          </cell>
          <cell r="G338">
            <v>6015</v>
          </cell>
        </row>
        <row r="339">
          <cell r="B339" t="str">
            <v>MEZSLR</v>
          </cell>
          <cell r="C339" t="str">
            <v>MEZSLR</v>
          </cell>
          <cell r="D339" t="str">
            <v>Mactan Enerzone Corporation</v>
          </cell>
          <cell r="E339" t="str">
            <v xml:space="preserve">Dinagyang St. Mactan Economic Zone 2, Basak, Lapu-Lapu (Opon) Cebu Philippines </v>
          </cell>
          <cell r="F339" t="str">
            <v>250-327-890-000</v>
          </cell>
          <cell r="G339">
            <v>6015</v>
          </cell>
        </row>
        <row r="340">
          <cell r="B340" t="str">
            <v>MGC</v>
          </cell>
          <cell r="C340" t="str">
            <v>MGC</v>
          </cell>
          <cell r="D340" t="str">
            <v>Mindoro Grid Corporation</v>
          </cell>
          <cell r="E340" t="str">
            <v>BARANGAY SANTIAGO, NAUJAN, ORIENTAL MINDORO</v>
          </cell>
          <cell r="F340" t="str">
            <v>007-900-016-000</v>
          </cell>
          <cell r="G340">
            <v>5204</v>
          </cell>
        </row>
        <row r="341">
          <cell r="B341" t="str">
            <v>MGC</v>
          </cell>
          <cell r="C341" t="str">
            <v>MGCSS</v>
          </cell>
          <cell r="D341" t="str">
            <v>Mindoro Grid Corporation</v>
          </cell>
          <cell r="E341" t="str">
            <v>BARANGAY SANTIAGO, NAUJAN, OR MINDORO 5204</v>
          </cell>
          <cell r="F341" t="str">
            <v>007-900-016-000</v>
          </cell>
          <cell r="G341">
            <v>5204</v>
          </cell>
        </row>
        <row r="342">
          <cell r="B342" t="str">
            <v>MGI</v>
          </cell>
          <cell r="C342" t="str">
            <v>MGI</v>
          </cell>
          <cell r="D342" t="str">
            <v>Maibarara Geothermal, Inc.</v>
          </cell>
          <cell r="E342" t="str">
            <v>7th Floor JMT Corporate Building ADB Avenue Ortigas Center San Antonio 1605 City of Pasig NCR, Second District Philippines</v>
          </cell>
          <cell r="F342" t="str">
            <v>007-843-328-00000</v>
          </cell>
          <cell r="G342">
            <v>1605</v>
          </cell>
        </row>
        <row r="343">
          <cell r="B343" t="str">
            <v>MGI</v>
          </cell>
          <cell r="C343" t="str">
            <v>MGISS</v>
          </cell>
          <cell r="D343" t="str">
            <v>Maibarara Geothermal, Inc.</v>
          </cell>
          <cell r="E343" t="str">
            <v>7th Floor JMT Corporate Building ADB Avenue Ortigas Center San Antonio 1605 City of Pasig NCR, Second District Philippines</v>
          </cell>
          <cell r="F343" t="str">
            <v>007-843-328-00000</v>
          </cell>
          <cell r="G343">
            <v>1605</v>
          </cell>
        </row>
        <row r="344">
          <cell r="B344" t="str">
            <v>MHCI</v>
          </cell>
          <cell r="C344" t="str">
            <v>MHCI</v>
          </cell>
          <cell r="D344" t="str">
            <v>Majayjay Hydropower Company, Inc</v>
          </cell>
          <cell r="E344" t="str">
            <v>MHCI Power Plant, Brgy. Ibabang Banga, Majayjay, Laguna</v>
          </cell>
          <cell r="F344" t="str">
            <v>006-998-745</v>
          </cell>
          <cell r="G344">
            <v>4005</v>
          </cell>
        </row>
        <row r="345">
          <cell r="B345" t="str">
            <v>MMPC</v>
          </cell>
          <cell r="C345" t="str">
            <v>MMPC</v>
          </cell>
          <cell r="D345" t="str">
            <v>Montalban Methane Power Corp.</v>
          </cell>
          <cell r="E345" t="str">
            <v>Unit 8A Inoza Tower, 40th Street, Bonifacio Global City, Taguig City</v>
          </cell>
          <cell r="F345" t="str">
            <v>006-604-154-000</v>
          </cell>
          <cell r="G345">
            <v>1635</v>
          </cell>
        </row>
        <row r="346">
          <cell r="B346" t="str">
            <v>MMPC</v>
          </cell>
          <cell r="C346" t="str">
            <v>MMPCSS</v>
          </cell>
          <cell r="D346" t="str">
            <v>Montalban Methane Power Corp.</v>
          </cell>
          <cell r="E346" t="str">
            <v>Unit 8A Inoza Tower, 40th Street, Bonifacio Global City, Taguig City</v>
          </cell>
          <cell r="F346" t="str">
            <v>006-604-154-000</v>
          </cell>
          <cell r="G346">
            <v>1635</v>
          </cell>
        </row>
        <row r="347">
          <cell r="B347" t="str">
            <v>MONTESOL</v>
          </cell>
          <cell r="C347" t="str">
            <v>MONTESOLSS</v>
          </cell>
          <cell r="D347" t="str">
            <v xml:space="preserve">Monte Solar Energy, Inc. </v>
          </cell>
          <cell r="E347" t="str">
            <v>Emerald Arcade, FC Ledesma St. San Carlos City, Negros Occidental</v>
          </cell>
          <cell r="F347" t="str">
            <v>008-828-119-000</v>
          </cell>
          <cell r="G347">
            <v>6127</v>
          </cell>
        </row>
        <row r="348">
          <cell r="B348" t="str">
            <v>MONTESOL</v>
          </cell>
          <cell r="C348" t="str">
            <v>MONTESOL</v>
          </cell>
          <cell r="D348" t="str">
            <v xml:space="preserve">Monte Solar Energy, Inc. </v>
          </cell>
          <cell r="E348" t="str">
            <v>Emerald Arcade, FC Ledesma St. San Carlos City, Negros Occidental</v>
          </cell>
          <cell r="F348" t="str">
            <v>008-828-119-000</v>
          </cell>
          <cell r="G348">
            <v>6127</v>
          </cell>
        </row>
        <row r="349">
          <cell r="B349" t="str">
            <v>MOPRECO</v>
          </cell>
          <cell r="C349" t="str">
            <v>MOPRECO</v>
          </cell>
          <cell r="D349" t="str">
            <v xml:space="preserve">Mountain Province Electric Cooperative, Inc. </v>
          </cell>
          <cell r="E349" t="str">
            <v>Caluttit, Bontoc, Mountain Province</v>
          </cell>
          <cell r="F349" t="str">
            <v>004-510-071-00000</v>
          </cell>
          <cell r="G349">
            <v>2616</v>
          </cell>
        </row>
        <row r="350">
          <cell r="B350" t="str">
            <v>MORE</v>
          </cell>
          <cell r="C350" t="str">
            <v>MORE</v>
          </cell>
          <cell r="D350" t="str">
            <v xml:space="preserve">MORE Electric and Power Corporation </v>
          </cell>
          <cell r="E350" t="str">
            <v>2F GST Corporate Center, Quezon St., Iloilo City</v>
          </cell>
          <cell r="F350" t="str">
            <v>007-106-367-000</v>
          </cell>
          <cell r="G350">
            <v>5000</v>
          </cell>
        </row>
        <row r="351">
          <cell r="B351" t="str">
            <v>MPBI</v>
          </cell>
          <cell r="C351" t="str">
            <v>MPBI</v>
          </cell>
          <cell r="D351" t="str">
            <v>MORE Power Barge Inc.</v>
          </cell>
          <cell r="E351" t="str">
            <v>ZONE 3 OBRERO-LAPUZ 5000 ILOILO CITY (CAPITAL) ILOILO PHILIPPINES</v>
          </cell>
          <cell r="F351" t="str">
            <v>601-191-398-000</v>
          </cell>
          <cell r="G351">
            <v>5000</v>
          </cell>
        </row>
        <row r="352">
          <cell r="B352" t="str">
            <v>MPBI</v>
          </cell>
          <cell r="C352" t="str">
            <v>MPBI_SS</v>
          </cell>
          <cell r="D352" t="str">
            <v>MORE Power Barge Inc.</v>
          </cell>
          <cell r="E352" t="str">
            <v>ZONE 3 OBRERO-LAPUZ 5000 ILOILO CITY (CAPITAL) ILOILO PHILIPPINES</v>
          </cell>
          <cell r="F352" t="str">
            <v>601-191-398-000</v>
          </cell>
          <cell r="G352">
            <v>5000</v>
          </cell>
        </row>
        <row r="353">
          <cell r="B353" t="str">
            <v>MPGC</v>
          </cell>
          <cell r="C353" t="str">
            <v>MPGC</v>
          </cell>
          <cell r="D353" t="str">
            <v xml:space="preserve">Mariveles Power Generation Corporation </v>
          </cell>
          <cell r="E353" t="str">
            <v>BATAAN FREEPORT ZONE BIAAN 2105 MARIVELES BATAAN PHILIPPINES</v>
          </cell>
          <cell r="F353" t="str">
            <v>008-941-048-00000</v>
          </cell>
          <cell r="G353">
            <v>2105</v>
          </cell>
        </row>
        <row r="354">
          <cell r="B354" t="str">
            <v>MPGC</v>
          </cell>
          <cell r="C354" t="str">
            <v>MPGCSS</v>
          </cell>
          <cell r="D354" t="str">
            <v xml:space="preserve">Mariveles Power Generation Corporation </v>
          </cell>
          <cell r="E354" t="str">
            <v>BATAAN FREEPORT ZONE BIAAN 2105 MARIVELES BATAAN PHILIPPINES</v>
          </cell>
          <cell r="F354" t="str">
            <v>008-941-048-00000</v>
          </cell>
          <cell r="G354">
            <v>2105</v>
          </cell>
        </row>
        <row r="355">
          <cell r="B355" t="str">
            <v>MPPC</v>
          </cell>
          <cell r="C355" t="str">
            <v>PHILHYDRO2</v>
          </cell>
          <cell r="D355" t="str">
            <v>Masinloc Power Co. Ltd</v>
          </cell>
          <cell r="E355" t="str">
            <v>Masinloc Coal-Fired thermal Power Plant, Barangay Bani, Masinloc, Zambales</v>
          </cell>
          <cell r="F355" t="str">
            <v>006-786-124-000</v>
          </cell>
          <cell r="G355">
            <v>2211</v>
          </cell>
        </row>
        <row r="356">
          <cell r="B356" t="str">
            <v>MPPC</v>
          </cell>
          <cell r="C356" t="str">
            <v>MPPC</v>
          </cell>
          <cell r="D356" t="str">
            <v>Masinloc Power Co. Ltd</v>
          </cell>
          <cell r="E356" t="str">
            <v>Masinloc Coal-Fired thermal Power Plant, Barangay Bani, Masinloc, Zambales</v>
          </cell>
          <cell r="F356" t="str">
            <v>006-786-124-000</v>
          </cell>
          <cell r="G356">
            <v>2211</v>
          </cell>
        </row>
        <row r="357">
          <cell r="B357" t="str">
            <v>MPPC</v>
          </cell>
          <cell r="C357" t="str">
            <v>MSNLOBAT</v>
          </cell>
          <cell r="D357" t="str">
            <v>Masinloc Power Co. Ltd</v>
          </cell>
          <cell r="E357" t="str">
            <v>Masinloc Coal-Fired thermal Power Plant, Barangay Bani, Masinloc, Zambales</v>
          </cell>
          <cell r="F357" t="str">
            <v>006-786-124-000</v>
          </cell>
          <cell r="G357">
            <v>2211</v>
          </cell>
        </row>
        <row r="358">
          <cell r="B358" t="str">
            <v>MPPC</v>
          </cell>
          <cell r="C358" t="str">
            <v>LUECO</v>
          </cell>
          <cell r="D358" t="str">
            <v>Masinloc Power Co. Ltd</v>
          </cell>
          <cell r="E358" t="str">
            <v>Masinloc Coal-Fired thermal Power Plant, Barangay Bani, Masinloc, Zambales</v>
          </cell>
          <cell r="F358" t="str">
            <v>006-786-124-000</v>
          </cell>
          <cell r="G358">
            <v>2211</v>
          </cell>
        </row>
        <row r="359">
          <cell r="B359" t="str">
            <v>MPPC</v>
          </cell>
          <cell r="C359" t="str">
            <v>MSNLOBATSS</v>
          </cell>
          <cell r="D359" t="str">
            <v>Masinloc Power Co. Ltd</v>
          </cell>
          <cell r="E359" t="str">
            <v>Masinloc Coal-Fired thermal Power Plant, Barangay Bani, Masinloc, Zambales</v>
          </cell>
          <cell r="F359" t="str">
            <v>006-786-124-000</v>
          </cell>
          <cell r="G359">
            <v>2211</v>
          </cell>
        </row>
        <row r="360">
          <cell r="B360" t="str">
            <v>MPPC</v>
          </cell>
          <cell r="C360" t="str">
            <v>MPPCSS</v>
          </cell>
          <cell r="D360" t="str">
            <v>Masinloc Power Co. Ltd</v>
          </cell>
          <cell r="E360" t="str">
            <v>Masinloc Coal-Fired thermal Power Plant, Barangay Bani, Masinloc, Zambales</v>
          </cell>
          <cell r="F360" t="str">
            <v>006-786-124-000</v>
          </cell>
          <cell r="G360">
            <v>2211</v>
          </cell>
        </row>
        <row r="361">
          <cell r="B361" t="str">
            <v>MPPC</v>
          </cell>
          <cell r="C361" t="str">
            <v>AURELCO</v>
          </cell>
          <cell r="D361" t="str">
            <v>Masinloc Power Co. Ltd</v>
          </cell>
          <cell r="E361" t="str">
            <v>Masinloc Coal-Fired thermal Power Plant, Barangay Bani, Masinloc, Zambales</v>
          </cell>
          <cell r="F361" t="str">
            <v>006-786-124-000</v>
          </cell>
          <cell r="G361">
            <v>2211</v>
          </cell>
        </row>
        <row r="362">
          <cell r="B362" t="str">
            <v>MPPC</v>
          </cell>
          <cell r="C362" t="str">
            <v>SAJELCO</v>
          </cell>
          <cell r="D362" t="str">
            <v>Masinloc Power Co. Ltd</v>
          </cell>
          <cell r="E362" t="str">
            <v>Masinloc Coal-Fired thermal Power Plant, Barangay Bani, Masinloc, Zambales</v>
          </cell>
          <cell r="F362" t="str">
            <v>006-786-124-000</v>
          </cell>
          <cell r="G362">
            <v>2211</v>
          </cell>
        </row>
        <row r="363">
          <cell r="B363" t="str">
            <v>MPPC</v>
          </cell>
          <cell r="C363" t="str">
            <v>ZAMECO2</v>
          </cell>
          <cell r="D363" t="str">
            <v>Masinloc Power Co. Ltd</v>
          </cell>
          <cell r="E363" t="str">
            <v>Masinloc Coal-Fired thermal Power Plant, Barangay Bani, Masinloc, Zambales</v>
          </cell>
          <cell r="F363" t="str">
            <v>006-786-124-000</v>
          </cell>
          <cell r="G363">
            <v>2211</v>
          </cell>
        </row>
        <row r="364">
          <cell r="B364" t="str">
            <v>MPPC</v>
          </cell>
          <cell r="C364" t="str">
            <v>PRESCO</v>
          </cell>
          <cell r="D364" t="str">
            <v>Masinloc Power Co. Ltd</v>
          </cell>
          <cell r="E364" t="str">
            <v>Masinloc Coal-Fired thermal Power Plant, Barangay Bani, Masinloc, Zambales</v>
          </cell>
          <cell r="F364" t="str">
            <v>006-786-124-000</v>
          </cell>
          <cell r="G364">
            <v>2211</v>
          </cell>
        </row>
        <row r="365">
          <cell r="B365" t="str">
            <v>MPPC</v>
          </cell>
          <cell r="C365" t="str">
            <v>MPPCCST</v>
          </cell>
          <cell r="D365" t="str">
            <v>Masinloc Power Co. Ltd</v>
          </cell>
          <cell r="E365" t="str">
            <v>Masinloc Coal-Fired thermal Power Plant, Barangay Bani, Masinloc, Zambales</v>
          </cell>
          <cell r="F365" t="str">
            <v>006-786-124-000</v>
          </cell>
          <cell r="G365">
            <v>2211</v>
          </cell>
        </row>
        <row r="366">
          <cell r="B366" t="str">
            <v>MPPC</v>
          </cell>
          <cell r="C366" t="str">
            <v>ZAMECO1</v>
          </cell>
          <cell r="D366" t="str">
            <v>Masinloc Power Co. Ltd</v>
          </cell>
          <cell r="E366" t="str">
            <v>Masinloc Coal-Fired thermal Power Plant, Barangay Bani, Masinloc, Zambales</v>
          </cell>
          <cell r="F366" t="str">
            <v>006-786-124-000</v>
          </cell>
          <cell r="G366">
            <v>2211</v>
          </cell>
        </row>
        <row r="367">
          <cell r="B367" t="str">
            <v>MPPCLRES</v>
          </cell>
          <cell r="C367" t="str">
            <v>MPPCLRESVIS</v>
          </cell>
          <cell r="D367" t="str">
            <v>Masinloc Power Co. Ltd</v>
          </cell>
          <cell r="E367" t="str">
            <v>Masinloc Coal-Fired thermal Power Plant, Barangay Bani, Masinloc, Zambales</v>
          </cell>
          <cell r="F367" t="str">
            <v>006-786-124-000</v>
          </cell>
          <cell r="G367">
            <v>2211</v>
          </cell>
        </row>
        <row r="368">
          <cell r="B368" t="str">
            <v>MPPCLRES</v>
          </cell>
          <cell r="C368" t="str">
            <v>MPPCLRES</v>
          </cell>
          <cell r="D368" t="str">
            <v>Masinloc Power Co. Ltd</v>
          </cell>
          <cell r="E368" t="str">
            <v>Masinloc Coal-Fired thermal Power Plant, Barangay Bani, Masinloc, Zambales</v>
          </cell>
          <cell r="F368" t="str">
            <v>006-786-124-000</v>
          </cell>
          <cell r="G368">
            <v>2211</v>
          </cell>
        </row>
        <row r="369">
          <cell r="B369" t="str">
            <v>MRLCOLRE</v>
          </cell>
          <cell r="C369" t="str">
            <v>MRLCOLRE</v>
          </cell>
          <cell r="D369" t="str">
            <v xml:space="preserve">Manila Electric Company </v>
          </cell>
          <cell r="E369" t="str">
            <v>Business Solution Center Meralco Compound Ortigas Avenue Pasig City</v>
          </cell>
          <cell r="F369" t="str">
            <v>000-101-528-065</v>
          </cell>
          <cell r="G369">
            <v>1605</v>
          </cell>
        </row>
        <row r="370">
          <cell r="B370" t="str">
            <v>MRLCOLRE</v>
          </cell>
          <cell r="C370" t="str">
            <v>MRLCOLRENV</v>
          </cell>
          <cell r="D370" t="str">
            <v xml:space="preserve">Manila Electric Company </v>
          </cell>
          <cell r="E370" t="str">
            <v>Business Solution Center Meralco Compound Ortigas Avenue Pasig City</v>
          </cell>
          <cell r="F370" t="str">
            <v>000-101-528-065</v>
          </cell>
          <cell r="G370">
            <v>1605</v>
          </cell>
        </row>
        <row r="371">
          <cell r="B371" t="str">
            <v>MRLCOSLR</v>
          </cell>
          <cell r="C371" t="str">
            <v>MRLCOSLR</v>
          </cell>
          <cell r="D371" t="str">
            <v xml:space="preserve">Manila Electric Company </v>
          </cell>
          <cell r="E371" t="str">
            <v>Lopez Bldg.,  Ortigas Avenue, Pasig City</v>
          </cell>
          <cell r="F371" t="str">
            <v>000-101-528-0000</v>
          </cell>
          <cell r="G371">
            <v>1605</v>
          </cell>
        </row>
        <row r="372">
          <cell r="B372" t="str">
            <v>NEECO1</v>
          </cell>
          <cell r="C372" t="str">
            <v>NEECO1</v>
          </cell>
          <cell r="D372" t="str">
            <v xml:space="preserve">Nueva Ecija I Electric Cooperative, Inc. </v>
          </cell>
          <cell r="E372" t="str">
            <v xml:space="preserve">Malapit, San Isidro, Nueva Ecija </v>
          </cell>
          <cell r="F372" t="str">
            <v>000-540-511-000</v>
          </cell>
          <cell r="G372">
            <v>3106</v>
          </cell>
        </row>
        <row r="373">
          <cell r="B373" t="str">
            <v>NEECO1LRE</v>
          </cell>
          <cell r="C373" t="str">
            <v>NEECO1LRE</v>
          </cell>
          <cell r="D373" t="str">
            <v xml:space="preserve">Nueva Ecija I Electric Cooperative, Inc. </v>
          </cell>
          <cell r="E373" t="str">
            <v xml:space="preserve">Malapit, San Isidro, Nueva Ecija </v>
          </cell>
          <cell r="F373" t="str">
            <v>000-540-511-000</v>
          </cell>
          <cell r="G373">
            <v>3106</v>
          </cell>
        </row>
        <row r="374">
          <cell r="B374" t="str">
            <v>NEECO2</v>
          </cell>
          <cell r="C374" t="str">
            <v>NEECO2</v>
          </cell>
          <cell r="D374" t="str">
            <v xml:space="preserve">Nueva Ecija II Electric Cooperative, Inc. - Area 2 </v>
          </cell>
          <cell r="E374" t="str">
            <v>Maharlika Hi-way, Diversion, San Leonardo, Nueva Ecija</v>
          </cell>
          <cell r="F374" t="str">
            <v>475-285-960-000</v>
          </cell>
          <cell r="G374">
            <v>3102</v>
          </cell>
        </row>
        <row r="375">
          <cell r="B375" t="str">
            <v>NEECO2AR1</v>
          </cell>
          <cell r="C375" t="str">
            <v>NEECO2AR1</v>
          </cell>
          <cell r="D375" t="str">
            <v>Nueva Ecija II Electric Cooperative, Inc. Area 1</v>
          </cell>
          <cell r="E375" t="str">
            <v>Calipahan Talavera Nueva Ecija</v>
          </cell>
          <cell r="F375" t="str">
            <v>000-540-544-0000</v>
          </cell>
          <cell r="G375">
            <v>3114</v>
          </cell>
        </row>
        <row r="376">
          <cell r="B376" t="str">
            <v>NEXTGEN</v>
          </cell>
          <cell r="C376" t="str">
            <v>NEXTGEN</v>
          </cell>
          <cell r="D376" t="str">
            <v>Citicore Solar Bataan, Inc.</v>
          </cell>
          <cell r="E376" t="str">
            <v>Phase IV AFAB 2106 Mariveles, Bataan, Philippines</v>
          </cell>
          <cell r="F376" t="str">
            <v>008-673-696-000</v>
          </cell>
          <cell r="G376">
            <v>1606</v>
          </cell>
        </row>
        <row r="377">
          <cell r="B377" t="str">
            <v>NEXTGEN</v>
          </cell>
          <cell r="C377" t="str">
            <v>NEXTGENSS</v>
          </cell>
          <cell r="D377" t="str">
            <v>Citicore Solar Bataan, Inc.</v>
          </cell>
          <cell r="E377" t="str">
            <v>Phase IV AFAB 2106 Mariveles, Bataan, Philippines</v>
          </cell>
          <cell r="F377" t="str">
            <v>008-673-696-000</v>
          </cell>
          <cell r="G377">
            <v>1606</v>
          </cell>
        </row>
        <row r="378">
          <cell r="B378" t="str">
            <v>NGCP</v>
          </cell>
          <cell r="C378" t="str">
            <v>NGCP</v>
          </cell>
          <cell r="D378" t="str">
            <v>National Grid Corporation of the Philippines</v>
          </cell>
          <cell r="E378" t="str">
            <v>Quezon Avenue cor. BIR Road, Diliman, Quezon City</v>
          </cell>
          <cell r="F378" t="str">
            <v>006-977-514-000</v>
          </cell>
          <cell r="G378">
            <v>1100</v>
          </cell>
        </row>
        <row r="379">
          <cell r="B379" t="str">
            <v>NGCP</v>
          </cell>
          <cell r="C379" t="str">
            <v>NGCPVIS</v>
          </cell>
          <cell r="D379" t="str">
            <v>National Grid Corporation of the Philippines</v>
          </cell>
          <cell r="E379" t="str">
            <v>Quezon Avenue cor. BIR Road, Diliman, Quezon City</v>
          </cell>
          <cell r="F379" t="str">
            <v>006-977-514-000</v>
          </cell>
          <cell r="G379">
            <v>1100</v>
          </cell>
        </row>
        <row r="380">
          <cell r="B380" t="str">
            <v>NIABAL</v>
          </cell>
          <cell r="C380" t="str">
            <v>NIABAL</v>
          </cell>
          <cell r="D380" t="str">
            <v xml:space="preserve">National Irrigation Administration </v>
          </cell>
          <cell r="E380" t="str">
            <v>Minante I, Cauayan City, Isabela</v>
          </cell>
          <cell r="F380" t="str">
            <v>000-916-415-162</v>
          </cell>
          <cell r="G380">
            <v>3305</v>
          </cell>
        </row>
        <row r="381">
          <cell r="B381" t="str">
            <v>NIABAL</v>
          </cell>
          <cell r="C381" t="str">
            <v>NIABALSS</v>
          </cell>
          <cell r="D381" t="str">
            <v xml:space="preserve">National Irrigation Administration </v>
          </cell>
          <cell r="E381" t="str">
            <v>Minante I, Cauayan City, Isabela</v>
          </cell>
          <cell r="F381" t="str">
            <v>000-916-415-162</v>
          </cell>
          <cell r="G381">
            <v>3305</v>
          </cell>
        </row>
        <row r="382">
          <cell r="B382" t="str">
            <v>NIABAL</v>
          </cell>
          <cell r="C382" t="str">
            <v>NIA</v>
          </cell>
          <cell r="D382" t="str">
            <v xml:space="preserve">National Irrigation Administration </v>
          </cell>
          <cell r="E382" t="str">
            <v>Minante I, Cauayan City, Isabela</v>
          </cell>
          <cell r="F382" t="str">
            <v>000-916-415-162</v>
          </cell>
          <cell r="G382">
            <v>3305</v>
          </cell>
        </row>
        <row r="383">
          <cell r="B383" t="str">
            <v>NIACST</v>
          </cell>
          <cell r="C383" t="str">
            <v>NIACST</v>
          </cell>
          <cell r="D383" t="str">
            <v>National Irrigation Administration Magat River Integrated Irrigation System</v>
          </cell>
          <cell r="E383" t="str">
            <v>Minante I, Cauayan City, Isabela</v>
          </cell>
          <cell r="F383" t="str">
            <v>000-916-415-162</v>
          </cell>
          <cell r="G383">
            <v>3305</v>
          </cell>
        </row>
        <row r="384">
          <cell r="B384" t="str">
            <v>NIAREG2</v>
          </cell>
          <cell r="C384" t="str">
            <v>NIAREG2</v>
          </cell>
          <cell r="D384" t="str">
            <v>National Irrigation Administration Region 2</v>
          </cell>
          <cell r="E384" t="str">
            <v>MINANTE 1, CAUAYAN CITY, ISABELA</v>
          </cell>
          <cell r="F384" t="str">
            <v>000-916-415-156</v>
          </cell>
          <cell r="G384">
            <v>3305</v>
          </cell>
        </row>
        <row r="385">
          <cell r="B385" t="str">
            <v>NISPI</v>
          </cell>
          <cell r="C385" t="str">
            <v>NISPI</v>
          </cell>
          <cell r="D385" t="str">
            <v xml:space="preserve">Negros Island Solar Power Inc. </v>
          </cell>
          <cell r="E385" t="str">
            <v>Emerald Arcade, F.C. Ledesma St. San Carlos City Negros Occidental</v>
          </cell>
          <cell r="F385" t="str">
            <v>008-899-881-000</v>
          </cell>
          <cell r="G385">
            <v>6127</v>
          </cell>
        </row>
        <row r="386">
          <cell r="B386" t="str">
            <v>NISPI</v>
          </cell>
          <cell r="C386" t="str">
            <v>NISPISS</v>
          </cell>
          <cell r="D386" t="str">
            <v xml:space="preserve">Negros Island Solar Power Inc. </v>
          </cell>
          <cell r="E386" t="str">
            <v>Emerald Arcade, F.C. Ledesma St. San Carlos City Negros Occidental</v>
          </cell>
          <cell r="F386" t="str">
            <v>008-899-881-000</v>
          </cell>
          <cell r="G386">
            <v>6127</v>
          </cell>
        </row>
        <row r="387">
          <cell r="B387" t="str">
            <v>NISPI2</v>
          </cell>
          <cell r="C387" t="str">
            <v>NISPI2SS</v>
          </cell>
          <cell r="D387" t="str">
            <v>Negros Island Solar Power Inc.  (NISPI2)</v>
          </cell>
          <cell r="E387" t="str">
            <v>Emerald Arcade, F.C. Ledesma St. San Carlos City Negros Occidental</v>
          </cell>
          <cell r="F387" t="str">
            <v>008-899-881-000</v>
          </cell>
          <cell r="G387">
            <v>6127</v>
          </cell>
        </row>
        <row r="388">
          <cell r="B388" t="str">
            <v>NISPI2</v>
          </cell>
          <cell r="C388" t="str">
            <v>NISPI2</v>
          </cell>
          <cell r="D388" t="str">
            <v>Negros Island Solar Power Inc.  (NISPI2)</v>
          </cell>
          <cell r="E388" t="str">
            <v>Emerald Arcade, F.C. Ledesma St. San Carlos City Negros Occidental</v>
          </cell>
          <cell r="F388" t="str">
            <v>008-899-881-000</v>
          </cell>
          <cell r="G388">
            <v>6127</v>
          </cell>
        </row>
        <row r="389">
          <cell r="B389" t="str">
            <v>NLREC</v>
          </cell>
          <cell r="C389" t="str">
            <v>NLREC</v>
          </cell>
          <cell r="D389" t="str">
            <v xml:space="preserve">North Luzon Renewable Energy Corporation </v>
          </cell>
          <cell r="E389" t="str">
            <v>Barangay Caparispisan Pagudpod, Ilocos Norte</v>
          </cell>
          <cell r="F389" t="str">
            <v>245-726-106-000</v>
          </cell>
          <cell r="G389">
            <v>2919</v>
          </cell>
        </row>
        <row r="390">
          <cell r="B390" t="str">
            <v>NLREC</v>
          </cell>
          <cell r="C390" t="str">
            <v>NLRECSS</v>
          </cell>
          <cell r="D390" t="str">
            <v xml:space="preserve">North Luzon Renewable Energy Corporation </v>
          </cell>
          <cell r="E390" t="str">
            <v>Barangay Caparispisan Pagudpod, Ilocos Norte</v>
          </cell>
          <cell r="F390" t="str">
            <v>245-726-106-000</v>
          </cell>
          <cell r="G390">
            <v>2919</v>
          </cell>
        </row>
        <row r="391">
          <cell r="B391" t="str">
            <v>NNBP</v>
          </cell>
          <cell r="C391" t="str">
            <v>NNBP</v>
          </cell>
          <cell r="D391" t="str">
            <v xml:space="preserve">North Negros Biopower, Inc. </v>
          </cell>
          <cell r="E391" t="str">
            <v>Emerald Arcade F.C. Ledesma St., San Carlos City</v>
          </cell>
          <cell r="F391" t="str">
            <v>006-964-680-000</v>
          </cell>
          <cell r="G391">
            <v>6127</v>
          </cell>
        </row>
        <row r="392">
          <cell r="B392" t="str">
            <v>NNBP</v>
          </cell>
          <cell r="C392" t="str">
            <v>NNBPX</v>
          </cell>
          <cell r="D392" t="str">
            <v xml:space="preserve">North Negros Biopower, Inc. </v>
          </cell>
          <cell r="E392" t="str">
            <v>Emerald Arcade F.C. Ledesma St., San Carlos City</v>
          </cell>
          <cell r="F392" t="str">
            <v>006-964-680-000</v>
          </cell>
          <cell r="G392">
            <v>6127</v>
          </cell>
        </row>
        <row r="393">
          <cell r="B393" t="str">
            <v>NNBP</v>
          </cell>
          <cell r="C393" t="str">
            <v>NNBP_SS</v>
          </cell>
          <cell r="D393" t="str">
            <v xml:space="preserve">North Negros Biopower, Inc. </v>
          </cell>
          <cell r="E393" t="str">
            <v>Emerald Arcade F.C. Ledesma St., San Carlos City</v>
          </cell>
          <cell r="F393" t="str">
            <v>006-964-680-000</v>
          </cell>
          <cell r="G393">
            <v>6127</v>
          </cell>
        </row>
        <row r="394">
          <cell r="B394" t="str">
            <v>NOCECO</v>
          </cell>
          <cell r="C394" t="str">
            <v>NOCECO</v>
          </cell>
          <cell r="D394" t="str">
            <v>NEGROS OCCIDENTAL ELECTRIC COOPERATIVE</v>
          </cell>
          <cell r="E394" t="str">
            <v>So. Naga, Brgy. Binicuil, Kabankalan City, Negros Occidental</v>
          </cell>
          <cell r="F394" t="str">
            <v>000-560-345-000</v>
          </cell>
          <cell r="G394">
            <v>6111</v>
          </cell>
        </row>
        <row r="395">
          <cell r="B395" t="str">
            <v>NONECO</v>
          </cell>
          <cell r="C395" t="str">
            <v>NONECO</v>
          </cell>
          <cell r="D395" t="str">
            <v xml:space="preserve">Northern Negros Electric Cooperative, Inc. </v>
          </cell>
          <cell r="E395" t="str">
            <v>Crossing Tortosa, Manapla, Negros Occidental</v>
          </cell>
          <cell r="F395" t="str">
            <v>001-005-053-0000</v>
          </cell>
          <cell r="G395">
            <v>6120</v>
          </cell>
        </row>
        <row r="396">
          <cell r="B396" t="str">
            <v>NORECO1</v>
          </cell>
          <cell r="C396" t="str">
            <v>NORECO1</v>
          </cell>
          <cell r="D396" t="str">
            <v xml:space="preserve">Negros Oriental I Electric Cooperative, Inc. </v>
          </cell>
          <cell r="E396" t="str">
            <v>Tinaogan, Bindoy, Negros Oriental</v>
          </cell>
          <cell r="F396" t="str">
            <v>000-613-539-000</v>
          </cell>
          <cell r="G396">
            <v>6209</v>
          </cell>
        </row>
        <row r="397">
          <cell r="B397" t="str">
            <v>NORECO2</v>
          </cell>
          <cell r="C397" t="str">
            <v>NORECO2</v>
          </cell>
          <cell r="D397" t="str">
            <v>NEGROS ORIENTAL II ELECTRIC COOPERATIVE</v>
          </cell>
          <cell r="E397" t="str">
            <v>NORECO II BLDG., REAL STREET, DUMAGUETE CITY</v>
          </cell>
          <cell r="F397" t="str">
            <v>000-613-546-000</v>
          </cell>
          <cell r="G397">
            <v>6200</v>
          </cell>
        </row>
        <row r="398">
          <cell r="B398" t="str">
            <v>NORSAMELCO</v>
          </cell>
          <cell r="C398" t="str">
            <v>NORSAMELCO</v>
          </cell>
          <cell r="D398" t="str">
            <v xml:space="preserve">Northern Samar Electric Cooperative, Inc. </v>
          </cell>
          <cell r="E398" t="str">
            <v>Brgy. Magsaysay, Bobon, Northern Samar</v>
          </cell>
          <cell r="F398" t="str">
            <v>001-585-897-000</v>
          </cell>
          <cell r="G398">
            <v>6401</v>
          </cell>
        </row>
        <row r="399">
          <cell r="B399" t="str">
            <v>NORTHWIND</v>
          </cell>
          <cell r="C399" t="str">
            <v>NORTHWIND</v>
          </cell>
          <cell r="D399" t="str">
            <v xml:space="preserve">Northwind Power Development Corporation </v>
          </cell>
          <cell r="E399" t="str">
            <v>Sitio Suyo, Barangay Baruyen, Bangui, Ilocos Norte</v>
          </cell>
          <cell r="F399" t="str">
            <v>208-101-373-000</v>
          </cell>
          <cell r="G399">
            <v>2920</v>
          </cell>
        </row>
        <row r="400">
          <cell r="B400" t="str">
            <v>NORTHWIND</v>
          </cell>
          <cell r="C400" t="str">
            <v>NWPDC</v>
          </cell>
          <cell r="D400" t="str">
            <v xml:space="preserve">Northwind Power Development Corporation </v>
          </cell>
          <cell r="E400" t="str">
            <v>Sitio Suyo, Barangay Baruyen, Bangui, Ilocos Norte</v>
          </cell>
          <cell r="F400" t="str">
            <v>208-101-373-000</v>
          </cell>
          <cell r="G400">
            <v>2920</v>
          </cell>
        </row>
        <row r="401">
          <cell r="B401" t="str">
            <v>NORTHWIND</v>
          </cell>
          <cell r="C401" t="str">
            <v>NORTHWINDSS</v>
          </cell>
          <cell r="D401" t="str">
            <v xml:space="preserve">Northwind Power Development Corporation </v>
          </cell>
          <cell r="E401" t="str">
            <v>Sitio Suyo, Barangay Baruyen, Bangui, Ilocos Norte</v>
          </cell>
          <cell r="F401" t="str">
            <v>208-101-373-000</v>
          </cell>
          <cell r="G401">
            <v>2920</v>
          </cell>
        </row>
        <row r="402">
          <cell r="B402" t="str">
            <v>NORTHWIND</v>
          </cell>
          <cell r="C402" t="str">
            <v>NWPDCSS</v>
          </cell>
          <cell r="D402" t="str">
            <v xml:space="preserve">Northwind Power Development Corporation </v>
          </cell>
          <cell r="E402" t="str">
            <v>Sitio Suyo, Barangay Baruyen, Bangui, Ilocos Norte</v>
          </cell>
          <cell r="F402" t="str">
            <v>208-101-373-000</v>
          </cell>
          <cell r="G402">
            <v>2920</v>
          </cell>
        </row>
        <row r="403">
          <cell r="B403" t="str">
            <v>NR</v>
          </cell>
          <cell r="C403" t="str">
            <v>NRSS</v>
          </cell>
          <cell r="D403" t="str">
            <v xml:space="preserve">Northern Renewables Generation Corporation </v>
          </cell>
          <cell r="E403" t="str">
            <v>G/F Manville Zosa Compound Don Pedro Rodriguez St. Brgy. Capitol Cebu City</v>
          </cell>
          <cell r="F403" t="str">
            <v>279-626-683-000</v>
          </cell>
          <cell r="G403">
            <v>6000</v>
          </cell>
        </row>
        <row r="404">
          <cell r="B404" t="str">
            <v>NR</v>
          </cell>
          <cell r="C404" t="str">
            <v>NR</v>
          </cell>
          <cell r="D404" t="str">
            <v xml:space="preserve">Northern Renewables Generation Corporation </v>
          </cell>
          <cell r="E404" t="str">
            <v>G/F Manville Zosa Compound Don Pedro Rodriguez St. Brgy. Capitol Cebu City</v>
          </cell>
          <cell r="F404" t="str">
            <v>279-626-683-000</v>
          </cell>
          <cell r="G404">
            <v>6000</v>
          </cell>
        </row>
        <row r="405">
          <cell r="B405" t="str">
            <v>NRECO2SLR</v>
          </cell>
          <cell r="C405" t="str">
            <v>NRECO2SLR</v>
          </cell>
          <cell r="D405" t="str">
            <v>Negros Oriental II Electric Cooperative, Inc.</v>
          </cell>
          <cell r="E405" t="str">
            <v>NORECO II Bldg., Real St., Dumaguete City, Negros Oriental</v>
          </cell>
          <cell r="F405" t="str">
            <v>000-613-546-000</v>
          </cell>
          <cell r="G405">
            <v>6200</v>
          </cell>
        </row>
        <row r="406">
          <cell r="B406" t="str">
            <v>NSEC</v>
          </cell>
          <cell r="C406" t="str">
            <v>NSEC</v>
          </cell>
          <cell r="D406" t="str">
            <v xml:space="preserve">Nuevo Solar Energy Corp. </v>
          </cell>
          <cell r="E406" t="str">
            <v>21/F Tower 6789, 6789 Ayala Avenue, Brgy. Bel-Air Makati City, Philippines</v>
          </cell>
          <cell r="F406" t="str">
            <v>009-186-081-00000</v>
          </cell>
          <cell r="G406">
            <v>1209</v>
          </cell>
        </row>
        <row r="407">
          <cell r="B407" t="str">
            <v>NSEC</v>
          </cell>
          <cell r="C407" t="str">
            <v>NSECSS</v>
          </cell>
          <cell r="D407" t="str">
            <v xml:space="preserve">Nuevo Solar Energy Corp. </v>
          </cell>
          <cell r="E407" t="str">
            <v>21/F Tower 6789, 6789 Ayala Avenue, Brgy. Bel-Air Makati City, Philippines</v>
          </cell>
          <cell r="F407" t="str">
            <v>009-186-081-00000</v>
          </cell>
          <cell r="G407">
            <v>1209</v>
          </cell>
        </row>
        <row r="408">
          <cell r="B408" t="str">
            <v>NVVOGTARM</v>
          </cell>
          <cell r="C408" t="str">
            <v>NVVOGTARMSS</v>
          </cell>
          <cell r="D408" t="str">
            <v>Citicore Solar Tarlac 1, Inc.</v>
          </cell>
          <cell r="E408" t="str">
            <v>ARMENIA 2300 CITY OF TARLAC (CAPITAL), TARLAC PHILIPPINES</v>
          </cell>
          <cell r="F408" t="str">
            <v>008-654-146-000</v>
          </cell>
          <cell r="G408">
            <v>2300</v>
          </cell>
        </row>
        <row r="409">
          <cell r="B409" t="str">
            <v>NVVOGTARM</v>
          </cell>
          <cell r="C409" t="str">
            <v>NVVOGTARM</v>
          </cell>
          <cell r="D409" t="str">
            <v>Citicore Solar Tarlac 1, Inc.</v>
          </cell>
          <cell r="E409" t="str">
            <v>ARMENIA 2300 CITY OF TARLAC (CAPITAL), TARLAC PHILIPPINES</v>
          </cell>
          <cell r="F409" t="str">
            <v>008-654-146-000</v>
          </cell>
          <cell r="G409">
            <v>2300</v>
          </cell>
        </row>
        <row r="410">
          <cell r="B410" t="str">
            <v>NVVOGTDAL</v>
          </cell>
          <cell r="C410" t="str">
            <v>NVVOGTDAL</v>
          </cell>
          <cell r="D410" t="str">
            <v>Citicore Solar Tarlac 2, Inc.</v>
          </cell>
          <cell r="E410" t="str">
            <v>Blk. 6 Brgy. Dalayap, Tarlac City, Tarlac, Philippines</v>
          </cell>
          <cell r="F410" t="str">
            <v>008-654-139-000</v>
          </cell>
          <cell r="G410">
            <v>2300</v>
          </cell>
        </row>
        <row r="411">
          <cell r="B411" t="str">
            <v>NVVOGTDAL</v>
          </cell>
          <cell r="C411" t="str">
            <v>NVVOGTDALSS</v>
          </cell>
          <cell r="D411" t="str">
            <v>Citicore Solar Tarlac 2, Inc.</v>
          </cell>
          <cell r="E411" t="str">
            <v>Blk. 6 Brgy. Dalayap, Tarlac City, Tarlac, Philippines</v>
          </cell>
          <cell r="F411" t="str">
            <v>008-654-139-000</v>
          </cell>
          <cell r="G411">
            <v>2300</v>
          </cell>
        </row>
        <row r="412">
          <cell r="B412" t="str">
            <v>OEDC</v>
          </cell>
          <cell r="C412" t="str">
            <v>OEDC</v>
          </cell>
          <cell r="D412" t="str">
            <v xml:space="preserve">Olongapo Electricity Distribution Company, Inc. </v>
          </cell>
          <cell r="E412" t="str">
            <v>1170 RIZAL AVENUE EAST TAPINAC 2200 OLONGAPO CITY ZAMBALES PHILIPPINES</v>
          </cell>
          <cell r="F412" t="str">
            <v>008-365-759-000</v>
          </cell>
          <cell r="G412">
            <v>2200</v>
          </cell>
        </row>
        <row r="413">
          <cell r="B413" t="str">
            <v>OEPGC</v>
          </cell>
          <cell r="C413" t="str">
            <v>OEPGC</v>
          </cell>
          <cell r="D413" t="str">
            <v>ORIENTAL ENERGY AND POWER GENERATION CORPORATION</v>
          </cell>
          <cell r="E413" t="str">
            <v xml:space="preserve">81 Sen Gil Puyat Ave. Brgy. Palanan Makati City, </v>
          </cell>
          <cell r="F413" t="str">
            <v>263-666-452-000</v>
          </cell>
          <cell r="G413">
            <v>1235</v>
          </cell>
        </row>
        <row r="414">
          <cell r="B414" t="str">
            <v>OEPGC</v>
          </cell>
          <cell r="C414" t="str">
            <v>OEPGCSS</v>
          </cell>
          <cell r="D414" t="str">
            <v>ORIENTAL ENERGY AND POWER GENERATION CORPORATION</v>
          </cell>
          <cell r="E414" t="str">
            <v xml:space="preserve">81 Sen Gil Puyat Ave. Brgy. Palanan Makati City, </v>
          </cell>
          <cell r="F414" t="str">
            <v>263-666-452-000</v>
          </cell>
          <cell r="G414">
            <v>1235</v>
          </cell>
        </row>
        <row r="415">
          <cell r="B415" t="str">
            <v>OSPGC</v>
          </cell>
          <cell r="C415" t="str">
            <v>OSPGC</v>
          </cell>
          <cell r="D415" t="str">
            <v xml:space="preserve">One Subic Power Generation Corporation </v>
          </cell>
          <cell r="E415" t="str">
            <v>Causeway Extension, Subic Gateway District, Subic Bay Freeport Zone</v>
          </cell>
          <cell r="F415" t="str">
            <v>007-836-459-000</v>
          </cell>
          <cell r="G415">
            <v>2200</v>
          </cell>
        </row>
        <row r="416">
          <cell r="B416" t="str">
            <v>OSPGC</v>
          </cell>
          <cell r="C416" t="str">
            <v>OSPGCSS</v>
          </cell>
          <cell r="D416" t="str">
            <v xml:space="preserve">One Subic Power Generation Corporation </v>
          </cell>
          <cell r="E416" t="str">
            <v>Causeway Extension, Subic Gateway District, Subic Bay Freeport Zone</v>
          </cell>
          <cell r="F416" t="str">
            <v>007-836-459-000</v>
          </cell>
          <cell r="G416">
            <v>2200</v>
          </cell>
        </row>
        <row r="417">
          <cell r="B417" t="str">
            <v>PANASIA</v>
          </cell>
          <cell r="C417" t="str">
            <v>PANASIASS</v>
          </cell>
          <cell r="D417" t="str">
            <v>Panasia Energy, Inc.</v>
          </cell>
          <cell r="E417" t="str">
            <v>E-3204-B East Tower, Phil. Stock Exchange Center, Exchange Road, Ortigas Center, Pasig City</v>
          </cell>
          <cell r="F417" t="str">
            <v>006-907-342-000</v>
          </cell>
          <cell r="G417">
            <v>1605</v>
          </cell>
        </row>
        <row r="418">
          <cell r="B418" t="str">
            <v>PANASIA</v>
          </cell>
          <cell r="C418" t="str">
            <v>PANASIA</v>
          </cell>
          <cell r="D418" t="str">
            <v>Panasia Energy, Inc.</v>
          </cell>
          <cell r="E418" t="str">
            <v>E-3204-B East Tower, Phil. Stock Exchange Center, Exchange Road, Ortigas Center, Pasig City</v>
          </cell>
          <cell r="F418" t="str">
            <v>006-907-342-000</v>
          </cell>
          <cell r="G418">
            <v>1605</v>
          </cell>
        </row>
        <row r="419">
          <cell r="B419" t="str">
            <v>PANELCO1</v>
          </cell>
          <cell r="C419" t="str">
            <v>PANELCO1</v>
          </cell>
          <cell r="D419" t="str">
            <v>PANGASINAN I ELECTRIC COOPERATIVE, INC.</v>
          </cell>
          <cell r="E419" t="str">
            <v>San Jose, Bani, Pangasinan</v>
          </cell>
          <cell r="F419" t="str">
            <v>000-633-841-000</v>
          </cell>
          <cell r="G419">
            <v>2407</v>
          </cell>
        </row>
        <row r="420">
          <cell r="B420" t="str">
            <v>PANELCO3</v>
          </cell>
          <cell r="C420" t="str">
            <v>PANELCO3</v>
          </cell>
          <cell r="D420" t="str">
            <v xml:space="preserve">Pangasinan III Electric Cooperative, Inc. </v>
          </cell>
          <cell r="E420" t="str">
            <v>Nancayasan 2428, City of Urdaneta, Pangasinan, Philippines</v>
          </cell>
          <cell r="F420" t="str">
            <v>000-801-156-00000</v>
          </cell>
          <cell r="G420">
            <v>2428</v>
          </cell>
        </row>
        <row r="421">
          <cell r="B421" t="str">
            <v>PASAR</v>
          </cell>
          <cell r="C421" t="str">
            <v>PASAR</v>
          </cell>
          <cell r="D421" t="str">
            <v>Philippine Associated Smelting &amp; Refining Corporation</v>
          </cell>
          <cell r="E421" t="str">
            <v>LIDE, ISABEL, LEYTE 6539</v>
          </cell>
          <cell r="F421" t="str">
            <v>000-226-532-000</v>
          </cell>
          <cell r="G421">
            <v>6539</v>
          </cell>
        </row>
        <row r="422">
          <cell r="B422" t="str">
            <v>PCPC</v>
          </cell>
          <cell r="C422" t="str">
            <v>PCPC</v>
          </cell>
          <cell r="D422" t="str">
            <v xml:space="preserve">Palm Concepcion Power Corporation </v>
          </cell>
          <cell r="E422" t="str">
            <v>Sitio Puntales, Brgy. Nipa, Concepcion, Iloilo</v>
          </cell>
          <cell r="F422" t="str">
            <v>006-931-417-000</v>
          </cell>
          <cell r="G422">
            <v>5013</v>
          </cell>
        </row>
        <row r="423">
          <cell r="B423" t="str">
            <v>PCPC</v>
          </cell>
          <cell r="C423" t="str">
            <v>PCPCSS</v>
          </cell>
          <cell r="D423" t="str">
            <v xml:space="preserve">Palm Concepcion Power Corporation </v>
          </cell>
          <cell r="E423" t="str">
            <v>Sitio Puntales, Brgy. Nipa, Concepcion, Iloilo</v>
          </cell>
          <cell r="F423" t="str">
            <v>006-931-417-000</v>
          </cell>
          <cell r="G423">
            <v>5013</v>
          </cell>
        </row>
        <row r="424">
          <cell r="B424" t="str">
            <v>PEC</v>
          </cell>
          <cell r="C424" t="str">
            <v>PECSS</v>
          </cell>
          <cell r="D424" t="str">
            <v xml:space="preserve">Pagbilao Energy Corporation </v>
          </cell>
          <cell r="E424" t="str">
            <v>25/F W Fifth Avenue Building, 5th Ave., Bonifacio Global City, Taguig City</v>
          </cell>
          <cell r="F424" t="str">
            <v>008-275-398-000</v>
          </cell>
          <cell r="G424">
            <v>1635</v>
          </cell>
        </row>
        <row r="425">
          <cell r="B425" t="str">
            <v>PEC</v>
          </cell>
          <cell r="C425" t="str">
            <v>PEC</v>
          </cell>
          <cell r="D425" t="str">
            <v xml:space="preserve">Pagbilao Energy Corporation </v>
          </cell>
          <cell r="E425" t="str">
            <v>25/F W Fifth Avenue Building, 5th Ave., Bonifacio Global City, Taguig City</v>
          </cell>
          <cell r="F425" t="str">
            <v>008-275-398-000</v>
          </cell>
          <cell r="G425">
            <v>1635</v>
          </cell>
        </row>
        <row r="426">
          <cell r="B426" t="str">
            <v>PECO</v>
          </cell>
          <cell r="C426" t="str">
            <v>PECO</v>
          </cell>
          <cell r="D426" t="str">
            <v>Panay Electric Company, Inc.</v>
          </cell>
          <cell r="E426" t="str">
            <v>PECO Building, 12 General Luna St., Iloilo City</v>
          </cell>
          <cell r="F426" t="str">
            <v>001-002-833-000</v>
          </cell>
          <cell r="G426">
            <v>5000</v>
          </cell>
        </row>
        <row r="427">
          <cell r="B427" t="str">
            <v>PEDC</v>
          </cell>
          <cell r="C427" t="str">
            <v>PEDC</v>
          </cell>
          <cell r="D427" t="str">
            <v xml:space="preserve">Panay Energy Development Corporation </v>
          </cell>
          <cell r="E427" t="str">
            <v>Brgy. Ingore, La Paz, Iloilo City</v>
          </cell>
          <cell r="F427" t="str">
            <v>007-243-246-000</v>
          </cell>
          <cell r="G427">
            <v>5000</v>
          </cell>
        </row>
        <row r="428">
          <cell r="B428" t="str">
            <v>PEDC</v>
          </cell>
          <cell r="C428" t="str">
            <v>PEDCSS</v>
          </cell>
          <cell r="D428" t="str">
            <v xml:space="preserve">Panay Energy Development Corporation </v>
          </cell>
          <cell r="E428" t="str">
            <v>Brgy. Ingore, La Paz, Iloilo City</v>
          </cell>
          <cell r="F428" t="str">
            <v>007-243-246-000</v>
          </cell>
          <cell r="G428">
            <v>5000</v>
          </cell>
        </row>
        <row r="429">
          <cell r="B429" t="str">
            <v>PELCO1</v>
          </cell>
          <cell r="C429" t="str">
            <v>PELCO1</v>
          </cell>
          <cell r="D429" t="str">
            <v>PAMPANGA I ELECTRIC COOPERATIVE, INC.</v>
          </cell>
          <cell r="E429" t="str">
            <v>Sto. Domingo Mexico Pampanga</v>
          </cell>
          <cell r="F429" t="str">
            <v>000-800-905-0000</v>
          </cell>
          <cell r="G429">
            <v>2021</v>
          </cell>
        </row>
        <row r="430">
          <cell r="B430" t="str">
            <v>PELCO2</v>
          </cell>
          <cell r="C430" t="str">
            <v>PELCO2</v>
          </cell>
          <cell r="D430" t="str">
            <v xml:space="preserve">Pampanga II Electric Cooperative, Inc. </v>
          </cell>
          <cell r="E430" t="str">
            <v>San Roque, Guagua, Pampanga</v>
          </cell>
          <cell r="F430" t="str">
            <v>000-800-858-000</v>
          </cell>
          <cell r="G430">
            <v>2003</v>
          </cell>
        </row>
        <row r="431">
          <cell r="B431" t="str">
            <v>PENELCO</v>
          </cell>
          <cell r="C431" t="str">
            <v>PENELCO</v>
          </cell>
          <cell r="D431" t="str">
            <v xml:space="preserve">Peninsula Electric Cooperative, Inc. </v>
          </cell>
          <cell r="E431" t="str">
            <v>Roman Superhighway, Tuyo, Balanga City, Bataan</v>
          </cell>
          <cell r="F431" t="str">
            <v>000-540-959-0000</v>
          </cell>
          <cell r="G431">
            <v>2100</v>
          </cell>
        </row>
        <row r="432">
          <cell r="B432" t="str">
            <v>PERCRES</v>
          </cell>
          <cell r="C432" t="str">
            <v>PERCRES</v>
          </cell>
          <cell r="D432" t="str">
            <v xml:space="preserve">Premier Energy Resources Corporation </v>
          </cell>
          <cell r="E432" t="str">
            <v>Philcom Building,8755 Paseo de Roxas, Makati City</v>
          </cell>
          <cell r="F432" t="str">
            <v>006-976-322-000</v>
          </cell>
          <cell r="G432">
            <v>1226</v>
          </cell>
        </row>
        <row r="433">
          <cell r="B433" t="str">
            <v>PESI</v>
          </cell>
          <cell r="C433" t="str">
            <v>PESI</v>
          </cell>
          <cell r="D433" t="str">
            <v>People's Energy Services, Inc.</v>
          </cell>
          <cell r="E433" t="str">
            <v>Sta. Justina, Buhi, Camarines Sur</v>
          </cell>
          <cell r="F433" t="str">
            <v>005-662-686-000</v>
          </cell>
          <cell r="G433">
            <v>4433</v>
          </cell>
        </row>
        <row r="434">
          <cell r="B434" t="str">
            <v>PESI</v>
          </cell>
          <cell r="C434" t="str">
            <v>PESISS</v>
          </cell>
          <cell r="D434" t="str">
            <v>People's Energy Services, Inc.</v>
          </cell>
          <cell r="E434" t="str">
            <v>Sta. Justina, Buhi, Camarines Sur</v>
          </cell>
          <cell r="F434" t="str">
            <v>005-662-686-000</v>
          </cell>
          <cell r="G434">
            <v>4433</v>
          </cell>
        </row>
        <row r="435">
          <cell r="B435" t="str">
            <v>PESI</v>
          </cell>
          <cell r="C435" t="str">
            <v>PESI111</v>
          </cell>
          <cell r="D435" t="str">
            <v>People's Energy Services, Inc.</v>
          </cell>
          <cell r="E435" t="str">
            <v>Sta. Justina, Buhi, Camarines Sur</v>
          </cell>
          <cell r="F435" t="str">
            <v>005-662-686-000</v>
          </cell>
          <cell r="G435">
            <v>4433</v>
          </cell>
        </row>
        <row r="436">
          <cell r="B436" t="str">
            <v>PETRONGEN</v>
          </cell>
          <cell r="C436" t="str">
            <v>PETRONGEN</v>
          </cell>
          <cell r="D436" t="str">
            <v xml:space="preserve">Petron Corporation </v>
          </cell>
          <cell r="E436" t="str">
            <v>SMC Head Office Complex 40 San Miguel Avenue, Mandaluyong City</v>
          </cell>
          <cell r="F436" t="str">
            <v>000-168-801-000</v>
          </cell>
          <cell r="G436">
            <v>1550</v>
          </cell>
        </row>
        <row r="437">
          <cell r="B437" t="str">
            <v>PETRONGEN</v>
          </cell>
          <cell r="C437" t="str">
            <v>PETRONGENSS</v>
          </cell>
          <cell r="D437" t="str">
            <v xml:space="preserve">Petron Corporation </v>
          </cell>
          <cell r="E437" t="str">
            <v>SMC Head Office Complex 40 San Miguel Avenue, Mandaluyong City</v>
          </cell>
          <cell r="F437" t="str">
            <v>000-168-801-000</v>
          </cell>
          <cell r="G437">
            <v>1550</v>
          </cell>
        </row>
        <row r="438">
          <cell r="B438" t="str">
            <v>PETROSOLR</v>
          </cell>
          <cell r="C438" t="str">
            <v>PETSOL</v>
          </cell>
          <cell r="D438" t="str">
            <v xml:space="preserve">PetroSolar Corporation </v>
          </cell>
          <cell r="E438" t="str">
            <v>7th Floor, JMT Building, ADB Avenue, Ortigas Center, Pasig City</v>
          </cell>
          <cell r="F438" t="str">
            <v>009-064-006-000</v>
          </cell>
          <cell r="G438">
            <v>1600</v>
          </cell>
        </row>
        <row r="439">
          <cell r="B439" t="str">
            <v>PETROSOLR</v>
          </cell>
          <cell r="C439" t="str">
            <v>PETROSOLRX</v>
          </cell>
          <cell r="D439" t="str">
            <v xml:space="preserve">PetroSolar Corporation </v>
          </cell>
          <cell r="E439" t="str">
            <v>7th Floor, JMT Building, ADB Avenue, Ortigas Center, Pasig City</v>
          </cell>
          <cell r="F439" t="str">
            <v>009-064-006-000</v>
          </cell>
          <cell r="G439">
            <v>1600</v>
          </cell>
        </row>
        <row r="440">
          <cell r="B440" t="str">
            <v>PETROSOLR</v>
          </cell>
          <cell r="C440" t="str">
            <v>PETROSOLR</v>
          </cell>
          <cell r="D440" t="str">
            <v xml:space="preserve">PetroSolar Corporation </v>
          </cell>
          <cell r="E440" t="str">
            <v>7th Floor, JMT Building, ADB Avenue, Ortigas Center, Pasig City</v>
          </cell>
          <cell r="F440" t="str">
            <v>009-064-006-000</v>
          </cell>
          <cell r="G440">
            <v>1600</v>
          </cell>
        </row>
        <row r="441">
          <cell r="B441" t="str">
            <v>PETROSOLR</v>
          </cell>
          <cell r="C441" t="str">
            <v>PETSOLX</v>
          </cell>
          <cell r="D441" t="str">
            <v xml:space="preserve">PetroSolar Corporation </v>
          </cell>
          <cell r="E441" t="str">
            <v>7th Floor, JMT Building, ADB Avenue, Ortigas Center, Pasig City</v>
          </cell>
          <cell r="F441" t="str">
            <v>009-064-006-000</v>
          </cell>
          <cell r="G441">
            <v>1600</v>
          </cell>
        </row>
        <row r="442">
          <cell r="B442" t="str">
            <v>PETROSOLR</v>
          </cell>
          <cell r="C442" t="str">
            <v>PETSOLSS</v>
          </cell>
          <cell r="D442" t="str">
            <v xml:space="preserve">PetroSolar Corporation </v>
          </cell>
          <cell r="E442" t="str">
            <v>7th Floor, JMT Building, ADB Avenue, Ortigas Center, Pasig City</v>
          </cell>
          <cell r="F442" t="str">
            <v>009-064-006-000</v>
          </cell>
          <cell r="G442">
            <v>1600</v>
          </cell>
        </row>
        <row r="443">
          <cell r="B443" t="str">
            <v>PETROSOLR</v>
          </cell>
          <cell r="C443" t="str">
            <v>PETROSOLRSS</v>
          </cell>
          <cell r="D443" t="str">
            <v xml:space="preserve">PetroSolar Corporation </v>
          </cell>
          <cell r="E443" t="str">
            <v>7th Floor, JMT Building, ADB Avenue, Ortigas Center, Pasig City</v>
          </cell>
          <cell r="F443" t="str">
            <v>009-064-006-000</v>
          </cell>
          <cell r="G443">
            <v>1600</v>
          </cell>
        </row>
        <row r="444">
          <cell r="B444" t="str">
            <v>PGEP</v>
          </cell>
          <cell r="C444" t="str">
            <v>PGEP</v>
          </cell>
          <cell r="D444" t="str">
            <v xml:space="preserve">Pangea Green Energy Philippines, Inc. </v>
          </cell>
          <cell r="E444" t="str">
            <v>68 Zamboanga St., Area B, Brgy. Payatas, Quezon City</v>
          </cell>
          <cell r="F444" t="str">
            <v>247-296-829-000</v>
          </cell>
          <cell r="G444">
            <v>1119</v>
          </cell>
        </row>
        <row r="445">
          <cell r="B445" t="str">
            <v>PGEP</v>
          </cell>
          <cell r="C445" t="str">
            <v>PGEPSS</v>
          </cell>
          <cell r="D445" t="str">
            <v xml:space="preserve">Pangea Green Energy Philippines, Inc. </v>
          </cell>
          <cell r="E445" t="str">
            <v>68 Zamboanga St., Area B, Brgy. Payatas, Quezon City</v>
          </cell>
          <cell r="F445" t="str">
            <v>247-296-829-000</v>
          </cell>
          <cell r="G445">
            <v>1119</v>
          </cell>
        </row>
        <row r="446">
          <cell r="B446" t="str">
            <v>PHEN</v>
          </cell>
          <cell r="C446" t="str">
            <v>PHENSS</v>
          </cell>
          <cell r="D446" t="str">
            <v xml:space="preserve">AC Energy Philippines, Inc. </v>
          </cell>
          <cell r="E446" t="str">
            <v>4th Floor, 6750 Office Tower, Ayala Avenue, San Lorenzo, Makati City</v>
          </cell>
          <cell r="F446" t="str">
            <v>000-506-020-000</v>
          </cell>
          <cell r="G446">
            <v>1223</v>
          </cell>
        </row>
        <row r="447">
          <cell r="B447" t="str">
            <v>PHEN</v>
          </cell>
          <cell r="C447" t="str">
            <v>PHEN</v>
          </cell>
          <cell r="D447" t="str">
            <v xml:space="preserve">AC Energy Philippines, Inc. </v>
          </cell>
          <cell r="E447" t="str">
            <v>4th Floor, 6750 Office Tower, Ayala Avenue, San Lorenzo, Makati City</v>
          </cell>
          <cell r="F447" t="str">
            <v>000-506-020-000</v>
          </cell>
          <cell r="G447">
            <v>1223</v>
          </cell>
        </row>
        <row r="448">
          <cell r="B448" t="str">
            <v>PHENRES</v>
          </cell>
          <cell r="C448" t="str">
            <v>PHENRES</v>
          </cell>
          <cell r="D448" t="str">
            <v xml:space="preserve">AC Energy Philippines, Inc. </v>
          </cell>
          <cell r="E448" t="str">
            <v>4th Floor 6750 Office Tower, Ayala Avenue, San Lorenzo, Makati City</v>
          </cell>
          <cell r="F448" t="str">
            <v>000-506-020-000</v>
          </cell>
          <cell r="G448">
            <v>1223</v>
          </cell>
        </row>
        <row r="449">
          <cell r="B449" t="str">
            <v>PHENRES</v>
          </cell>
          <cell r="C449" t="str">
            <v>PHENRESVIS</v>
          </cell>
          <cell r="D449" t="str">
            <v xml:space="preserve">AC Energy Philippines, Inc. </v>
          </cell>
          <cell r="E449" t="str">
            <v>4th Floor 6750 Office Tower, Ayala Avenue, San Lorenzo, Makati City</v>
          </cell>
          <cell r="F449" t="str">
            <v>000-506-020-000</v>
          </cell>
          <cell r="G449">
            <v>1223</v>
          </cell>
        </row>
        <row r="450">
          <cell r="B450" t="str">
            <v>PHILPHOS</v>
          </cell>
          <cell r="C450" t="str">
            <v>PHILPHOS</v>
          </cell>
          <cell r="D450" t="str">
            <v>Philippine Phosphate Fertilizer Corporation</v>
          </cell>
          <cell r="E450" t="str">
            <v>Leyte Industrial Development Estate (LIDE), Brgy Libertad, Isabel, Leyte,Philippines</v>
          </cell>
          <cell r="F450" t="str">
            <v>000-488-010-000</v>
          </cell>
          <cell r="G450">
            <v>6539</v>
          </cell>
        </row>
        <row r="451">
          <cell r="B451" t="str">
            <v>PHRI</v>
          </cell>
          <cell r="C451" t="str">
            <v>PHRI</v>
          </cell>
          <cell r="D451" t="str">
            <v>PH Renewables, Inc.</v>
          </cell>
          <cell r="E451" t="str">
            <v>Tower 1 Rockwell Business Center Ortigas Ave Ugong 1604 City of Pasig NCR, Second District Philippines</v>
          </cell>
          <cell r="F451" t="str">
            <v>735-737-211-000</v>
          </cell>
          <cell r="G451">
            <v>1604</v>
          </cell>
        </row>
        <row r="452">
          <cell r="B452" t="str">
            <v>PISHELL</v>
          </cell>
          <cell r="C452" t="str">
            <v>PISHELL</v>
          </cell>
          <cell r="D452" t="str">
            <v>Pilipinas Shell Petroleum Corporation</v>
          </cell>
          <cell r="E452" t="str">
            <v>41st Floor The Finance Center, 26th St., cor. 9th Ave., Brgy. Fort Bonifacio, Taguig City</v>
          </cell>
          <cell r="F452" t="str">
            <v>000-164-757-000</v>
          </cell>
          <cell r="G452">
            <v>1635</v>
          </cell>
        </row>
        <row r="453">
          <cell r="B453" t="str">
            <v>PMPC</v>
          </cell>
          <cell r="C453" t="str">
            <v>PMPC</v>
          </cell>
          <cell r="D453" t="str">
            <v xml:space="preserve">Prime Meridian PowerGen Corporation </v>
          </cell>
          <cell r="E453" t="str">
            <v>6th Floor Rockwell Business Center Tower 3, Ortigas Avenue, Pasig City</v>
          </cell>
          <cell r="F453" t="str">
            <v>008-101-224-000</v>
          </cell>
          <cell r="G453">
            <v>1604</v>
          </cell>
        </row>
        <row r="454">
          <cell r="B454" t="str">
            <v>PMPC</v>
          </cell>
          <cell r="C454" t="str">
            <v>PMPCSS</v>
          </cell>
          <cell r="D454" t="str">
            <v xml:space="preserve">Prime Meridian PowerGen Corporation </v>
          </cell>
          <cell r="E454" t="str">
            <v>6th Floor Rockwell Business Center Tower 3, Ortigas Avenue, Pasig City</v>
          </cell>
          <cell r="F454" t="str">
            <v>008-101-224-000</v>
          </cell>
          <cell r="G454">
            <v>1604</v>
          </cell>
        </row>
        <row r="455">
          <cell r="B455" t="str">
            <v>PPC</v>
          </cell>
          <cell r="C455" t="str">
            <v>PPC</v>
          </cell>
          <cell r="D455" t="str">
            <v xml:space="preserve">Panay Power Corporation </v>
          </cell>
          <cell r="E455" t="str">
            <v>Barangay Ingore, La Paz, Iloilo City</v>
          </cell>
          <cell r="F455" t="str">
            <v>004-964-861-000</v>
          </cell>
          <cell r="G455">
            <v>5000</v>
          </cell>
        </row>
        <row r="456">
          <cell r="B456" t="str">
            <v>PPC</v>
          </cell>
          <cell r="C456" t="str">
            <v>PPCSS</v>
          </cell>
          <cell r="D456" t="str">
            <v xml:space="preserve">Panay Power Corporation </v>
          </cell>
          <cell r="E456" t="str">
            <v>Barangay Ingore, La Paz, Iloilo City</v>
          </cell>
          <cell r="F456" t="str">
            <v>004-964-861-000</v>
          </cell>
          <cell r="G456">
            <v>5000</v>
          </cell>
        </row>
        <row r="457">
          <cell r="B457" t="str">
            <v>PPDC</v>
          </cell>
          <cell r="C457" t="str">
            <v>PPDC</v>
          </cell>
          <cell r="D457" t="str">
            <v>Philippine Power and Development Company</v>
          </cell>
          <cell r="E457" t="str">
            <v>2155 3F JTKC Centre, Don Chino Roces, Makati City</v>
          </cell>
          <cell r="F457" t="str">
            <v>000-804-431-000</v>
          </cell>
          <cell r="G457">
            <v>1231</v>
          </cell>
        </row>
        <row r="458">
          <cell r="B458" t="str">
            <v>PPDC</v>
          </cell>
          <cell r="C458" t="str">
            <v>PPDC2</v>
          </cell>
          <cell r="D458" t="str">
            <v>Philippine Power and Development Company</v>
          </cell>
          <cell r="E458" t="str">
            <v>2155 3F JTKC Centre, Don Chino Roces, Makati City</v>
          </cell>
          <cell r="F458" t="str">
            <v>000-804-431-000</v>
          </cell>
          <cell r="G458">
            <v>1231</v>
          </cell>
        </row>
        <row r="459">
          <cell r="B459" t="str">
            <v>PPDC</v>
          </cell>
          <cell r="C459" t="str">
            <v>PPDC3</v>
          </cell>
          <cell r="D459" t="str">
            <v>Philippine Power and Development Company</v>
          </cell>
          <cell r="E459" t="str">
            <v>2155 3F JTKC Centre, Don Chino Roces, Makati City</v>
          </cell>
          <cell r="F459" t="str">
            <v>000-804-431-000</v>
          </cell>
          <cell r="G459">
            <v>1231</v>
          </cell>
        </row>
        <row r="460">
          <cell r="B460" t="str">
            <v>PRISMRES</v>
          </cell>
          <cell r="C460" t="str">
            <v>PRISMRES</v>
          </cell>
          <cell r="D460" t="str">
            <v xml:space="preserve">Prism Energy, Inc. </v>
          </cell>
          <cell r="E460" t="str">
            <v>VECO Complex J Panis St., Banilad, Cebu City</v>
          </cell>
          <cell r="F460" t="str">
            <v>272-748-614-000</v>
          </cell>
          <cell r="G460">
            <v>6000</v>
          </cell>
        </row>
        <row r="461">
          <cell r="B461" t="str">
            <v>PRISMRES</v>
          </cell>
          <cell r="C461" t="str">
            <v>PRISMRESVIS</v>
          </cell>
          <cell r="D461" t="str">
            <v xml:space="preserve">Prism Energy, Inc. </v>
          </cell>
          <cell r="E461" t="str">
            <v>VECO Complex J Panis St., Banilad, Cebu City</v>
          </cell>
          <cell r="F461" t="str">
            <v>272-748-614-000</v>
          </cell>
          <cell r="G461">
            <v>6000</v>
          </cell>
        </row>
        <row r="462">
          <cell r="B462" t="str">
            <v>PSALM</v>
          </cell>
          <cell r="C462" t="str">
            <v>BEI</v>
          </cell>
          <cell r="D462" t="str">
            <v xml:space="preserve">Power Sector Assets &amp; Liabilities Management Corporation </v>
          </cell>
          <cell r="E462" t="str">
            <v>24th Floor Vertis North Corporate Center I Astra corner Lux Drives, North Avenue, Quezon City</v>
          </cell>
          <cell r="F462" t="str">
            <v>215-799-653-00000</v>
          </cell>
          <cell r="G462">
            <v>1105</v>
          </cell>
        </row>
        <row r="463">
          <cell r="B463" t="str">
            <v>PSALM</v>
          </cell>
          <cell r="C463" t="str">
            <v>DWSCST</v>
          </cell>
          <cell r="D463" t="str">
            <v xml:space="preserve">Power Sector Assets &amp; Liabilities Management Corporation </v>
          </cell>
          <cell r="E463" t="str">
            <v>25th Floor Vertis North Corporate Center 1 Astra corner Lux Drives, North Avenue, Quezon City</v>
          </cell>
          <cell r="F463" t="str">
            <v>215-799-653-000</v>
          </cell>
          <cell r="G463">
            <v>1105</v>
          </cell>
        </row>
        <row r="464">
          <cell r="B464" t="str">
            <v>PSALM</v>
          </cell>
          <cell r="C464" t="str">
            <v>LMC</v>
          </cell>
          <cell r="D464" t="str">
            <v xml:space="preserve">Power Sector Assets &amp; Liabilities Management Corporation </v>
          </cell>
          <cell r="E464" t="str">
            <v>26th Floor Vertis North Corporate Center 1 Astra corner Lux Drives, North Avenue, Quezon City</v>
          </cell>
          <cell r="F464" t="str">
            <v>215-799-653-000</v>
          </cell>
          <cell r="G464">
            <v>1105</v>
          </cell>
        </row>
        <row r="465">
          <cell r="B465" t="str">
            <v>PSALM</v>
          </cell>
          <cell r="C465" t="str">
            <v>ONP</v>
          </cell>
          <cell r="D465" t="str">
            <v xml:space="preserve">Power Sector Assets &amp; Liabilities Management Corporation </v>
          </cell>
          <cell r="E465" t="str">
            <v>27th Floor Vertis North Corporate Center 1 Astra corner Lux Drives, North Avenue, Quezon City</v>
          </cell>
          <cell r="F465" t="str">
            <v>215-799-653-000</v>
          </cell>
          <cell r="G465">
            <v>1105</v>
          </cell>
        </row>
        <row r="466">
          <cell r="B466" t="str">
            <v>PSALM</v>
          </cell>
          <cell r="C466" t="str">
            <v>PSALM</v>
          </cell>
          <cell r="D466" t="str">
            <v xml:space="preserve">Power Sector Assets &amp; Liabilities Management Corporation </v>
          </cell>
          <cell r="E466" t="str">
            <v>24th Floor Vertis North Corporate Center I Astra corner Lux Drives, North Avenue, Quezon City</v>
          </cell>
          <cell r="F466" t="str">
            <v>215-799-653-00000</v>
          </cell>
          <cell r="G466">
            <v>1105</v>
          </cell>
        </row>
        <row r="467">
          <cell r="B467" t="str">
            <v>PSALM</v>
          </cell>
          <cell r="C467" t="str">
            <v>PSALMGVIS</v>
          </cell>
          <cell r="D467" t="str">
            <v xml:space="preserve">Power Sector Assets &amp; Liabilities Management Corporation </v>
          </cell>
          <cell r="E467" t="str">
            <v>29th Floor Vertis North Corporate Center 1 Astra corner Lux Drives, North Avenue, Quezon City</v>
          </cell>
          <cell r="F467" t="str">
            <v>215-799-653-000</v>
          </cell>
          <cell r="G467">
            <v>1105</v>
          </cell>
        </row>
        <row r="468">
          <cell r="B468" t="str">
            <v>PSALM</v>
          </cell>
          <cell r="C468" t="str">
            <v>PSALMGVISNV</v>
          </cell>
          <cell r="D468" t="str">
            <v xml:space="preserve">Power Sector Assets &amp; Liabilities Management Corporation </v>
          </cell>
          <cell r="E468" t="str">
            <v>30th Floor Vertis North Corporate Center 1 Astra corner Lux Drives, North Avenue, Quezon City</v>
          </cell>
          <cell r="F468" t="str">
            <v>215-799-653-000</v>
          </cell>
          <cell r="G468">
            <v>1105</v>
          </cell>
        </row>
        <row r="469">
          <cell r="B469" t="str">
            <v>PSALM</v>
          </cell>
          <cell r="C469" t="str">
            <v>PSALMGVISSS</v>
          </cell>
          <cell r="D469" t="str">
            <v xml:space="preserve">Power Sector Assets &amp; Liabilities Management Corporation </v>
          </cell>
          <cell r="E469" t="str">
            <v>31st Floor Vertis North Corporate Center 1 Astra corner Lux Drives, North Avenue, Quezon City</v>
          </cell>
          <cell r="F469" t="str">
            <v>215-799-653-000</v>
          </cell>
          <cell r="G469">
            <v>1105</v>
          </cell>
        </row>
        <row r="470">
          <cell r="B470" t="str">
            <v>PSALM</v>
          </cell>
          <cell r="C470" t="str">
            <v>PSALMNV</v>
          </cell>
          <cell r="D470" t="str">
            <v xml:space="preserve">Power Sector Assets &amp; Liabilities Management Corporation </v>
          </cell>
          <cell r="E470" t="str">
            <v>32nd Floor Vertis North Corporate Center 1 Astra corner Lux Drives, North Avenue, Quezon City</v>
          </cell>
          <cell r="F470" t="str">
            <v>215-799-653-000</v>
          </cell>
          <cell r="G470">
            <v>1105</v>
          </cell>
        </row>
        <row r="471">
          <cell r="B471" t="str">
            <v>PSALM</v>
          </cell>
          <cell r="C471" t="str">
            <v>PSALMSS</v>
          </cell>
          <cell r="D471" t="str">
            <v xml:space="preserve">Power Sector Assets &amp; Liabilities Management Corporation </v>
          </cell>
          <cell r="E471" t="str">
            <v>24th Floor Vertis North Corporate Center I Astra corner Lux Drives, North Avenue, Quezon City</v>
          </cell>
          <cell r="F471" t="str">
            <v>215-799-653-00000</v>
          </cell>
          <cell r="G471">
            <v>1105</v>
          </cell>
        </row>
        <row r="472">
          <cell r="B472" t="str">
            <v>PSPCGEN</v>
          </cell>
          <cell r="C472" t="str">
            <v>PSPCGENSS</v>
          </cell>
          <cell r="D472" t="str">
            <v>Pilipinas Shell Petroleum Corporation</v>
          </cell>
          <cell r="E472" t="str">
            <v>41st Floor The Finance Center, 26th St., cor. 9th Ave., Brgy. Fort Bonifacio, Taguig City</v>
          </cell>
          <cell r="F472" t="str">
            <v>000-164-757-000</v>
          </cell>
          <cell r="G472">
            <v>1635</v>
          </cell>
        </row>
        <row r="473">
          <cell r="B473" t="str">
            <v>PSPCGEN</v>
          </cell>
          <cell r="C473" t="str">
            <v>PSPCGEN</v>
          </cell>
          <cell r="D473" t="str">
            <v>Pilipinas Shell Petroleum Corporation</v>
          </cell>
          <cell r="E473" t="str">
            <v>41st Floor The Finance Center, 26th St., cor. 9th Ave., Brgy. Fort Bonifacio, Taguig City</v>
          </cell>
          <cell r="F473" t="str">
            <v>000-164-757-000</v>
          </cell>
          <cell r="G473">
            <v>1635</v>
          </cell>
        </row>
        <row r="474">
          <cell r="B474" t="str">
            <v>PWEI</v>
          </cell>
          <cell r="C474" t="str">
            <v>PWEI</v>
          </cell>
          <cell r="D474" t="str">
            <v xml:space="preserve">PetroWind Energy Inc. </v>
          </cell>
          <cell r="E474" t="str">
            <v>7th Floor, JMT Bldg., ADB Ave., Ortigas, Center Pasig City</v>
          </cell>
          <cell r="F474" t="str">
            <v>008-482-597-000</v>
          </cell>
          <cell r="G474">
            <v>1600</v>
          </cell>
        </row>
        <row r="475">
          <cell r="B475" t="str">
            <v>PWEI</v>
          </cell>
          <cell r="C475" t="str">
            <v>PWEISS</v>
          </cell>
          <cell r="D475" t="str">
            <v xml:space="preserve">PetroWind Energy Inc. </v>
          </cell>
          <cell r="E475" t="str">
            <v>7th Floor, JMT Bldg., ADB Ave., Ortigas, Center Pasig City</v>
          </cell>
          <cell r="F475" t="str">
            <v>008-482-597-000</v>
          </cell>
          <cell r="G475">
            <v>1600</v>
          </cell>
        </row>
        <row r="476">
          <cell r="B476" t="str">
            <v>QPPL</v>
          </cell>
          <cell r="C476" t="str">
            <v>QPPL</v>
          </cell>
          <cell r="D476" t="str">
            <v>Quezon Power (Philippines), Limited Co.</v>
          </cell>
          <cell r="E476" t="str">
            <v>62H DELA COSTA STREET DAUNGAN MAUBAN QUEZON PHILIPPINES</v>
          </cell>
          <cell r="F476" t="str">
            <v>005-025-704-00000</v>
          </cell>
          <cell r="G476">
            <v>4330</v>
          </cell>
        </row>
        <row r="477">
          <cell r="B477" t="str">
            <v>QPPL</v>
          </cell>
          <cell r="C477" t="str">
            <v>QPPLSS</v>
          </cell>
          <cell r="D477" t="str">
            <v>Quezon Power (Philippines), Limited Co.</v>
          </cell>
          <cell r="E477" t="str">
            <v>62H DELA COSTA STREET DAUNGAN MAUBAN QUEZON PHILIPPINES</v>
          </cell>
          <cell r="F477" t="str">
            <v>005-025-704-00000</v>
          </cell>
          <cell r="G477">
            <v>4330</v>
          </cell>
        </row>
        <row r="478">
          <cell r="B478" t="str">
            <v>QUEZELCO1</v>
          </cell>
          <cell r="C478" t="str">
            <v>QUEZELCO1</v>
          </cell>
          <cell r="D478" t="str">
            <v xml:space="preserve">Quezon I Electric Cooperative, Inc. </v>
          </cell>
          <cell r="E478" t="str">
            <v>Brgy. Poctol Pitogo, Quezon</v>
          </cell>
          <cell r="F478" t="str">
            <v>000-541-425-000</v>
          </cell>
          <cell r="G478">
            <v>4308</v>
          </cell>
        </row>
        <row r="479">
          <cell r="B479" t="str">
            <v>QUEZELCO2</v>
          </cell>
          <cell r="C479" t="str">
            <v>QUEZELCO2</v>
          </cell>
          <cell r="D479" t="str">
            <v xml:space="preserve">Quezon II Electric Cooperative, Inc. </v>
          </cell>
          <cell r="E479" t="str">
            <v>Brgy. Gumian, Infanta, Quezon</v>
          </cell>
          <cell r="F479" t="str">
            <v>000-635-463-000</v>
          </cell>
          <cell r="G479">
            <v>4336</v>
          </cell>
        </row>
        <row r="480">
          <cell r="B480" t="str">
            <v>RC</v>
          </cell>
          <cell r="C480" t="str">
            <v>RC</v>
          </cell>
          <cell r="D480" t="str">
            <v xml:space="preserve">RASLAG Corp. </v>
          </cell>
          <cell r="E480" t="str">
            <v>1905 Robinsons Equiitable Tower, ADB Avenue cor. Poveda St., Ortigas Center, Pasig City</v>
          </cell>
          <cell r="F480" t="str">
            <v>008-521-690-000</v>
          </cell>
          <cell r="G480">
            <v>1605</v>
          </cell>
        </row>
        <row r="481">
          <cell r="B481" t="str">
            <v>RC</v>
          </cell>
          <cell r="C481" t="str">
            <v>RCP2</v>
          </cell>
          <cell r="D481" t="str">
            <v xml:space="preserve">RASLAG Corp. </v>
          </cell>
          <cell r="E481" t="str">
            <v>1905 Robinsons Equiitable Tower, ADB Avenue cor. Poveda St., Ortigas Center, Pasig City</v>
          </cell>
          <cell r="F481" t="str">
            <v>008-521-690-000</v>
          </cell>
          <cell r="G481">
            <v>1605</v>
          </cell>
        </row>
        <row r="482">
          <cell r="B482" t="str">
            <v>RC</v>
          </cell>
          <cell r="C482" t="str">
            <v>RCP3</v>
          </cell>
          <cell r="D482" t="str">
            <v xml:space="preserve">RASLAG Corp. </v>
          </cell>
          <cell r="E482" t="str">
            <v>1905 Robinsons Equiitable Tower, ADB Avenue cor. Poveda St., Ortigas Center, Pasig City</v>
          </cell>
          <cell r="F482" t="str">
            <v>008-521-690-000</v>
          </cell>
          <cell r="G482">
            <v>1605</v>
          </cell>
        </row>
        <row r="483">
          <cell r="B483" t="str">
            <v>RC</v>
          </cell>
          <cell r="C483" t="str">
            <v>RCSS</v>
          </cell>
          <cell r="D483" t="str">
            <v xml:space="preserve">RASLAG Corp. </v>
          </cell>
          <cell r="E483" t="str">
            <v>1905 Robinsons Equiitable Tower, ADB Avenue cor. Poveda St., Ortigas Center, Pasig City</v>
          </cell>
          <cell r="F483" t="str">
            <v>008-521-690-000</v>
          </cell>
          <cell r="G483">
            <v>1605</v>
          </cell>
        </row>
        <row r="484">
          <cell r="B484" t="str">
            <v>RC</v>
          </cell>
          <cell r="C484" t="str">
            <v>RCP2SS</v>
          </cell>
          <cell r="D484" t="str">
            <v xml:space="preserve">RASLAG Corp. </v>
          </cell>
          <cell r="E484" t="str">
            <v>1905 Robinsons Equiitable Tower, ADB Avenue cor. Poveda St., Ortigas Center, Pasig City</v>
          </cell>
          <cell r="F484" t="str">
            <v>008-521-690-000</v>
          </cell>
          <cell r="G484">
            <v>1605</v>
          </cell>
        </row>
        <row r="485">
          <cell r="B485" t="str">
            <v>RC</v>
          </cell>
          <cell r="C485" t="str">
            <v>RCP3SS</v>
          </cell>
          <cell r="D485" t="str">
            <v xml:space="preserve">RASLAG Corp. </v>
          </cell>
          <cell r="E485" t="str">
            <v>1905 Robinsons Equiitable Tower, ADB Avenue cor. Poveda St., Ortigas Center, Pasig City</v>
          </cell>
          <cell r="F485" t="str">
            <v>008-521-690-000</v>
          </cell>
          <cell r="G485">
            <v>1605</v>
          </cell>
        </row>
        <row r="486">
          <cell r="B486" t="str">
            <v>RCBMI</v>
          </cell>
          <cell r="C486" t="str">
            <v>RCBMI</v>
          </cell>
          <cell r="D486" t="str">
            <v xml:space="preserve">Republic Cement &amp; Building Materials, Inc. </v>
          </cell>
          <cell r="E486" t="str">
            <v>MENARCO TOWER 32ND STREET, BONIFACIO GLOBAL CITY FORT BONIFACIO 1634 TAGUIG CITY NCR, FOURTH DISTRICT PHILIPPINES</v>
          </cell>
          <cell r="F486" t="str">
            <v>000-237-540-000</v>
          </cell>
          <cell r="G486">
            <v>1634</v>
          </cell>
        </row>
        <row r="487">
          <cell r="B487" t="str">
            <v>RCBMI</v>
          </cell>
          <cell r="C487" t="str">
            <v>RCBMISS</v>
          </cell>
          <cell r="D487" t="str">
            <v xml:space="preserve">Republic Cement &amp; Building Materials, Inc. </v>
          </cell>
          <cell r="E487" t="str">
            <v>MENARCO TOWER 32ND STREET, BONIFACIO GLOBAL CITY FORT BONIFACIO 1634 TAGUIG CITY NCR, FOURTH DISTRICT PHILIPPINES</v>
          </cell>
          <cell r="F487" t="str">
            <v>000-237-540-000</v>
          </cell>
          <cell r="G487">
            <v>1634</v>
          </cell>
        </row>
        <row r="488">
          <cell r="B488" t="str">
            <v>RPPOWRES</v>
          </cell>
          <cell r="C488" t="str">
            <v>RPPOWRES</v>
          </cell>
          <cell r="D488" t="str">
            <v xml:space="preserve">Rockport Power Inc. </v>
          </cell>
          <cell r="E488" t="str">
            <v>UNIT 2701 ONE CORPORATE CENTRE JULIA VARGAS AVENUE CORNER MERALCO AVENUE ORTIGAS CENTER SAN ANTONIO 1600 CITY OF PASIG NCR, SECOND DISTRICT PHILIPPINES</v>
          </cell>
          <cell r="F488" t="str">
            <v>764-056-706-000</v>
          </cell>
          <cell r="G488">
            <v>1600</v>
          </cell>
        </row>
        <row r="489">
          <cell r="B489" t="str">
            <v>SACASOL</v>
          </cell>
          <cell r="C489" t="str">
            <v>SACASOLCDSS</v>
          </cell>
          <cell r="D489" t="str">
            <v xml:space="preserve">San Carlos Solar Energy Inc. </v>
          </cell>
          <cell r="E489" t="str">
            <v>Barangay Punao 6127, San Carlos Ciy, Negros Occidental Philippines</v>
          </cell>
          <cell r="F489" t="str">
            <v>008-514-713-000</v>
          </cell>
          <cell r="G489">
            <v>6127</v>
          </cell>
        </row>
        <row r="490">
          <cell r="B490" t="str">
            <v>SACASOL</v>
          </cell>
          <cell r="C490" t="str">
            <v>SACASOLSS</v>
          </cell>
          <cell r="D490" t="str">
            <v xml:space="preserve">San Carlos Solar Energy Inc. </v>
          </cell>
          <cell r="E490" t="str">
            <v>Barangay Punao 6127, San Carlos Ciy, Negros Occidental Philippines</v>
          </cell>
          <cell r="F490" t="str">
            <v>008-514-713-000</v>
          </cell>
          <cell r="G490">
            <v>6127</v>
          </cell>
        </row>
        <row r="491">
          <cell r="B491" t="str">
            <v>SACASOL</v>
          </cell>
          <cell r="C491" t="str">
            <v>SACASOLCD</v>
          </cell>
          <cell r="D491" t="str">
            <v xml:space="preserve">San Carlos Solar Energy Inc. </v>
          </cell>
          <cell r="E491" t="str">
            <v>Barangay Punao 6127, San Carlos Ciy, Negros Occidental Philippines</v>
          </cell>
          <cell r="F491" t="str">
            <v>008-514-713-000</v>
          </cell>
          <cell r="G491">
            <v>6127</v>
          </cell>
        </row>
        <row r="492">
          <cell r="B492" t="str">
            <v>SACASOL</v>
          </cell>
          <cell r="C492" t="str">
            <v>SACASOL</v>
          </cell>
          <cell r="D492" t="str">
            <v xml:space="preserve">San Carlos Solar Energy Inc. </v>
          </cell>
          <cell r="E492" t="str">
            <v>Barangay Punao 6127, San Carlos Ciy, Negros Occidental Philippines</v>
          </cell>
          <cell r="F492" t="str">
            <v>008-514-713-000</v>
          </cell>
          <cell r="G492">
            <v>6127</v>
          </cell>
        </row>
        <row r="493">
          <cell r="B493" t="str">
            <v>SACASUN</v>
          </cell>
          <cell r="C493" t="str">
            <v>SACASUNSS</v>
          </cell>
          <cell r="D493" t="str">
            <v xml:space="preserve">San Carlos Sun Power Inc. </v>
          </cell>
          <cell r="E493" t="str">
            <v>Eco Zone Boulevard San Carlos Ecozone Brgy. Punao, San Carlos City, Negros Occidental</v>
          </cell>
          <cell r="F493" t="str">
            <v>008-828-101-000</v>
          </cell>
          <cell r="G493">
            <v>6127</v>
          </cell>
        </row>
        <row r="494">
          <cell r="B494" t="str">
            <v>SACASUN</v>
          </cell>
          <cell r="C494" t="str">
            <v>SACASUN</v>
          </cell>
          <cell r="D494" t="str">
            <v xml:space="preserve">San Carlos Sun Power Inc. </v>
          </cell>
          <cell r="E494" t="str">
            <v>Eco Zone Boulevard San Carlos Ecozone Brgy. Punao, San Carlos City, Negros Occidental</v>
          </cell>
          <cell r="F494" t="str">
            <v>008-828-101-000</v>
          </cell>
          <cell r="G494">
            <v>6127</v>
          </cell>
        </row>
        <row r="495">
          <cell r="B495" t="str">
            <v>SAMELCO1</v>
          </cell>
          <cell r="C495" t="str">
            <v>SAMELCO1</v>
          </cell>
          <cell r="D495" t="str">
            <v xml:space="preserve">Samar I Electric Cooperative, Inc. </v>
          </cell>
          <cell r="E495" t="str">
            <v>Brgy. Carayman Calbayog City, Samar</v>
          </cell>
          <cell r="F495" t="str">
            <v>000-563-573-000</v>
          </cell>
          <cell r="G495">
            <v>6710</v>
          </cell>
        </row>
        <row r="496">
          <cell r="B496" t="str">
            <v>SAMELCO2</v>
          </cell>
          <cell r="C496" t="str">
            <v>SAMELCO2</v>
          </cell>
          <cell r="D496" t="str">
            <v xml:space="preserve">Samar II Electric Cooperative, Inc. </v>
          </cell>
          <cell r="E496" t="str">
            <v xml:space="preserve">BRGY. ARADO, PARANAS, SAMAR </v>
          </cell>
          <cell r="F496" t="str">
            <v>000-563-581-000</v>
          </cell>
          <cell r="G496">
            <v>6703</v>
          </cell>
        </row>
        <row r="497">
          <cell r="B497" t="str">
            <v>SBPLC</v>
          </cell>
          <cell r="C497" t="str">
            <v>SBPLCSS</v>
          </cell>
          <cell r="D497" t="str">
            <v xml:space="preserve">San Buenaventura Power Ltd. Co. </v>
          </cell>
          <cell r="E497" t="str">
            <v>62 H. Dela Costa St., Brgy. Daungan, Mauban, Quezon Province</v>
          </cell>
          <cell r="F497" t="str">
            <v>008-647-944-000</v>
          </cell>
          <cell r="G497">
            <v>4330</v>
          </cell>
        </row>
        <row r="498">
          <cell r="B498" t="str">
            <v>SBPLC</v>
          </cell>
          <cell r="C498" t="str">
            <v>SBPLC</v>
          </cell>
          <cell r="D498" t="str">
            <v xml:space="preserve">San Buenaventura Power Ltd. Co. </v>
          </cell>
          <cell r="E498" t="str">
            <v>62 H. Dela Costa St., Brgy. Daungan, Mauban, Quezon Province</v>
          </cell>
          <cell r="F498" t="str">
            <v>008-647-944-000</v>
          </cell>
          <cell r="G498">
            <v>4330</v>
          </cell>
        </row>
        <row r="499">
          <cell r="B499" t="str">
            <v>SCBI</v>
          </cell>
          <cell r="C499" t="str">
            <v>SCBISS</v>
          </cell>
          <cell r="D499" t="str">
            <v>San Carlos Bioenergy, Inc.</v>
          </cell>
          <cell r="E499" t="str">
            <v xml:space="preserve">San Carlos Enerzone Barangays Palampas and Punao San Carlos City Negros Occidental </v>
          </cell>
          <cell r="F499" t="str">
            <v>238-494-525-000</v>
          </cell>
          <cell r="G499">
            <v>6127</v>
          </cell>
        </row>
        <row r="500">
          <cell r="B500" t="str">
            <v>SCBI</v>
          </cell>
          <cell r="C500" t="str">
            <v>SCBI</v>
          </cell>
          <cell r="D500" t="str">
            <v>San Carlos Bioenergy, Inc.</v>
          </cell>
          <cell r="E500" t="str">
            <v xml:space="preserve">San Carlos Enerzone Barangays Palampas and Punao San Carlos City Negros Occidental </v>
          </cell>
          <cell r="F500" t="str">
            <v>238-494-525-000</v>
          </cell>
          <cell r="G500">
            <v>6127</v>
          </cell>
        </row>
        <row r="501">
          <cell r="B501" t="str">
            <v>SCBIOPOWR</v>
          </cell>
          <cell r="C501" t="str">
            <v>SCBIOPWRSS</v>
          </cell>
          <cell r="D501" t="str">
            <v xml:space="preserve">San Carlos Biopower Inc. </v>
          </cell>
          <cell r="E501" t="str">
            <v>Circumferential Road, San Carlos Ecozone, San Carlos City, Negros Occidental</v>
          </cell>
          <cell r="F501" t="str">
            <v>007-339-955-000</v>
          </cell>
          <cell r="G501">
            <v>6127</v>
          </cell>
        </row>
        <row r="502">
          <cell r="B502" t="str">
            <v>SCBIOPOWR</v>
          </cell>
          <cell r="C502" t="str">
            <v>SCBIOPOWR</v>
          </cell>
          <cell r="D502" t="str">
            <v xml:space="preserve">San Carlos Biopower Inc. </v>
          </cell>
          <cell r="E502" t="str">
            <v>Circumferential Road, San Carlos Ecozone, San Carlos City, Negros Occidental</v>
          </cell>
          <cell r="F502" t="str">
            <v>007-339-955-000</v>
          </cell>
          <cell r="G502">
            <v>6217</v>
          </cell>
        </row>
        <row r="503">
          <cell r="B503" t="str">
            <v>SCGCPI</v>
          </cell>
          <cell r="C503" t="str">
            <v>SCGCPI</v>
          </cell>
          <cell r="D503" t="str">
            <v>SC GLOBAL COCO PRODUCTS, INC.</v>
          </cell>
          <cell r="E503" t="str">
            <v>National Highway, Brgy. Caridad, Baybay City, Leyte</v>
          </cell>
          <cell r="F503" t="str">
            <v>005-761-999-000</v>
          </cell>
          <cell r="G503">
            <v>6521</v>
          </cell>
        </row>
        <row r="504">
          <cell r="B504" t="str">
            <v>SCPC</v>
          </cell>
          <cell r="C504" t="str">
            <v>SCPCSS</v>
          </cell>
          <cell r="D504" t="str">
            <v xml:space="preserve">SEM-Calaca Power Corporation </v>
          </cell>
          <cell r="E504" t="str">
            <v xml:space="preserve">Brgy. San Rafael, Calaca, Batangas </v>
          </cell>
          <cell r="F504" t="str">
            <v>007-483-945</v>
          </cell>
          <cell r="G504">
            <v>4212</v>
          </cell>
        </row>
        <row r="505">
          <cell r="B505" t="str">
            <v>SCPC</v>
          </cell>
          <cell r="C505" t="str">
            <v>SCPC</v>
          </cell>
          <cell r="D505" t="str">
            <v xml:space="preserve">SEM-Calaca Power Corporation </v>
          </cell>
          <cell r="E505" t="str">
            <v xml:space="preserve">Brgy. San Rafael, Calaca, Batangas </v>
          </cell>
          <cell r="F505" t="str">
            <v>007-483-945</v>
          </cell>
          <cell r="G505">
            <v>4212</v>
          </cell>
        </row>
        <row r="506">
          <cell r="B506" t="str">
            <v>SCPC</v>
          </cell>
          <cell r="C506" t="str">
            <v>ECSCO</v>
          </cell>
          <cell r="D506" t="str">
            <v xml:space="preserve">SEM-Calaca Power Corporation </v>
          </cell>
          <cell r="E506" t="str">
            <v xml:space="preserve">Brgy. San Rafael, Calaca, Batangas </v>
          </cell>
          <cell r="F506" t="str">
            <v>007-483-945</v>
          </cell>
          <cell r="G506">
            <v>4212</v>
          </cell>
        </row>
        <row r="507">
          <cell r="B507" t="str">
            <v>SCPC</v>
          </cell>
          <cell r="C507" t="str">
            <v>SCPCCST</v>
          </cell>
          <cell r="D507" t="str">
            <v xml:space="preserve">SEM-Calaca Power Corporation </v>
          </cell>
          <cell r="E507" t="str">
            <v xml:space="preserve">Brgy. San Rafael, Calaca, Batangas </v>
          </cell>
          <cell r="F507" t="str">
            <v>007-483-945-000</v>
          </cell>
          <cell r="G507">
            <v>4212</v>
          </cell>
        </row>
        <row r="508">
          <cell r="B508" t="str">
            <v>SCRCRES</v>
          </cell>
          <cell r="C508" t="str">
            <v>SCRCRES</v>
          </cell>
          <cell r="D508" t="str">
            <v xml:space="preserve">SEM-CALACA RES CORPORATION </v>
          </cell>
          <cell r="E508" t="str">
            <v>3/F DMCI Plaza, 2281 Don Chino Roces Ave., Makati City</v>
          </cell>
          <cell r="F508" t="str">
            <v>007-357-576-0000</v>
          </cell>
          <cell r="G508">
            <v>1231</v>
          </cell>
        </row>
        <row r="509">
          <cell r="B509" t="str">
            <v>SEPALCO</v>
          </cell>
          <cell r="C509" t="str">
            <v>SEPALCO</v>
          </cell>
          <cell r="D509" t="str">
            <v>Sulu Electric Power and Light (Phils.), Inc.</v>
          </cell>
          <cell r="E509" t="str">
            <v>Zone IV Barangay Castilla, Palo, Leyte</v>
          </cell>
          <cell r="F509" t="str">
            <v>008-685-342-000</v>
          </cell>
          <cell r="G509">
            <v>3501</v>
          </cell>
        </row>
        <row r="510">
          <cell r="B510" t="str">
            <v>SEPALCO</v>
          </cell>
          <cell r="C510" t="str">
            <v>SEPALCOSS</v>
          </cell>
          <cell r="D510" t="str">
            <v>Sulu Electric Power and Light (Phils.), Inc.</v>
          </cell>
          <cell r="E510" t="str">
            <v>Zone IV Barangay Castilla, Palo, Leyte</v>
          </cell>
          <cell r="F510" t="str">
            <v>008-685-342-000</v>
          </cell>
          <cell r="G510">
            <v>3501</v>
          </cell>
        </row>
        <row r="511">
          <cell r="B511" t="str">
            <v>SEPHGES</v>
          </cell>
          <cell r="C511" t="str">
            <v>SEPHGES</v>
          </cell>
          <cell r="D511" t="str">
            <v>Shell Energy Philippines, Inc.</v>
          </cell>
          <cell r="E511" t="str">
            <v>41st Floor Finance Center, 26th St., cor. 9th Ave., Bonifacio Global City Fort Bonifacio, Taguig City</v>
          </cell>
          <cell r="F511" t="str">
            <v>006-733-227-0000</v>
          </cell>
          <cell r="G511">
            <v>1635</v>
          </cell>
        </row>
        <row r="512">
          <cell r="B512" t="str">
            <v>SEZ</v>
          </cell>
          <cell r="C512" t="str">
            <v>SEZ</v>
          </cell>
          <cell r="D512" t="str">
            <v xml:space="preserve">Subic Enerzone Corporation </v>
          </cell>
          <cell r="E512" t="str">
            <v xml:space="preserve">Canal Road cor Labitan St., Central Business District, Subic Bay Freeport Zone </v>
          </cell>
          <cell r="F512" t="str">
            <v>224-523-316-000</v>
          </cell>
          <cell r="G512">
            <v>2222</v>
          </cell>
        </row>
        <row r="513">
          <cell r="B513" t="str">
            <v>SEZLRE</v>
          </cell>
          <cell r="C513" t="str">
            <v>SEZLRE</v>
          </cell>
          <cell r="D513" t="str">
            <v xml:space="preserve">Subic Enerzone Corporation </v>
          </cell>
          <cell r="E513" t="str">
            <v xml:space="preserve">Canal Road cor Labitan St., Central Business District, Subic Bay Freeport Zone </v>
          </cell>
          <cell r="F513" t="str">
            <v>224-523-316-000</v>
          </cell>
          <cell r="G513">
            <v>2200</v>
          </cell>
        </row>
        <row r="514">
          <cell r="B514" t="str">
            <v>SEZSLR</v>
          </cell>
          <cell r="C514" t="str">
            <v>SEZSLR</v>
          </cell>
          <cell r="D514" t="str">
            <v>Subic Enerzone Corporation</v>
          </cell>
          <cell r="E514" t="str">
            <v xml:space="preserve">Canal Road cor Labitan St., Central Business District, Subic Bay Freeport Zone </v>
          </cell>
          <cell r="F514" t="str">
            <v>224-523-316-000</v>
          </cell>
          <cell r="G514">
            <v>2200</v>
          </cell>
        </row>
        <row r="515">
          <cell r="B515" t="str">
            <v>SFELAPCO</v>
          </cell>
          <cell r="C515" t="str">
            <v>SFELAPCO</v>
          </cell>
          <cell r="D515" t="str">
            <v xml:space="preserve">San Fernando Electric Light And Power Co., Inc. </v>
          </cell>
          <cell r="E515" t="str">
            <v>LIMJOCO STREET, BRGY. LOURDES, SAN FERNANDO CITY, PAMPANGA</v>
          </cell>
          <cell r="F515" t="str">
            <v>000-877-891-000</v>
          </cell>
          <cell r="G515">
            <v>2000</v>
          </cell>
        </row>
        <row r="516">
          <cell r="B516" t="str">
            <v>SFELAPLRE</v>
          </cell>
          <cell r="C516" t="str">
            <v>SFELAPLRE</v>
          </cell>
          <cell r="D516" t="str">
            <v xml:space="preserve">San Fernando Electric Light &amp; Power Co., Inc. </v>
          </cell>
          <cell r="E516" t="str">
            <v>Bo. Lourdes, City of San Fernando, Pampanga</v>
          </cell>
          <cell r="F516" t="str">
            <v>000-877-891-000</v>
          </cell>
          <cell r="G516">
            <v>2000</v>
          </cell>
        </row>
        <row r="517">
          <cell r="B517" t="str">
            <v>SILAYSPI</v>
          </cell>
          <cell r="C517" t="str">
            <v>SILAYSPI</v>
          </cell>
          <cell r="D517" t="str">
            <v xml:space="preserve">Citicore Solar Negros Occidental, Inc. </v>
          </cell>
          <cell r="E517" t="str">
            <v>20 N. DOMINGO ST., BRGY. VALENCIA 4, QUEZON CITY</v>
          </cell>
          <cell r="F517" t="str">
            <v>009-103-282-000</v>
          </cell>
          <cell r="G517">
            <v>1111</v>
          </cell>
        </row>
        <row r="518">
          <cell r="B518" t="str">
            <v>SILAYSPI</v>
          </cell>
          <cell r="C518" t="str">
            <v>SILAYSPISS</v>
          </cell>
          <cell r="D518" t="str">
            <v xml:space="preserve">Citicore Solar Negros Occidental, Inc. </v>
          </cell>
          <cell r="E518" t="str">
            <v>20 N. DOMINGO ST., BRGY. VALENCIA 4, QUEZON CITY</v>
          </cell>
          <cell r="F518" t="str">
            <v>009-103-282-000</v>
          </cell>
          <cell r="G518">
            <v>1111</v>
          </cell>
        </row>
        <row r="519">
          <cell r="B519" t="str">
            <v>SIPC</v>
          </cell>
          <cell r="C519" t="str">
            <v>SIPC</v>
          </cell>
          <cell r="D519" t="str">
            <v xml:space="preserve">SPC Island Power Corporation </v>
          </cell>
          <cell r="E519" t="str">
            <v>7th Floor, BDO Tower Paseo, 8741, Paseo de Roxas, Makati City</v>
          </cell>
          <cell r="F519" t="str">
            <v>218-474-921-00000</v>
          </cell>
          <cell r="G519">
            <v>1226</v>
          </cell>
        </row>
        <row r="520">
          <cell r="B520" t="str">
            <v>SIPC</v>
          </cell>
          <cell r="C520" t="str">
            <v>SIPCSS</v>
          </cell>
          <cell r="D520" t="str">
            <v xml:space="preserve">SPC Island Power Corporation </v>
          </cell>
          <cell r="E520" t="str">
            <v>7th Floor, BDO Tower Paseo, 8741, Paseo de Roxas, Makati City</v>
          </cell>
          <cell r="F520" t="str">
            <v>218-474-921-00000</v>
          </cell>
          <cell r="G520">
            <v>1226</v>
          </cell>
        </row>
        <row r="521">
          <cell r="B521" t="str">
            <v>SLPGC</v>
          </cell>
          <cell r="C521" t="str">
            <v>SLPGC</v>
          </cell>
          <cell r="D521" t="str">
            <v xml:space="preserve">Southwest Luzon Power Generation Corporation </v>
          </cell>
          <cell r="E521" t="str">
            <v xml:space="preserve">Brgy. San Rafael, Calaca, Batangas </v>
          </cell>
          <cell r="F521" t="str">
            <v>008-115-664-000</v>
          </cell>
          <cell r="G521">
            <v>4212</v>
          </cell>
        </row>
        <row r="522">
          <cell r="B522" t="str">
            <v>SLPGC</v>
          </cell>
          <cell r="C522" t="str">
            <v>SLPGCSS</v>
          </cell>
          <cell r="D522" t="str">
            <v xml:space="preserve">Southwest Luzon Power Generation Corporation </v>
          </cell>
          <cell r="E522" t="str">
            <v xml:space="preserve">Brgy. San Rafael, Calaca, Batangas </v>
          </cell>
          <cell r="F522" t="str">
            <v>008-115-664-0000</v>
          </cell>
          <cell r="G522">
            <v>4212</v>
          </cell>
        </row>
        <row r="523">
          <cell r="B523" t="str">
            <v>SLTEC</v>
          </cell>
          <cell r="C523" t="str">
            <v>HPHI</v>
          </cell>
          <cell r="D523" t="str">
            <v xml:space="preserve">South Luzon Thermal Energy Corporation </v>
          </cell>
          <cell r="E523" t="str">
            <v>Km 117 National Road, Calaca Seaport Phase II, Puting Bato West, Calaca Batangas Philippines</v>
          </cell>
          <cell r="F523" t="str">
            <v>008-095-005-000</v>
          </cell>
          <cell r="G523">
            <v>4212</v>
          </cell>
        </row>
        <row r="524">
          <cell r="B524" t="str">
            <v>SLTEC</v>
          </cell>
          <cell r="C524" t="str">
            <v>SLTEC</v>
          </cell>
          <cell r="D524" t="str">
            <v xml:space="preserve">South Luzon Thermal Energy Corporation </v>
          </cell>
          <cell r="E524" t="str">
            <v>Km 117 National Road, Calaca Seaport Phase II, Puting Bato West, Calaca Batangas Philippines</v>
          </cell>
          <cell r="F524" t="str">
            <v>008-095-005-000</v>
          </cell>
          <cell r="G524">
            <v>4212</v>
          </cell>
        </row>
        <row r="525">
          <cell r="B525" t="str">
            <v>SLTEC</v>
          </cell>
          <cell r="C525" t="str">
            <v>SLTECSS</v>
          </cell>
          <cell r="D525" t="str">
            <v xml:space="preserve">South Luzon Thermal Energy Corporation </v>
          </cell>
          <cell r="E525" t="str">
            <v>Km 117 National Road, Calaca Seaport Phase II, Puting Bato West, Calaca Batangas Philippines</v>
          </cell>
          <cell r="F525" t="str">
            <v>008-095-005-000</v>
          </cell>
          <cell r="G525">
            <v>4212</v>
          </cell>
        </row>
        <row r="526">
          <cell r="B526" t="str">
            <v>SLTEC</v>
          </cell>
          <cell r="C526" t="str">
            <v>CLSI</v>
          </cell>
          <cell r="D526" t="str">
            <v xml:space="preserve">South Luzon Thermal Energy Corporation </v>
          </cell>
          <cell r="E526" t="str">
            <v>Km 117 National Road, Calaca Seaport Phase II, Puting Bato West, Calaca Batangas Philippines</v>
          </cell>
          <cell r="F526" t="str">
            <v>008-095-005-000</v>
          </cell>
          <cell r="G526">
            <v>4212</v>
          </cell>
        </row>
        <row r="527">
          <cell r="B527" t="str">
            <v>SMCCPC</v>
          </cell>
          <cell r="C527" t="str">
            <v>SMCCPC</v>
          </cell>
          <cell r="D527" t="str">
            <v>LIMAY POWER INC.</v>
          </cell>
          <cell r="E527" t="str">
            <v>Roman Highway, Brgy. Lamao, Limay Bataan</v>
          </cell>
          <cell r="F527" t="str">
            <v>008-107-131-000</v>
          </cell>
          <cell r="G527">
            <v>2103</v>
          </cell>
        </row>
        <row r="528">
          <cell r="B528" t="str">
            <v>SMCCPC</v>
          </cell>
          <cell r="C528" t="str">
            <v>SMCCPCSS</v>
          </cell>
          <cell r="D528" t="str">
            <v>LIMAY POWER INC.</v>
          </cell>
          <cell r="E528" t="str">
            <v>Roman Highway, Brgy. Lamao, Limay Bataan</v>
          </cell>
          <cell r="F528" t="str">
            <v>008-107-131-000</v>
          </cell>
          <cell r="G528">
            <v>2103</v>
          </cell>
        </row>
        <row r="529">
          <cell r="B529" t="str">
            <v>SMCCPC</v>
          </cell>
          <cell r="C529" t="str">
            <v>SMCCPCCST</v>
          </cell>
          <cell r="D529" t="str">
            <v>LIMAY POWER INC.</v>
          </cell>
          <cell r="E529" t="str">
            <v>Roman Highway, Brgy. Lamao, Limay Bataan</v>
          </cell>
          <cell r="F529" t="str">
            <v>008-107-131-000</v>
          </cell>
          <cell r="G529">
            <v>2103</v>
          </cell>
        </row>
        <row r="530">
          <cell r="B530" t="str">
            <v>SMCCPCRES</v>
          </cell>
          <cell r="C530" t="str">
            <v>SMCCPCRES</v>
          </cell>
          <cell r="D530" t="str">
            <v>LIMAY POWER INC.</v>
          </cell>
          <cell r="E530" t="str">
            <v>Roman Highway, Brgy. Lamao, Limay Bataan</v>
          </cell>
          <cell r="F530" t="str">
            <v>008-107-131-000</v>
          </cell>
          <cell r="G530">
            <v>2103</v>
          </cell>
        </row>
        <row r="531">
          <cell r="B531" t="str">
            <v>SMCCPCRES</v>
          </cell>
          <cell r="C531" t="str">
            <v>SMCCPCRESVIS</v>
          </cell>
          <cell r="D531" t="str">
            <v>LIMAY POWER INC.</v>
          </cell>
          <cell r="E531" t="str">
            <v>Roman Highway, Brgy. Lamao, Limay Bataan</v>
          </cell>
          <cell r="F531" t="str">
            <v>008-107-131-000</v>
          </cell>
          <cell r="G531">
            <v>2103</v>
          </cell>
        </row>
        <row r="532">
          <cell r="B532" t="str">
            <v>SMEC</v>
          </cell>
          <cell r="C532" t="str">
            <v>SMECCSTVIS</v>
          </cell>
          <cell r="D532" t="str">
            <v>Sual Power Inc.</v>
          </cell>
          <cell r="E532" t="str">
            <v>5th Floor C5 Office Building Complex, #100 E. Rodriguez Jr. Ave. C5 Road Ugong 1604 City of Pasig NCR, Second District Philippines</v>
          </cell>
          <cell r="F532" t="str">
            <v>225-353-447-000</v>
          </cell>
          <cell r="G532">
            <v>1604</v>
          </cell>
        </row>
        <row r="533">
          <cell r="B533" t="str">
            <v>SMEC</v>
          </cell>
          <cell r="C533" t="str">
            <v>KIP</v>
          </cell>
          <cell r="D533" t="str">
            <v>Sual Power Inc.</v>
          </cell>
          <cell r="E533" t="str">
            <v>5th Floor C5 Office Building Complex, #100 E. Rodriguez Jr. Ave. C5 Road Ugong 1604 City of Pasig NCR, Second District Philippines</v>
          </cell>
          <cell r="F533" t="str">
            <v>225-353-447-000</v>
          </cell>
          <cell r="G533">
            <v>1604</v>
          </cell>
        </row>
        <row r="534">
          <cell r="B534" t="str">
            <v>SMEC</v>
          </cell>
          <cell r="C534" t="str">
            <v>SMEC</v>
          </cell>
          <cell r="D534" t="str">
            <v>Sual Power Inc.</v>
          </cell>
          <cell r="E534" t="str">
            <v>5th Floor C5 Office Building Complex, #100 E. Rodriguez Jr. Ave. C5 Road Ugong 1604 City of Pasig NCR, Second District Philippines</v>
          </cell>
          <cell r="F534" t="str">
            <v>225-353-447-000</v>
          </cell>
          <cell r="G534">
            <v>1604</v>
          </cell>
        </row>
        <row r="535">
          <cell r="B535" t="str">
            <v>SMEC</v>
          </cell>
          <cell r="C535" t="str">
            <v>SMECSS</v>
          </cell>
          <cell r="D535" t="str">
            <v>Sual Power Inc.</v>
          </cell>
          <cell r="E535" t="str">
            <v>5th Floor C5 Office Building Complex, #100 E. Rodriguez Jr. Ave. C5 Road Ugong 1604 City of Pasig NCR, Second District Philippines</v>
          </cell>
          <cell r="F535" t="str">
            <v>225-353-447-000</v>
          </cell>
          <cell r="G535">
            <v>1604</v>
          </cell>
        </row>
        <row r="536">
          <cell r="B536" t="str">
            <v>SMEC</v>
          </cell>
          <cell r="C536" t="str">
            <v>CENTERRA</v>
          </cell>
          <cell r="D536" t="str">
            <v>Sual Power Inc.</v>
          </cell>
          <cell r="E536" t="str">
            <v>5th Floor C5 Office Building Complex, #100 E. Rodriguez Jr. Ave. C5 Road Ugong 1604 City of Pasig NCR, Second District Philippines</v>
          </cell>
          <cell r="F536" t="str">
            <v>225-353-447-000</v>
          </cell>
          <cell r="G536">
            <v>1604</v>
          </cell>
        </row>
        <row r="537">
          <cell r="B537" t="str">
            <v>SMEC</v>
          </cell>
          <cell r="C537" t="str">
            <v>CENPELCO</v>
          </cell>
          <cell r="D537" t="str">
            <v>Sual Power Inc.</v>
          </cell>
          <cell r="E537" t="str">
            <v>5th Floor C5 Office Building Complex, #100 E. Rodriguez Jr. Ave. C5 Road Ugong 1604 City of Pasig NCR, Second District Philippines</v>
          </cell>
          <cell r="F537" t="str">
            <v>225-353-447-000</v>
          </cell>
          <cell r="G537">
            <v>1604</v>
          </cell>
        </row>
        <row r="538">
          <cell r="B538" t="str">
            <v>SMEC</v>
          </cell>
          <cell r="C538" t="str">
            <v>CBCI</v>
          </cell>
          <cell r="D538" t="str">
            <v>Sual Power Inc.</v>
          </cell>
          <cell r="E538" t="str">
            <v>5th Floor C5 Office Building Complex, #100 E. Rodriguez Jr. Ave. C5 Road Ugong 1604 City of Pasig NCR, Second District Philippines</v>
          </cell>
          <cell r="F538" t="str">
            <v>225-353-447-000</v>
          </cell>
          <cell r="G538">
            <v>1604</v>
          </cell>
        </row>
        <row r="539">
          <cell r="B539" t="str">
            <v>SMEC</v>
          </cell>
          <cell r="C539" t="str">
            <v>ISRI</v>
          </cell>
          <cell r="D539" t="str">
            <v>Sual Power Inc.</v>
          </cell>
          <cell r="E539" t="str">
            <v>5th Floor C5 Office Building Complex, #100 E. Rodriguez Jr. Ave. C5 Road Ugong 1604 City of Pasig NCR, Second District Philippines</v>
          </cell>
          <cell r="F539" t="str">
            <v>225-353-447-000</v>
          </cell>
          <cell r="G539">
            <v>1604</v>
          </cell>
        </row>
        <row r="540">
          <cell r="B540" t="str">
            <v>SMEC</v>
          </cell>
          <cell r="C540" t="str">
            <v>FCTMC</v>
          </cell>
          <cell r="D540" t="str">
            <v>Sual Power Inc.</v>
          </cell>
          <cell r="E540" t="str">
            <v>5th Floor C5 Office Building Complex, #100 E. Rodriguez Jr. Ave. C5 Road Ugong 1604 City of Pasig NCR, Second District Philippines</v>
          </cell>
          <cell r="F540" t="str">
            <v>225-353-447-000</v>
          </cell>
          <cell r="G540">
            <v>1604</v>
          </cell>
        </row>
        <row r="541">
          <cell r="B541" t="str">
            <v>SMEC</v>
          </cell>
          <cell r="C541" t="str">
            <v>GIC</v>
          </cell>
          <cell r="D541" t="str">
            <v>Sual Power Inc.</v>
          </cell>
          <cell r="E541" t="str">
            <v>5th Floor C5 Office Building Complex, #100 E. Rodriguez Jr. Ave. C5 Road Ugong 1604 City of Pasig NCR, Second District Philippines</v>
          </cell>
          <cell r="F541" t="str">
            <v>225-353-447-000</v>
          </cell>
          <cell r="G541">
            <v>1604</v>
          </cell>
        </row>
        <row r="542">
          <cell r="B542" t="str">
            <v>SMEC</v>
          </cell>
          <cell r="C542" t="str">
            <v>OLIVER</v>
          </cell>
          <cell r="D542" t="str">
            <v>Sual Power Inc.</v>
          </cell>
          <cell r="E542" t="str">
            <v>5th Floor C5 Office Building Complex, #100 E. Rodriguez Jr. Ave. C5 Road Ugong 1604 City of Pasig NCR, Second District Philippines</v>
          </cell>
          <cell r="F542" t="str">
            <v>225-353-447-000</v>
          </cell>
          <cell r="G542">
            <v>1604</v>
          </cell>
        </row>
        <row r="543">
          <cell r="B543" t="str">
            <v>SMEC</v>
          </cell>
          <cell r="C543" t="str">
            <v>PRMC</v>
          </cell>
          <cell r="D543" t="str">
            <v>Sual Power Inc.</v>
          </cell>
          <cell r="E543" t="str">
            <v>5th Floor C5 Office Building Complex, #100 E. Rodriguez Jr. Ave. C5 Road Ugong 1604 City of Pasig NCR, Second District Philippines</v>
          </cell>
          <cell r="F543" t="str">
            <v>225-353-447-000</v>
          </cell>
          <cell r="G543">
            <v>1604</v>
          </cell>
        </row>
        <row r="544">
          <cell r="B544" t="str">
            <v>SMEC</v>
          </cell>
          <cell r="C544" t="str">
            <v>RVA</v>
          </cell>
          <cell r="D544" t="str">
            <v>Sual Power Inc.</v>
          </cell>
          <cell r="E544" t="str">
            <v>5th Floor C5 Office Building Complex, #100 E. Rodriguez Jr. Ave. C5 Road Ugong 1604 City of Pasig NCR, Second District Philippines</v>
          </cell>
          <cell r="F544" t="str">
            <v>225-353-447-000</v>
          </cell>
          <cell r="G544">
            <v>1604</v>
          </cell>
        </row>
        <row r="545">
          <cell r="B545" t="str">
            <v>SMEC</v>
          </cell>
          <cell r="C545" t="str">
            <v>NUVELCO</v>
          </cell>
          <cell r="D545" t="str">
            <v>Sual Power Inc.</v>
          </cell>
          <cell r="E545" t="str">
            <v>5th Floor C5 Office Building Complex, #100 E. Rodriguez Jr. Ave. C5 Road Ugong 1604 City of Pasig NCR, Second District Philippines</v>
          </cell>
          <cell r="F545" t="str">
            <v>225-353-447-000</v>
          </cell>
          <cell r="G545">
            <v>1604</v>
          </cell>
        </row>
        <row r="546">
          <cell r="B546" t="str">
            <v>SMEC</v>
          </cell>
          <cell r="C546" t="str">
            <v>SMECCST</v>
          </cell>
          <cell r="D546" t="str">
            <v>Sual Power Inc.</v>
          </cell>
          <cell r="E546" t="str">
            <v>5th Floor C5 Office Building Complex, #100 E. Rodriguez Jr. Ave. C5 Road Ugong 1604 City of Pasig NCR, Second District Philippines</v>
          </cell>
          <cell r="F546" t="str">
            <v>225-353-447-000</v>
          </cell>
          <cell r="G546">
            <v>1604</v>
          </cell>
        </row>
        <row r="547">
          <cell r="B547" t="str">
            <v>SMELCRES</v>
          </cell>
          <cell r="C547" t="str">
            <v>SMELCRES</v>
          </cell>
          <cell r="D547" t="str">
            <v>San Miguel Electric Corporation</v>
          </cell>
          <cell r="E547" t="str">
            <v># 40 San Miguel Ave., Wack-Wack, Mandaluyong City</v>
          </cell>
          <cell r="F547" t="str">
            <v>007-978-389-000</v>
          </cell>
          <cell r="G547">
            <v>1554</v>
          </cell>
        </row>
        <row r="548">
          <cell r="B548" t="str">
            <v>SMELCRES</v>
          </cell>
          <cell r="C548" t="str">
            <v>SMELCRESVIS</v>
          </cell>
          <cell r="D548" t="str">
            <v>San Miguel Electric Corporation</v>
          </cell>
          <cell r="E548" t="str">
            <v># 40 San Miguel Ave., Wack-Wack, Mandaluyong City</v>
          </cell>
          <cell r="F548" t="str">
            <v>007-978-389-000</v>
          </cell>
          <cell r="G548">
            <v>1554</v>
          </cell>
        </row>
        <row r="549">
          <cell r="B549" t="str">
            <v>SMITHBELL</v>
          </cell>
          <cell r="C549" t="str">
            <v>SMITHBELLSS</v>
          </cell>
          <cell r="D549" t="str">
            <v xml:space="preserve">Smith Bell Mini-Hydro Corporation </v>
          </cell>
          <cell r="E549" t="str">
            <v xml:space="preserve">2F First Lucky Place Bldg. 2259 Chino Roces Ave. Ext. Magallanes, City Of Makati Ncr, Fourth District Philippines </v>
          </cell>
          <cell r="F549" t="str">
            <v>240-205-077-000</v>
          </cell>
          <cell r="G549">
            <v>1232</v>
          </cell>
        </row>
        <row r="550">
          <cell r="B550" t="str">
            <v>SMITHBELL</v>
          </cell>
          <cell r="C550" t="str">
            <v>SMITHBELL</v>
          </cell>
          <cell r="D550" t="str">
            <v xml:space="preserve">Smith Bell Mini-Hydro Corporation </v>
          </cell>
          <cell r="E550" t="str">
            <v xml:space="preserve">2F First Lucky Place Bldg. 2259 Chino Roces Ave. Ext. Magallanes, City Of Makati Ncr, Fourth District Philippines </v>
          </cell>
          <cell r="F550" t="str">
            <v>240-205-077-000</v>
          </cell>
          <cell r="G550">
            <v>1232</v>
          </cell>
        </row>
        <row r="551">
          <cell r="B551" t="str">
            <v>SNAP</v>
          </cell>
          <cell r="C551" t="str">
            <v>NIAMARIS</v>
          </cell>
          <cell r="D551" t="str">
            <v xml:space="preserve">SN Aboitiz Power - Magat, Inc. </v>
          </cell>
          <cell r="E551" t="str">
            <v xml:space="preserve">Magat Hydroelectric Power Plant, General Aguinaldo, Ramon, Isabela, Philippines </v>
          </cell>
          <cell r="F551" t="str">
            <v>242-224-593-00000</v>
          </cell>
          <cell r="G551">
            <v>3319</v>
          </cell>
        </row>
        <row r="552">
          <cell r="B552" t="str">
            <v>SNAP</v>
          </cell>
          <cell r="C552" t="str">
            <v>NIAMARISSS</v>
          </cell>
          <cell r="D552" t="str">
            <v xml:space="preserve">SN Aboitiz Power - Magat, Inc. </v>
          </cell>
          <cell r="E552" t="str">
            <v xml:space="preserve">Magat Hydroelectric Power Plant, General Aguinaldo, Ramon, Isabela, Philippines </v>
          </cell>
          <cell r="F552" t="str">
            <v>242-224-593-00000</v>
          </cell>
          <cell r="G552">
            <v>3319</v>
          </cell>
        </row>
        <row r="553">
          <cell r="B553" t="str">
            <v>SNAP</v>
          </cell>
          <cell r="C553" t="str">
            <v>SNAP</v>
          </cell>
          <cell r="D553" t="str">
            <v xml:space="preserve">SN Aboitiz Power - Magat, Inc. </v>
          </cell>
          <cell r="E553" t="str">
            <v xml:space="preserve">Magat Hydroelectric Power Plant, General Aguinaldo, Ramon, Isabela, Philippines </v>
          </cell>
          <cell r="F553" t="str">
            <v>242-224-593-00000</v>
          </cell>
          <cell r="G553">
            <v>3319</v>
          </cell>
        </row>
        <row r="554">
          <cell r="B554" t="str">
            <v>SNAP</v>
          </cell>
          <cell r="C554" t="str">
            <v>MGPCI</v>
          </cell>
          <cell r="D554" t="str">
            <v xml:space="preserve">SN Aboitiz Power - Magat, Inc. </v>
          </cell>
          <cell r="E554" t="str">
            <v xml:space="preserve">Magat Hydroelectric Power Plant, General Aguinaldo, Ramon, Isabela, Philippines </v>
          </cell>
          <cell r="F554" t="str">
            <v>242-224-593-00000</v>
          </cell>
          <cell r="G554">
            <v>3319</v>
          </cell>
        </row>
        <row r="555">
          <cell r="B555" t="str">
            <v>SNAP</v>
          </cell>
          <cell r="C555" t="str">
            <v>SNAPSS</v>
          </cell>
          <cell r="D555" t="str">
            <v xml:space="preserve">SN Aboitiz Power - Magat, Inc. </v>
          </cell>
          <cell r="E555" t="str">
            <v xml:space="preserve">Magat Hydroelectric Power Plant, General Aguinaldo, Ramon, Isabela, Philippines </v>
          </cell>
          <cell r="F555" t="str">
            <v>242-224-593-00000</v>
          </cell>
          <cell r="G555">
            <v>3319</v>
          </cell>
        </row>
        <row r="556">
          <cell r="B556" t="str">
            <v>SNAP</v>
          </cell>
          <cell r="C556" t="str">
            <v>INGASCO</v>
          </cell>
          <cell r="D556" t="str">
            <v xml:space="preserve">SN Aboitiz Power - Magat, Inc. </v>
          </cell>
          <cell r="E556" t="str">
            <v xml:space="preserve">Magat Hydroelectric Power Plant, General Aguinaldo, Ramon, Isabela, Philippines </v>
          </cell>
          <cell r="F556" t="str">
            <v>242-224-593-00000</v>
          </cell>
          <cell r="G556">
            <v>3319</v>
          </cell>
        </row>
        <row r="557">
          <cell r="B557" t="str">
            <v>SNAP</v>
          </cell>
          <cell r="C557" t="str">
            <v>SNAPCST</v>
          </cell>
          <cell r="D557" t="str">
            <v xml:space="preserve">SN Aboitiz Power - Magat, Inc. </v>
          </cell>
          <cell r="E557" t="str">
            <v xml:space="preserve">Magat Hydroelectric Power Plant, General Aguinaldo, Ramon, Isabela, Philippines </v>
          </cell>
          <cell r="F557" t="str">
            <v>242-224-593-00000</v>
          </cell>
          <cell r="G557">
            <v>3319</v>
          </cell>
        </row>
        <row r="558">
          <cell r="B558" t="str">
            <v>SNAPBENGT</v>
          </cell>
          <cell r="C558" t="str">
            <v>IFELCO</v>
          </cell>
          <cell r="D558" t="str">
            <v xml:space="preserve">SN Aboitiz Power - Benguet, Inc. </v>
          </cell>
          <cell r="E558" t="str">
            <v>Binga Hydroelectric Power Plant, Brgy. Tinongdan, Itogon, Benguet Philippines</v>
          </cell>
          <cell r="F558" t="str">
            <v>006-659-491-00000</v>
          </cell>
          <cell r="G558">
            <v>2604</v>
          </cell>
        </row>
        <row r="559">
          <cell r="B559" t="str">
            <v>SNAPBENGT</v>
          </cell>
          <cell r="C559" t="str">
            <v>SNAPBENGT</v>
          </cell>
          <cell r="D559" t="str">
            <v xml:space="preserve">SN Aboitiz Power - Benguet, Inc. </v>
          </cell>
          <cell r="E559" t="str">
            <v>Binga Hydroelectric Power Plant, Brgy. Tinongdan, Itogon, Benguet Philippines</v>
          </cell>
          <cell r="F559" t="str">
            <v>006-659-491-00000</v>
          </cell>
          <cell r="G559">
            <v>2604</v>
          </cell>
        </row>
        <row r="560">
          <cell r="B560" t="str">
            <v>SNAPBENGT</v>
          </cell>
          <cell r="C560" t="str">
            <v>SNAPBENGTSS</v>
          </cell>
          <cell r="D560" t="str">
            <v xml:space="preserve">SN Aboitiz Power - Benguet, Inc. </v>
          </cell>
          <cell r="E560" t="str">
            <v>Binga Hydroelectric Power Plant, Brgy. Tinongdan, Itogon, Benguet Philippines</v>
          </cell>
          <cell r="F560" t="str">
            <v>006-659-491-00000</v>
          </cell>
          <cell r="G560">
            <v>2604</v>
          </cell>
        </row>
        <row r="561">
          <cell r="B561" t="str">
            <v>SNAPMIGES</v>
          </cell>
          <cell r="C561" t="str">
            <v>SNAPMIGES</v>
          </cell>
          <cell r="D561" t="str">
            <v>SN Aboitiz Power-Magat, Inc.</v>
          </cell>
          <cell r="E561" t="str">
            <v xml:space="preserve">Magat Hydroelectric Power Plant, General Aguinaldo, Ramon, Isabela, Philippines </v>
          </cell>
          <cell r="F561" t="str">
            <v>242-224-593-00000</v>
          </cell>
          <cell r="G561">
            <v>3319</v>
          </cell>
        </row>
        <row r="562">
          <cell r="B562" t="str">
            <v>SNAPMIRES</v>
          </cell>
          <cell r="C562" t="str">
            <v>SNAPMIRES</v>
          </cell>
          <cell r="D562" t="str">
            <v xml:space="preserve">SN Aboitiz Power- Magat, Inc. </v>
          </cell>
          <cell r="E562" t="str">
            <v xml:space="preserve">Magat Hydroelectric Power Plant, General Aguinaldo, Ramon, Isabela, Philippines </v>
          </cell>
          <cell r="F562" t="str">
            <v>242-224-593-00000</v>
          </cell>
          <cell r="G562">
            <v>3319</v>
          </cell>
        </row>
        <row r="563">
          <cell r="B563" t="str">
            <v>SNAPMIRES</v>
          </cell>
          <cell r="C563" t="str">
            <v>SNAPMIRESVIS</v>
          </cell>
          <cell r="D563" t="str">
            <v xml:space="preserve">SN Aboitiz Power- Magat, Inc. </v>
          </cell>
          <cell r="E563" t="str">
            <v xml:space="preserve">Magat Hydroelectric Power Plant, General Aguinaldo, Ramon, Isabela, Philippines </v>
          </cell>
          <cell r="F563" t="str">
            <v>242-224-593-00000</v>
          </cell>
          <cell r="G563">
            <v>3319</v>
          </cell>
        </row>
        <row r="564">
          <cell r="B564" t="str">
            <v>SNAPRES</v>
          </cell>
          <cell r="C564" t="str">
            <v>SNAPRESVIS</v>
          </cell>
          <cell r="D564" t="str">
            <v xml:space="preserve">SN Aboitiz Power-RES, Inc. </v>
          </cell>
          <cell r="E564" t="str">
            <v>NAC Tower 32nd Street Fort Bonifacio Bonifacio Global City 1634 Taguig City NCR, Fourth District Philippines</v>
          </cell>
          <cell r="F564" t="str">
            <v>007-544-287-00000</v>
          </cell>
          <cell r="G564">
            <v>1635</v>
          </cell>
        </row>
        <row r="565">
          <cell r="B565" t="str">
            <v>SNAPRES</v>
          </cell>
          <cell r="C565" t="str">
            <v>SNAPRES</v>
          </cell>
          <cell r="D565" t="str">
            <v xml:space="preserve">SN Aboitiz Power-RES, Inc. </v>
          </cell>
          <cell r="E565" t="str">
            <v>NAC Tower 32nd Street Fort Bonifacio Bonifacio Global City 1634 Taguig City NCR, Fourth District Philippines</v>
          </cell>
          <cell r="F565" t="str">
            <v>007-544-287-00000</v>
          </cell>
          <cell r="G565">
            <v>1635</v>
          </cell>
        </row>
        <row r="566">
          <cell r="B566" t="str">
            <v>SNBP</v>
          </cell>
          <cell r="C566" t="str">
            <v>SNBP_SS</v>
          </cell>
          <cell r="D566" t="str">
            <v xml:space="preserve">South Negros Biopower, Inc. </v>
          </cell>
          <cell r="E566" t="str">
            <v>National Highway, Brgy. Cubay. La Carlota City, Negros Occidental</v>
          </cell>
          <cell r="F566" t="str">
            <v>008-348-719-000</v>
          </cell>
          <cell r="G566">
            <v>6130</v>
          </cell>
        </row>
        <row r="567">
          <cell r="B567" t="str">
            <v>SNBP</v>
          </cell>
          <cell r="C567" t="str">
            <v>SNBP</v>
          </cell>
          <cell r="D567" t="str">
            <v xml:space="preserve">South Negros Biopower, Inc. </v>
          </cell>
          <cell r="E567" t="str">
            <v>National Highway, Brgy. Cubay. La Carlota City, Negros Occidental</v>
          </cell>
          <cell r="F567" t="str">
            <v>008-348-719-000</v>
          </cell>
          <cell r="G567">
            <v>6130</v>
          </cell>
        </row>
        <row r="568">
          <cell r="B568" t="str">
            <v>SOLARACE1</v>
          </cell>
          <cell r="C568" t="str">
            <v>SOLARACE1</v>
          </cell>
          <cell r="D568" t="str">
            <v xml:space="preserve">SOLARACE1 Energy Corp. </v>
          </cell>
          <cell r="E568" t="str">
            <v>Gigasol Alaminos, San Andres 4001 Alaminos, Laguna, Philippines</v>
          </cell>
          <cell r="F568" t="str">
            <v>009-606-740-000</v>
          </cell>
          <cell r="G568">
            <v>4001</v>
          </cell>
        </row>
        <row r="569">
          <cell r="B569" t="str">
            <v>SOLARACE1</v>
          </cell>
          <cell r="C569" t="str">
            <v>SOLARACE1SS</v>
          </cell>
          <cell r="D569" t="str">
            <v xml:space="preserve">SOLARACE1 Energy Corp. </v>
          </cell>
          <cell r="E569" t="str">
            <v>Gigasol Alaminos, San Andres 4001 Alaminos, Laguna, Philippines</v>
          </cell>
          <cell r="F569" t="str">
            <v>009-606-740-000</v>
          </cell>
          <cell r="G569">
            <v>4001</v>
          </cell>
        </row>
        <row r="570">
          <cell r="B570" t="str">
            <v>SOLARPHIL</v>
          </cell>
          <cell r="C570" t="str">
            <v>SOLARPHIL</v>
          </cell>
          <cell r="D570" t="str">
            <v xml:space="preserve">Solar Philippines Calatagan Corporation </v>
          </cell>
          <cell r="E570" t="str">
            <v>Brgy. Paraiso, Calatagan, Batangas</v>
          </cell>
          <cell r="F570" t="str">
            <v>009-058-825-000</v>
          </cell>
          <cell r="G570">
            <v>4215</v>
          </cell>
        </row>
        <row r="571">
          <cell r="B571" t="str">
            <v>SOLARPHIL</v>
          </cell>
          <cell r="C571" t="str">
            <v>SOLARPHILSS</v>
          </cell>
          <cell r="D571" t="str">
            <v xml:space="preserve">Solar Philippines Calatagan Corporation </v>
          </cell>
          <cell r="E571" t="str">
            <v>Brgy. Paraiso, Calatagan, Batangas</v>
          </cell>
          <cell r="F571" t="str">
            <v>009-058-825-000</v>
          </cell>
          <cell r="G571">
            <v>4215</v>
          </cell>
        </row>
        <row r="572">
          <cell r="B572" t="str">
            <v>SOLARPHTC</v>
          </cell>
          <cell r="C572" t="str">
            <v>SOLARPHTCSS</v>
          </cell>
          <cell r="D572" t="str">
            <v>Solar Philippines Tarlac Corporation</v>
          </cell>
          <cell r="E572" t="str">
            <v xml:space="preserve">STA. ROSA, CONCEPCION, TARLAC </v>
          </cell>
          <cell r="F572" t="str">
            <v>009-085-818-000</v>
          </cell>
          <cell r="G572">
            <v>2316</v>
          </cell>
        </row>
        <row r="573">
          <cell r="B573" t="str">
            <v>SOLARPHTC</v>
          </cell>
          <cell r="C573" t="str">
            <v>SOLARPHTC</v>
          </cell>
          <cell r="D573" t="str">
            <v>Solar Philippines Tarlac Corporation</v>
          </cell>
          <cell r="E573" t="str">
            <v xml:space="preserve">STA. ROSA, CONCEPCION, TARLAC </v>
          </cell>
          <cell r="F573" t="str">
            <v>009-085-818-000</v>
          </cell>
          <cell r="G573">
            <v>2316</v>
          </cell>
        </row>
        <row r="574">
          <cell r="B574" t="str">
            <v>SOLECO</v>
          </cell>
          <cell r="C574" t="str">
            <v>SOLECO</v>
          </cell>
          <cell r="D574" t="str">
            <v>Southern Leyte Electric Cooperative, Inc.</v>
          </cell>
          <cell r="E574" t="str">
            <v>Brgy. Nasaug, Maasin City, Southern Leyte</v>
          </cell>
          <cell r="F574" t="str">
            <v>000-819-044-000</v>
          </cell>
          <cell r="G574">
            <v>6600</v>
          </cell>
        </row>
        <row r="575">
          <cell r="B575" t="str">
            <v>SORECO1</v>
          </cell>
          <cell r="C575" t="str">
            <v>SORECO1</v>
          </cell>
          <cell r="D575" t="str">
            <v xml:space="preserve">Sorsogon I Electric Cooperative, Inc. </v>
          </cell>
          <cell r="E575" t="str">
            <v>Gulang-gulang, Irosin, Sorsogon</v>
          </cell>
          <cell r="F575" t="str">
            <v>000-819-757-000</v>
          </cell>
          <cell r="G575">
            <v>4707</v>
          </cell>
        </row>
        <row r="576">
          <cell r="B576" t="str">
            <v>SORECO2</v>
          </cell>
          <cell r="C576" t="str">
            <v>SORECO2</v>
          </cell>
          <cell r="D576" t="str">
            <v xml:space="preserve">Sorsogon II Electric Cooperative, Inc. </v>
          </cell>
          <cell r="E576" t="str">
            <v>Buhatan East District Sorsogon City</v>
          </cell>
          <cell r="F576" t="str">
            <v>000-819-769-000</v>
          </cell>
          <cell r="G576">
            <v>4700</v>
          </cell>
        </row>
        <row r="577">
          <cell r="B577" t="str">
            <v>SPARC</v>
          </cell>
          <cell r="C577" t="str">
            <v>SPARC3</v>
          </cell>
          <cell r="D577" t="str">
            <v xml:space="preserve">SPARC-Solar Powered Agri-Rural Communities Corporation </v>
          </cell>
          <cell r="E577" t="str">
            <v>3RD FLR. JTKC Centre, 2155 Chino Roces Ave., Pio Del Pilar, 1230 Makati City</v>
          </cell>
          <cell r="F577" t="str">
            <v>008-048-450-000</v>
          </cell>
          <cell r="G577">
            <v>1230</v>
          </cell>
        </row>
        <row r="578">
          <cell r="B578" t="str">
            <v>SPARC</v>
          </cell>
          <cell r="C578" t="str">
            <v>SPARC</v>
          </cell>
          <cell r="D578" t="str">
            <v>SPARC-SOLAR POWERED AGRI-RURAL COMMUNITIES CORP.</v>
          </cell>
          <cell r="E578" t="str">
            <v>Unit 102, 3/F Bonifacio Technology Center, 31st St. cor. 2nd ave., Bonifacio Global City, Taguig City</v>
          </cell>
          <cell r="F578" t="str">
            <v>008-048-450-000</v>
          </cell>
          <cell r="G578">
            <v>1635</v>
          </cell>
        </row>
        <row r="579">
          <cell r="B579" t="str">
            <v>SPARC</v>
          </cell>
          <cell r="C579" t="str">
            <v>SPARC2</v>
          </cell>
          <cell r="D579" t="str">
            <v>SPARC-SOLAR POWERED AGRI-RURAL COMMUNITIES CORP.</v>
          </cell>
          <cell r="E579" t="str">
            <v>Unit 102, 3/F Bonifacio Technology Center, 31st St. cor. 2nd ave., Bonifacio Global City, Taguig City</v>
          </cell>
          <cell r="F579" t="str">
            <v>008-048-450-000</v>
          </cell>
          <cell r="G579">
            <v>1635</v>
          </cell>
        </row>
        <row r="580">
          <cell r="B580" t="str">
            <v>SPARC</v>
          </cell>
          <cell r="C580" t="str">
            <v>SPARCSS</v>
          </cell>
          <cell r="D580" t="str">
            <v>SPARC-SOLAR POWERED AGRI-RURAL COMMUNITIES CORP.</v>
          </cell>
          <cell r="E580" t="str">
            <v>Unit 102, 3/F Bonifacio Technology Center, 31st St. cor. 2nd ave., Bonifacio Global City, Taguig City</v>
          </cell>
          <cell r="F580" t="str">
            <v>008-048-450-000</v>
          </cell>
          <cell r="G580">
            <v>1635</v>
          </cell>
        </row>
        <row r="581">
          <cell r="B581" t="str">
            <v>SPARC</v>
          </cell>
          <cell r="C581" t="str">
            <v>SPARC3SS</v>
          </cell>
          <cell r="D581" t="str">
            <v>SPARC-SOLAR POWERED AGRI-RURAL COMMUNITIES CORP.</v>
          </cell>
          <cell r="E581" t="str">
            <v>Unit 102, 3/F Bonifacio Technology Center, 31st St. cor. 2nd ave., Bonifacio Global City, Taguig City</v>
          </cell>
          <cell r="F581" t="str">
            <v>008-048-450-000</v>
          </cell>
          <cell r="G581">
            <v>1635</v>
          </cell>
        </row>
        <row r="582">
          <cell r="B582" t="str">
            <v>SPARC</v>
          </cell>
          <cell r="C582" t="str">
            <v>SPARC2SS</v>
          </cell>
          <cell r="D582" t="str">
            <v>SPARC-SOLAR POWERED AGRI-RURAL COMMUNITIES CORP.</v>
          </cell>
          <cell r="E582" t="str">
            <v>Unit 102, 3/F Bonifacio Technology Center, 31st St. cor. 2nd ave., Bonifacio Global City, Taguig City</v>
          </cell>
          <cell r="F582" t="str">
            <v>008-048-450-000</v>
          </cell>
          <cell r="G582">
            <v>1635</v>
          </cell>
        </row>
        <row r="583">
          <cell r="B583" t="str">
            <v>SPCPOWER</v>
          </cell>
          <cell r="C583" t="str">
            <v>SPCPOWER</v>
          </cell>
          <cell r="D583" t="str">
            <v xml:space="preserve">SPC Power Corporation </v>
          </cell>
          <cell r="E583" t="str">
            <v>7th Floor, BDO Towers Paseo, 8741, Paseo de Roxas, Makati City</v>
          </cell>
          <cell r="F583" t="str">
            <v>003-868-048-000</v>
          </cell>
          <cell r="G583">
            <v>1209</v>
          </cell>
        </row>
        <row r="584">
          <cell r="B584" t="str">
            <v>SPCPOWER</v>
          </cell>
          <cell r="C584" t="str">
            <v>SPCPOWERSS</v>
          </cell>
          <cell r="D584" t="str">
            <v xml:space="preserve">SPC Power Corporation </v>
          </cell>
          <cell r="E584" t="str">
            <v>7th Floor, BDO Towers Paseo, 8741, Paseo de Roxas, Makati City</v>
          </cell>
          <cell r="F584" t="str">
            <v>003-868-048-000</v>
          </cell>
          <cell r="G584">
            <v>1209</v>
          </cell>
        </row>
        <row r="585">
          <cell r="B585" t="str">
            <v>SPDC</v>
          </cell>
          <cell r="C585" t="str">
            <v>SPDC</v>
          </cell>
          <cell r="D585" t="str">
            <v>San Roque Hydropower Inc. (Formerly Strategic Power Development Corporation)</v>
          </cell>
          <cell r="E585" t="str">
            <v>5TH FLOOR C5 OFFICE BUILDING COMPLEX, #100 E. RODRIGUEZ JR. AVE., C5 ROAD UGONG 1604 CITY OF PASIG NCR, SECOND DISTRICT PHILIPPINES</v>
          </cell>
          <cell r="F585" t="str">
            <v>227-545-141-000</v>
          </cell>
          <cell r="G585">
            <v>1604</v>
          </cell>
        </row>
        <row r="586">
          <cell r="B586" t="str">
            <v>SPDC</v>
          </cell>
          <cell r="C586" t="str">
            <v>SPDCSS</v>
          </cell>
          <cell r="D586" t="str">
            <v>San Roque Hydropower Inc. (Formerly Strategic Power Development Corporation)</v>
          </cell>
          <cell r="E586" t="str">
            <v>5TH FLOOR C5 OFFICE BUILDING COMPLEX, #100 E. RODRIGUEZ JR. AVE., C5 ROAD UGONG 1604 CITY OF PASIG NCR, SECOND DISTRICT PHILIPPINES</v>
          </cell>
          <cell r="F586" t="str">
            <v>227-545-141-000</v>
          </cell>
          <cell r="G586">
            <v>1604</v>
          </cell>
        </row>
        <row r="587">
          <cell r="B587" t="str">
            <v>SPESCL</v>
          </cell>
          <cell r="C587" t="str">
            <v>SPESCL</v>
          </cell>
          <cell r="D587" t="str">
            <v xml:space="preserve">SMGP Kabankalan Power Co. Ltd. </v>
          </cell>
          <cell r="E587" t="str">
            <v>5TH FLOOR C5 OFFICE BUILDING COMPLEX, #100 E. RODRIGUEZ</v>
          </cell>
          <cell r="F587" t="str">
            <v>009-064-992-000</v>
          </cell>
          <cell r="G587" t="str">
            <v>1604 </v>
          </cell>
        </row>
        <row r="588">
          <cell r="B588" t="str">
            <v>SPESCL</v>
          </cell>
          <cell r="C588" t="str">
            <v>SPESCLSS</v>
          </cell>
          <cell r="D588" t="str">
            <v xml:space="preserve">SMGP Kabankalan Power Co. Ltd. </v>
          </cell>
          <cell r="E588" t="str">
            <v>5TH FLOOR C5 OFFICE BUILDING COMPLEX, #100 E. RODRIGUEZ</v>
          </cell>
          <cell r="F588" t="str">
            <v>009-064-992-000</v>
          </cell>
          <cell r="G588" t="str">
            <v>1604 </v>
          </cell>
        </row>
        <row r="589">
          <cell r="B589" t="str">
            <v>SPMI</v>
          </cell>
          <cell r="C589" t="str">
            <v>SPMI</v>
          </cell>
          <cell r="D589" t="str">
            <v>Specialty Pulp Manufacturing, Inc.</v>
          </cell>
          <cell r="E589" t="str">
            <v>New Jubilee Agro-Industrial Economic Zone, Brgy. Hilapnitan, Baybay, Leyte</v>
          </cell>
          <cell r="F589" t="str">
            <v>214-820-909-000</v>
          </cell>
          <cell r="G589">
            <v>6521</v>
          </cell>
        </row>
        <row r="590">
          <cell r="B590" t="str">
            <v>SPPC</v>
          </cell>
          <cell r="C590" t="str">
            <v>SPPC</v>
          </cell>
          <cell r="D590" t="str">
            <v xml:space="preserve">South Premiere Power Corporation </v>
          </cell>
          <cell r="E590" t="str">
            <v>5TH FLOOR C5 OFFICE BUILDING COMPLEX #100 E. RODRIGUEZ JR. AVE. C5 ROAD UGONG 1604 CITY OF PASIG NCR, SECON DISTRICT PHILIPPINES</v>
          </cell>
          <cell r="F590" t="str">
            <v>227-308-464-000</v>
          </cell>
          <cell r="G590">
            <v>1604</v>
          </cell>
        </row>
        <row r="591">
          <cell r="B591" t="str">
            <v>SPPC</v>
          </cell>
          <cell r="C591" t="str">
            <v>SPPCCST</v>
          </cell>
          <cell r="D591" t="str">
            <v xml:space="preserve">South Premiere Power Corporation </v>
          </cell>
          <cell r="E591" t="str">
            <v>5TH FLOOR C5 OFFICE BUILDING COMPLEX #100 E. RODRIGUEZ JR. AVE. C5 ROAD UGONG 1604 CITY OF PASIG NCR, SECON DISTRICT PHILIPPINES</v>
          </cell>
          <cell r="F591" t="str">
            <v>227-308-464-000</v>
          </cell>
          <cell r="G591">
            <v>1604</v>
          </cell>
        </row>
        <row r="592">
          <cell r="B592" t="str">
            <v>SPPC</v>
          </cell>
          <cell r="C592" t="str">
            <v>SPPCSS</v>
          </cell>
          <cell r="D592" t="str">
            <v xml:space="preserve">South Premiere Power Corporation </v>
          </cell>
          <cell r="E592" t="str">
            <v>5TH FLOOR C5 OFFICE BUILDING COMPLEX #100 E. RODRIGUEZ JR. AVE. C5 ROAD UGONG 1604 CITY OF PASIG NCR, SECON DISTRICT PHILIPPINES</v>
          </cell>
          <cell r="F592" t="str">
            <v>227-308-464-000</v>
          </cell>
          <cell r="G592">
            <v>1604</v>
          </cell>
        </row>
        <row r="593">
          <cell r="B593" t="str">
            <v>SPREIRES</v>
          </cell>
          <cell r="C593" t="str">
            <v>SPREIRES</v>
          </cell>
          <cell r="D593" t="str">
            <v>SOLAR PHILIPPINES RETAIL ELECTRICITY, INC.</v>
          </cell>
          <cell r="E593" t="str">
            <v xml:space="preserve">LPL Towers 112 Legaspi St., Legaspi Village, Makati City </v>
          </cell>
          <cell r="F593" t="str">
            <v>009-390-295-000</v>
          </cell>
          <cell r="G593">
            <v>1229</v>
          </cell>
        </row>
        <row r="594">
          <cell r="B594" t="str">
            <v>SPSMNORTH</v>
          </cell>
          <cell r="C594" t="str">
            <v>SPSMNORTH</v>
          </cell>
          <cell r="D594" t="str">
            <v xml:space="preserve">Solar Philippines Commercial Rooftop Projects, Inc. </v>
          </cell>
          <cell r="E594" t="str">
            <v xml:space="preserve">SANTA ROSA 2316 CONCEPCION TARLAC PHILIPPINES </v>
          </cell>
          <cell r="F594" t="str">
            <v>008-675-819-000</v>
          </cell>
          <cell r="G594">
            <v>2316</v>
          </cell>
        </row>
        <row r="595">
          <cell r="B595" t="str">
            <v>SPSMNORTH</v>
          </cell>
          <cell r="C595" t="str">
            <v>SPSMNORTHSS</v>
          </cell>
          <cell r="D595" t="str">
            <v xml:space="preserve">Solar Philippines Commercial Rooftop Projects, Inc. </v>
          </cell>
          <cell r="E595" t="str">
            <v xml:space="preserve">SANTA ROSA 2316 CONCEPCION TARLAC PHILIPPINES </v>
          </cell>
          <cell r="F595" t="str">
            <v>008-675-819-000</v>
          </cell>
          <cell r="G595">
            <v>2316</v>
          </cell>
        </row>
        <row r="596">
          <cell r="B596" t="str">
            <v>STACLARA</v>
          </cell>
          <cell r="C596" t="str">
            <v>STACLARA2SS</v>
          </cell>
          <cell r="D596" t="str">
            <v>Sta. Clara Power Corporation</v>
          </cell>
          <cell r="E596" t="str">
            <v>Highway 54 Plaza, #986 Stanford Street Corner EDSA, Mandaluyong City</v>
          </cell>
          <cell r="F596" t="str">
            <v>228-833-810-000</v>
          </cell>
          <cell r="G596">
            <v>1555</v>
          </cell>
        </row>
        <row r="597">
          <cell r="B597" t="str">
            <v>STACLARA</v>
          </cell>
          <cell r="C597" t="str">
            <v>STACLARA</v>
          </cell>
          <cell r="D597" t="str">
            <v>Sta. Clara Power Corporation</v>
          </cell>
          <cell r="E597" t="str">
            <v>Highway 54 Plaza, #986 Stanford Street Corner EDSA, Mandaluyong City</v>
          </cell>
          <cell r="F597" t="str">
            <v>228-833-810-000</v>
          </cell>
          <cell r="G597">
            <v>1555</v>
          </cell>
        </row>
        <row r="598">
          <cell r="B598" t="str">
            <v>STACLARA</v>
          </cell>
          <cell r="C598" t="str">
            <v>STACLARA2X</v>
          </cell>
          <cell r="D598" t="str">
            <v>Sta. Clara Power Corporation</v>
          </cell>
          <cell r="E598" t="str">
            <v>Highway 54 Plaza, #986 Stanford Street Corner EDSA, Mandaluyong City</v>
          </cell>
          <cell r="F598" t="str">
            <v>228-833-810-000</v>
          </cell>
          <cell r="G598">
            <v>1555</v>
          </cell>
        </row>
        <row r="599">
          <cell r="B599" t="str">
            <v>STACLARA</v>
          </cell>
          <cell r="C599" t="str">
            <v>STACLARA2</v>
          </cell>
          <cell r="D599" t="str">
            <v>Sta. Clara Power Corporation</v>
          </cell>
          <cell r="E599" t="str">
            <v>Highway 54 Plaza, #986 Stanford Street Corner EDSA, Mandaluyong City</v>
          </cell>
          <cell r="F599" t="str">
            <v>228-833-810-000</v>
          </cell>
          <cell r="G599">
            <v>1555</v>
          </cell>
        </row>
        <row r="600">
          <cell r="B600" t="str">
            <v>STACLARA</v>
          </cell>
          <cell r="C600" t="str">
            <v>STACLARASS</v>
          </cell>
          <cell r="D600" t="str">
            <v>Sta. Clara Power Corporation</v>
          </cell>
          <cell r="E600" t="str">
            <v>Highway 54 Plaza, #986 Stanford Street Corner EDSA, Mandaluyong City</v>
          </cell>
          <cell r="F600" t="str">
            <v>228-833-810-000</v>
          </cell>
          <cell r="G600">
            <v>1555</v>
          </cell>
        </row>
        <row r="601">
          <cell r="B601" t="str">
            <v>SUWECO2</v>
          </cell>
          <cell r="C601" t="str">
            <v>SUWECO2</v>
          </cell>
          <cell r="D601" t="str">
            <v xml:space="preserve">Sunwest Water and Electric Company 2, Inc. </v>
          </cell>
          <cell r="E601" t="str">
            <v>3rd Flr. Bldg. 9 Embarcadero De Legazpi Port Area Bgy. 27 - Victory Village South (Pob.) 4500 Legazpi City (Capital) Albay Philippines</v>
          </cell>
          <cell r="F601" t="str">
            <v>005-770-958-000</v>
          </cell>
          <cell r="G601">
            <v>4500</v>
          </cell>
        </row>
        <row r="602">
          <cell r="B602" t="str">
            <v>SUWECO2</v>
          </cell>
          <cell r="C602" t="str">
            <v>SUWECO2SS</v>
          </cell>
          <cell r="D602" t="str">
            <v xml:space="preserve">Sunwest Water and Electric Company 2, Inc. </v>
          </cell>
          <cell r="E602" t="str">
            <v>3rd Flr. Bldg. 9 Embarcadero De Legazpi Port Area Bgy. 27 - Victory Village South (Pob.) 4500 Legazpi City (Capital) Albay Philippines</v>
          </cell>
          <cell r="F602" t="str">
            <v>005-770-958-000</v>
          </cell>
          <cell r="G602">
            <v>4500</v>
          </cell>
        </row>
        <row r="603">
          <cell r="B603" t="str">
            <v>TAFTHEC</v>
          </cell>
          <cell r="C603" t="str">
            <v>TAFTHEC</v>
          </cell>
          <cell r="D603" t="str">
            <v>Taft HydroEnergy Corporation</v>
          </cell>
          <cell r="E603" t="str">
            <v>126 5th St., B. Serrano St., 11th Ave Grace Park 89, Caloocan City</v>
          </cell>
          <cell r="F603" t="str">
            <v>009-712-420-0000</v>
          </cell>
          <cell r="G603">
            <v>1400</v>
          </cell>
        </row>
        <row r="604">
          <cell r="B604" t="str">
            <v>TAFTHEC</v>
          </cell>
          <cell r="C604" t="str">
            <v>TAFTHECSS</v>
          </cell>
          <cell r="D604" t="str">
            <v>Taft HydroEnergy Corporation</v>
          </cell>
          <cell r="E604" t="str">
            <v>126 5th St., B. Serrano St., 11th Ave Grace Park 89, Caloocan City</v>
          </cell>
          <cell r="F604" t="str">
            <v>009-712-420-0000</v>
          </cell>
          <cell r="G604">
            <v>1400</v>
          </cell>
        </row>
        <row r="605">
          <cell r="B605" t="str">
            <v>TAPGC</v>
          </cell>
          <cell r="C605" t="str">
            <v>TAPGC</v>
          </cell>
          <cell r="D605" t="str">
            <v>BULACAN POWER GENERATION CORPORATION</v>
          </cell>
          <cell r="E605" t="str">
            <v>Holcim Compound, Barangay Matictic, Norzagaray, Bulacan, Philippines</v>
          </cell>
          <cell r="F605" t="str">
            <v>004-523-557-000</v>
          </cell>
          <cell r="G605">
            <v>3013</v>
          </cell>
        </row>
        <row r="606">
          <cell r="B606" t="str">
            <v>TAPGC</v>
          </cell>
          <cell r="C606" t="str">
            <v>TAO</v>
          </cell>
          <cell r="D606" t="str">
            <v>BULACAN POWER GENERATION CORPORATION</v>
          </cell>
          <cell r="E606" t="str">
            <v>Holcim Compound, Barangay Matictic, Norzagaray, Bulacan, Philippines</v>
          </cell>
          <cell r="F606" t="str">
            <v>004-523-557-000</v>
          </cell>
          <cell r="G606">
            <v>3013</v>
          </cell>
        </row>
        <row r="607">
          <cell r="B607" t="str">
            <v>TAPGC</v>
          </cell>
          <cell r="C607" t="str">
            <v>ROCECO</v>
          </cell>
          <cell r="D607" t="str">
            <v>BULACAN POWER GENERATION CORPORATION</v>
          </cell>
          <cell r="E607" t="str">
            <v>Holcim Compound, Barangay Matictic, Norzagaray, Bulacan, Philippines</v>
          </cell>
          <cell r="F607" t="str">
            <v>004-523-557-000</v>
          </cell>
          <cell r="G607">
            <v>3013</v>
          </cell>
        </row>
        <row r="608">
          <cell r="B608" t="str">
            <v>TAPGC</v>
          </cell>
          <cell r="C608" t="str">
            <v>TAOEDCCST</v>
          </cell>
          <cell r="D608" t="str">
            <v>BULACAN POWER GENERATION CORPORATION</v>
          </cell>
          <cell r="E608" t="str">
            <v>Holcim Compound, Barangay Matictic, Norzagaray, Bulacan, Philippines</v>
          </cell>
          <cell r="F608" t="str">
            <v>004-523-557-000</v>
          </cell>
          <cell r="G608">
            <v>3013</v>
          </cell>
        </row>
        <row r="609">
          <cell r="B609" t="str">
            <v>TAPGC</v>
          </cell>
          <cell r="C609" t="str">
            <v>TAPGCSS</v>
          </cell>
          <cell r="D609" t="str">
            <v>BULACAN POWER GENERATION CORPORATION</v>
          </cell>
          <cell r="E609" t="str">
            <v>Holcim Compound, Barangay Matictic, Norzagaray, Bulacan, Philippines</v>
          </cell>
          <cell r="F609" t="str">
            <v>004-523-557-000</v>
          </cell>
          <cell r="G609">
            <v>3013</v>
          </cell>
        </row>
        <row r="610">
          <cell r="B610" t="str">
            <v>TAREC</v>
          </cell>
          <cell r="C610" t="str">
            <v>TAREC</v>
          </cell>
          <cell r="D610" t="str">
            <v xml:space="preserve">Guimaras Wind Corporation </v>
          </cell>
          <cell r="E610" t="str">
            <v>Suclaran 5048 San Lorenzo, Guimaras, Philippines</v>
          </cell>
          <cell r="F610" t="str">
            <v>004-500-956-000</v>
          </cell>
          <cell r="G610">
            <v>5048</v>
          </cell>
        </row>
        <row r="611">
          <cell r="B611" t="str">
            <v>TAREC</v>
          </cell>
          <cell r="C611" t="str">
            <v>TARECSS</v>
          </cell>
          <cell r="D611" t="str">
            <v xml:space="preserve">Guimaras Wind Corporation </v>
          </cell>
          <cell r="E611" t="str">
            <v>Suclaran 5048 San Lorenzo, Guimaras, Philippines</v>
          </cell>
          <cell r="F611" t="str">
            <v>004-500-956-000</v>
          </cell>
          <cell r="G611">
            <v>5048</v>
          </cell>
        </row>
        <row r="612">
          <cell r="B612" t="str">
            <v>TARELCO1</v>
          </cell>
          <cell r="C612" t="str">
            <v>TARELCO1</v>
          </cell>
          <cell r="D612" t="str">
            <v xml:space="preserve">Tarlac I Electric Cooperative, Inc. </v>
          </cell>
          <cell r="E612" t="str">
            <v>Amacalan, Gerona, Tarlac</v>
          </cell>
          <cell r="F612" t="str">
            <v>000-543-781-000</v>
          </cell>
          <cell r="G612">
            <v>2302</v>
          </cell>
        </row>
        <row r="613">
          <cell r="B613" t="str">
            <v>TLI</v>
          </cell>
          <cell r="C613" t="str">
            <v>TLI</v>
          </cell>
          <cell r="D613" t="str">
            <v xml:space="preserve">Therma Luzon, Inc. </v>
          </cell>
          <cell r="E613" t="str">
            <v>NAC Tower 32nd St. Bonifacio Global City Fort Bonifacio, Taguig City, NCR, Fourth District Philippines</v>
          </cell>
          <cell r="F613" t="str">
            <v>266-567-164-00000</v>
          </cell>
          <cell r="G613">
            <v>1635</v>
          </cell>
        </row>
        <row r="614">
          <cell r="B614" t="str">
            <v>TARELCO2</v>
          </cell>
          <cell r="C614" t="str">
            <v>TARELCO2</v>
          </cell>
          <cell r="D614" t="str">
            <v xml:space="preserve">Tarlac II Electric Cooperative, Inc. </v>
          </cell>
          <cell r="E614" t="str">
            <v>San Nicolas, Concepcion, Tarlac</v>
          </cell>
          <cell r="F614" t="str">
            <v>000-543-815-000</v>
          </cell>
          <cell r="G614">
            <v>2316</v>
          </cell>
        </row>
        <row r="615">
          <cell r="B615" t="str">
            <v>TLI</v>
          </cell>
          <cell r="C615" t="str">
            <v>TLICSTNV</v>
          </cell>
          <cell r="D615" t="str">
            <v xml:space="preserve">Therma Luzon, Inc. </v>
          </cell>
          <cell r="E615" t="str">
            <v>NAC Tower 32nd St. Bonifacio Global City Fort Bonifacio, Taguig City, NCR, Fourth District Philippines</v>
          </cell>
          <cell r="F615" t="str">
            <v>266-567-164-00000</v>
          </cell>
          <cell r="G615">
            <v>1635</v>
          </cell>
        </row>
        <row r="616">
          <cell r="B616" t="str">
            <v>TECRAT</v>
          </cell>
          <cell r="C616" t="str">
            <v>TECRAT</v>
          </cell>
          <cell r="D616" t="str">
            <v xml:space="preserve">TeaM Energy Corporation </v>
          </cell>
          <cell r="E616" t="str">
            <v>25/F W Fifth Avenue Building, 5th Avenue, Bonifacio Global City, Taguig City</v>
          </cell>
          <cell r="F616" t="str">
            <v>001-726-870-000</v>
          </cell>
          <cell r="G616">
            <v>1630</v>
          </cell>
        </row>
        <row r="617">
          <cell r="B617" t="str">
            <v>TLI</v>
          </cell>
          <cell r="C617" t="str">
            <v>COCOCHEM</v>
          </cell>
          <cell r="D617" t="str">
            <v xml:space="preserve">Therma Luzon, Inc. </v>
          </cell>
          <cell r="E617" t="str">
            <v>NAC Tower 32nd St. Bonifacio Global City Fort Bonifacio, Taguig City, NCR, Fourth District Philippines</v>
          </cell>
          <cell r="F617" t="str">
            <v>266-567-164-00000</v>
          </cell>
          <cell r="G617">
            <v>1635</v>
          </cell>
        </row>
        <row r="618">
          <cell r="B618" t="str">
            <v>TEI</v>
          </cell>
          <cell r="C618" t="str">
            <v>TEI</v>
          </cell>
          <cell r="D618" t="str">
            <v>Tarlac Electric, Inc.</v>
          </cell>
          <cell r="E618" t="str">
            <v>Mabini St.,  Tarlac City</v>
          </cell>
          <cell r="F618" t="str">
            <v>004-070-881-00000</v>
          </cell>
          <cell r="G618">
            <v>2300</v>
          </cell>
        </row>
        <row r="619">
          <cell r="B619" t="str">
            <v>TLI</v>
          </cell>
          <cell r="C619" t="str">
            <v>BICOLICE</v>
          </cell>
          <cell r="D619" t="str">
            <v xml:space="preserve">Therma Luzon, Inc. </v>
          </cell>
          <cell r="E619" t="str">
            <v>NAC Tower 32nd St. Bonifacio Global City Fort Bonifacio, Taguig City, NCR, Fourth District Philippines</v>
          </cell>
          <cell r="F619" t="str">
            <v>266-567-164-00000</v>
          </cell>
          <cell r="G619">
            <v>1635</v>
          </cell>
        </row>
        <row r="620">
          <cell r="B620" t="str">
            <v>TEILRE</v>
          </cell>
          <cell r="C620" t="str">
            <v>TEILRE</v>
          </cell>
          <cell r="D620" t="str">
            <v>Tarlac Electric, Inc.</v>
          </cell>
          <cell r="E620" t="str">
            <v>Mabini St., Mabini, Tarlac City, Tarlac</v>
          </cell>
          <cell r="F620" t="str">
            <v>004-070-881-000</v>
          </cell>
          <cell r="G620">
            <v>2300</v>
          </cell>
        </row>
        <row r="621">
          <cell r="B621" t="str">
            <v>TLI</v>
          </cell>
          <cell r="C621" t="str">
            <v>BCWD</v>
          </cell>
          <cell r="D621" t="str">
            <v xml:space="preserve">Therma Luzon, Inc. </v>
          </cell>
          <cell r="E621" t="str">
            <v>NAC Tower 32nd St. Bonifacio Global City Fort Bonifacio, Taguig City, NCR, Fourth District Philippines</v>
          </cell>
          <cell r="F621" t="str">
            <v>266-567-164-00000</v>
          </cell>
          <cell r="G621">
            <v>1635</v>
          </cell>
        </row>
        <row r="622">
          <cell r="B622" t="str">
            <v>TERASU</v>
          </cell>
          <cell r="C622" t="str">
            <v>TERASUSS</v>
          </cell>
          <cell r="D622" t="str">
            <v xml:space="preserve">Terasu Energy Inc. </v>
          </cell>
          <cell r="E622" t="str">
            <v>41st Floor GT Tower International 6813 Ayala Ave. cor H.V. Dela Costa St., Makati</v>
          </cell>
          <cell r="F622" t="str">
            <v>010-065-406-000</v>
          </cell>
          <cell r="G622">
            <v>1209</v>
          </cell>
        </row>
        <row r="623">
          <cell r="B623" t="str">
            <v>TLI</v>
          </cell>
          <cell r="C623" t="str">
            <v>BHPI</v>
          </cell>
          <cell r="D623" t="str">
            <v xml:space="preserve">Therma Luzon, Inc. </v>
          </cell>
          <cell r="E623" t="str">
            <v>NAC Tower 32nd St. Bonifacio Global City Fort Bonifacio, Taguig City, NCR, Fourth District Philippines</v>
          </cell>
          <cell r="F623" t="str">
            <v>266-567-164-00000</v>
          </cell>
          <cell r="G623">
            <v>1635</v>
          </cell>
        </row>
        <row r="624">
          <cell r="B624" t="str">
            <v>TERASU</v>
          </cell>
          <cell r="C624" t="str">
            <v>TERASU</v>
          </cell>
          <cell r="D624" t="str">
            <v xml:space="preserve">Terasu Energy Inc. </v>
          </cell>
          <cell r="E624" t="str">
            <v>41st Floor GT Tower International 6813 Ayala Ave. cor H.V. Dela Costa St., Makati</v>
          </cell>
          <cell r="F624" t="str">
            <v>010-065-406-000</v>
          </cell>
          <cell r="G624">
            <v>1209</v>
          </cell>
        </row>
        <row r="625">
          <cell r="B625" t="str">
            <v>TLI</v>
          </cell>
          <cell r="C625" t="str">
            <v>BBTI</v>
          </cell>
          <cell r="D625" t="str">
            <v xml:space="preserve">Therma Luzon, Inc. </v>
          </cell>
          <cell r="E625" t="str">
            <v>NAC Tower 32nd St. Bonifacio Global City Fort Bonifacio, Taguig City, NCR, Fourth District Philippines</v>
          </cell>
          <cell r="F625" t="str">
            <v>266-567-164-00000</v>
          </cell>
          <cell r="G625">
            <v>1635</v>
          </cell>
        </row>
        <row r="626">
          <cell r="B626" t="str">
            <v>TLI</v>
          </cell>
          <cell r="C626" t="str">
            <v>BC</v>
          </cell>
          <cell r="D626" t="str">
            <v xml:space="preserve">Therma Luzon, Inc. </v>
          </cell>
          <cell r="E626" t="str">
            <v>NAC Tower 32nd St. Bonifacio Global City Fort Bonifacio, Taguig City, NCR, Fourth District Philippines</v>
          </cell>
          <cell r="F626" t="str">
            <v>266-567-164-00000</v>
          </cell>
          <cell r="G626">
            <v>1635</v>
          </cell>
        </row>
        <row r="627">
          <cell r="B627" t="str">
            <v>TLI</v>
          </cell>
          <cell r="C627" t="str">
            <v>MELTERS</v>
          </cell>
          <cell r="D627" t="str">
            <v xml:space="preserve">Therma Luzon, Inc. </v>
          </cell>
          <cell r="E627" t="str">
            <v>NAC Tower 32nd St. Bonifacio Global City Fort Bonifacio, Taguig City, NCR, Fourth District Philippines</v>
          </cell>
          <cell r="F627" t="str">
            <v>266-567-164-00000</v>
          </cell>
          <cell r="G627">
            <v>1635</v>
          </cell>
        </row>
        <row r="628">
          <cell r="B628" t="str">
            <v>TLI</v>
          </cell>
          <cell r="C628" t="str">
            <v>LIMALAND</v>
          </cell>
          <cell r="D628" t="str">
            <v xml:space="preserve">Therma Luzon, Inc. </v>
          </cell>
          <cell r="E628" t="str">
            <v>NAC Tower 32nd St. Bonifacio Global City Fort Bonifacio, Taguig City, NCR, Fourth District Philippines</v>
          </cell>
          <cell r="F628" t="str">
            <v>266-567-164-00000</v>
          </cell>
          <cell r="G628">
            <v>1635</v>
          </cell>
        </row>
        <row r="629">
          <cell r="B629" t="str">
            <v>TLI</v>
          </cell>
          <cell r="C629" t="str">
            <v>WCSC</v>
          </cell>
          <cell r="D629" t="str">
            <v xml:space="preserve">Therma Luzon, Inc. </v>
          </cell>
          <cell r="E629" t="str">
            <v>NAC Tower 32nd St. Bonifacio Global City Fort Bonifacio, Taguig City, NCR, Fourth District Philippines</v>
          </cell>
          <cell r="F629" t="str">
            <v>266-567-164-00000</v>
          </cell>
          <cell r="G629">
            <v>1635</v>
          </cell>
        </row>
        <row r="630">
          <cell r="B630" t="str">
            <v>TLI</v>
          </cell>
          <cell r="C630" t="str">
            <v>ERDB</v>
          </cell>
          <cell r="D630" t="str">
            <v xml:space="preserve">Therma Luzon, Inc. </v>
          </cell>
          <cell r="E630" t="str">
            <v>NAC Tower 32nd St. Bonifacio Global City Fort Bonifacio, Taguig City, NCR, Fourth District Philippines</v>
          </cell>
          <cell r="F630" t="str">
            <v>266-567-164-00000</v>
          </cell>
          <cell r="G630">
            <v>1635</v>
          </cell>
        </row>
        <row r="631">
          <cell r="B631" t="str">
            <v>TLI</v>
          </cell>
          <cell r="C631" t="str">
            <v>TLICST</v>
          </cell>
          <cell r="D631" t="str">
            <v xml:space="preserve">Therma Luzon, Inc. </v>
          </cell>
          <cell r="E631" t="str">
            <v>NAC Tower 32nd St. Bonifacio Global City Fort Bonifacio, Taguig City, NCR, Fourth District Philippines</v>
          </cell>
          <cell r="F631" t="str">
            <v>266-567-164-00000</v>
          </cell>
          <cell r="G631">
            <v>1635</v>
          </cell>
        </row>
        <row r="632">
          <cell r="B632" t="str">
            <v>TLI</v>
          </cell>
          <cell r="C632" t="str">
            <v>IEEC</v>
          </cell>
          <cell r="D632" t="str">
            <v xml:space="preserve">Therma Luzon, Inc. </v>
          </cell>
          <cell r="E632" t="str">
            <v>NAC Tower 32nd St. Bonifacio Global City Fort Bonifacio, Taguig City, NCR, Fourth District Philippines</v>
          </cell>
          <cell r="F632" t="str">
            <v>266-567-164-00000</v>
          </cell>
          <cell r="G632">
            <v>1635</v>
          </cell>
        </row>
        <row r="633">
          <cell r="B633" t="str">
            <v>TLI</v>
          </cell>
          <cell r="C633" t="str">
            <v>TLISS</v>
          </cell>
          <cell r="D633" t="str">
            <v xml:space="preserve">Therma Luzon, Inc. </v>
          </cell>
          <cell r="E633" t="str">
            <v>NAC Tower 32nd St. Bonifacio Global City Fort Bonifacio, Taguig City, NCR, Fourth District Philippines</v>
          </cell>
          <cell r="F633" t="str">
            <v>266-567-164-00000</v>
          </cell>
          <cell r="G633">
            <v>1635</v>
          </cell>
        </row>
        <row r="634">
          <cell r="B634" t="str">
            <v>TMO</v>
          </cell>
          <cell r="C634" t="str">
            <v>TMO</v>
          </cell>
          <cell r="D634" t="str">
            <v>Therma Mobile, Inc.</v>
          </cell>
          <cell r="E634" t="str">
            <v>Old VECO Compound, Brgy. Ermita Pob. Cebu City (Capital), Cebu</v>
          </cell>
          <cell r="F634" t="str">
            <v>266-566-116-000</v>
          </cell>
          <cell r="G634">
            <v>6000</v>
          </cell>
        </row>
        <row r="635">
          <cell r="B635" t="str">
            <v>TMO</v>
          </cell>
          <cell r="C635" t="str">
            <v>TMOSS</v>
          </cell>
          <cell r="D635" t="str">
            <v>Therma Mobile, Inc.</v>
          </cell>
          <cell r="E635" t="str">
            <v>Old VECO Compound, Brgy. Ermita Pob. Cebu City (Capital), Cebu</v>
          </cell>
          <cell r="F635" t="str">
            <v>266-566-116-000</v>
          </cell>
          <cell r="G635">
            <v>6000</v>
          </cell>
        </row>
        <row r="636">
          <cell r="B636" t="str">
            <v>TMOBIL</v>
          </cell>
          <cell r="C636" t="str">
            <v>TMOBIL</v>
          </cell>
          <cell r="D636" t="str">
            <v xml:space="preserve">Therma Mobile, Inc. </v>
          </cell>
          <cell r="E636" t="str">
            <v>Old VECO Compound, Brgy. Ermita Pob. Cebu City (Capital), Cebu</v>
          </cell>
          <cell r="F636" t="str">
            <v>266-566-116-000</v>
          </cell>
          <cell r="G636">
            <v>6000</v>
          </cell>
        </row>
        <row r="637">
          <cell r="B637" t="str">
            <v>TPC</v>
          </cell>
          <cell r="C637" t="str">
            <v>TPCCST</v>
          </cell>
          <cell r="D637" t="str">
            <v xml:space="preserve">Toledo Power Company </v>
          </cell>
          <cell r="E637" t="str">
            <v>Toledo Power Plant, Daanglungsod, Toledo City, Cebu 6038 Philippines</v>
          </cell>
          <cell r="F637" t="str">
            <v>003-883-626-00000</v>
          </cell>
          <cell r="G637">
            <v>6038</v>
          </cell>
        </row>
        <row r="638">
          <cell r="B638" t="str">
            <v>TPC</v>
          </cell>
          <cell r="C638" t="str">
            <v>CCC</v>
          </cell>
          <cell r="D638" t="str">
            <v xml:space="preserve">Toledo Power Company </v>
          </cell>
          <cell r="E638" t="str">
            <v>Toledo Power Plant, Daanglungsod, Toledo City, Cebu 6038 Philippines</v>
          </cell>
          <cell r="F638" t="str">
            <v>003-883-626-00000</v>
          </cell>
          <cell r="G638">
            <v>6038</v>
          </cell>
        </row>
        <row r="639">
          <cell r="B639" t="str">
            <v>TPC</v>
          </cell>
          <cell r="C639" t="str">
            <v>TPC</v>
          </cell>
          <cell r="D639" t="str">
            <v xml:space="preserve">Toledo Power Company </v>
          </cell>
          <cell r="E639" t="str">
            <v>Toledo Power Plant, Daanglungsod, Toledo City, Cebu 6038 Philippines</v>
          </cell>
          <cell r="F639" t="str">
            <v>003-883-626-00000</v>
          </cell>
          <cell r="G639">
            <v>6038</v>
          </cell>
        </row>
        <row r="640">
          <cell r="B640" t="str">
            <v>TPC</v>
          </cell>
          <cell r="C640" t="str">
            <v>PMSCBO</v>
          </cell>
          <cell r="D640" t="str">
            <v xml:space="preserve">Toledo Power Company </v>
          </cell>
          <cell r="E640" t="str">
            <v>Toledo Power Plant, Daanglungsod, Toledo City, Cebu 6038 Philippines</v>
          </cell>
          <cell r="F640" t="str">
            <v>003-883-626-00000</v>
          </cell>
          <cell r="G640">
            <v>6038</v>
          </cell>
        </row>
        <row r="641">
          <cell r="B641" t="str">
            <v>TPC</v>
          </cell>
          <cell r="C641" t="str">
            <v>TPCSS</v>
          </cell>
          <cell r="D641" t="str">
            <v xml:space="preserve">Toledo Power Company </v>
          </cell>
          <cell r="E641" t="str">
            <v>Toledo Power Plant, Daanglungsod, Toledo City, Cebu 6038 Philippines</v>
          </cell>
          <cell r="F641" t="str">
            <v>003-883-626-00000</v>
          </cell>
          <cell r="G641">
            <v>6038</v>
          </cell>
        </row>
        <row r="642">
          <cell r="B642" t="str">
            <v>TPEC</v>
          </cell>
          <cell r="C642" t="str">
            <v>TPEC</v>
          </cell>
          <cell r="D642" t="str">
            <v>TeaM (Philippines) Energy Corporation</v>
          </cell>
          <cell r="E642" t="str">
            <v xml:space="preserve">25th Floor W. Fifth Ave. Bldg., 5th Ave., Bonifacio Global City, Taguig City, </v>
          </cell>
          <cell r="F642" t="str">
            <v>002-243-275-000</v>
          </cell>
          <cell r="G642">
            <v>1634</v>
          </cell>
        </row>
        <row r="643">
          <cell r="B643" t="str">
            <v>TPECRES</v>
          </cell>
          <cell r="C643" t="str">
            <v>TPECRES</v>
          </cell>
          <cell r="D643" t="str">
            <v>TeaM (Philippines) Energy Corporation</v>
          </cell>
          <cell r="E643" t="str">
            <v>25th Floor W. Fifth Ave. Bldg., 5th Ave., Bonifacio Global City, Taguig City</v>
          </cell>
          <cell r="F643" t="str">
            <v>002-243-275-000</v>
          </cell>
          <cell r="G643">
            <v>1634</v>
          </cell>
        </row>
        <row r="644">
          <cell r="B644" t="str">
            <v>TPECRES</v>
          </cell>
          <cell r="C644" t="str">
            <v>TPECRESVIS</v>
          </cell>
          <cell r="D644" t="str">
            <v>TeaM (Philippines) Energy Corporation</v>
          </cell>
          <cell r="E644" t="str">
            <v>25th Floor W. Fifth Ave. Bldg., 5th Ave., Bonifacio Global City, Taguig City</v>
          </cell>
          <cell r="F644" t="str">
            <v>002-243-275-000</v>
          </cell>
          <cell r="G644">
            <v>1634</v>
          </cell>
        </row>
        <row r="645">
          <cell r="B645" t="str">
            <v>TPVI</v>
          </cell>
          <cell r="C645" t="str">
            <v>TPVI</v>
          </cell>
          <cell r="D645" t="str">
            <v xml:space="preserve">Therma Power -Visayas, Inc. </v>
          </cell>
          <cell r="E645" t="str">
            <v>Old Veco Compound, Ermita (POB), Cebu City (Capital), Cebu Philippines</v>
          </cell>
          <cell r="F645" t="str">
            <v>006-893-449-00000</v>
          </cell>
          <cell r="G645">
            <v>6000</v>
          </cell>
        </row>
        <row r="646">
          <cell r="B646" t="str">
            <v>TPVI</v>
          </cell>
          <cell r="C646" t="str">
            <v>TPVISS</v>
          </cell>
          <cell r="D646" t="str">
            <v xml:space="preserve">Therma Power -Visayas, Inc. </v>
          </cell>
          <cell r="E646" t="str">
            <v>Old Veco Compound, Ermita (POB), Cebu City (Capital), Cebu Philippines</v>
          </cell>
          <cell r="F646" t="str">
            <v>006-893-449-00000</v>
          </cell>
          <cell r="G646">
            <v>6000</v>
          </cell>
        </row>
        <row r="647">
          <cell r="B647" t="str">
            <v>TRLCO1SLR</v>
          </cell>
          <cell r="C647" t="str">
            <v>TRLCO1SLR</v>
          </cell>
          <cell r="D647" t="str">
            <v>Tarlac I Electric Cooperative, Inc.</v>
          </cell>
          <cell r="E647" t="str">
            <v xml:space="preserve">Amacalan, Gerona, Tarlac </v>
          </cell>
          <cell r="F647" t="str">
            <v>000-543-781-000</v>
          </cell>
          <cell r="G647">
            <v>2302</v>
          </cell>
        </row>
        <row r="648">
          <cell r="B648" t="str">
            <v>TRLCO2SLR</v>
          </cell>
          <cell r="C648" t="str">
            <v>TRLCO2SLR</v>
          </cell>
          <cell r="D648" t="str">
            <v>Tarlac II Electric Cooperative, Inc.</v>
          </cell>
          <cell r="E648" t="str">
            <v>San Nicolas, Concepcion, Tarlac</v>
          </cell>
          <cell r="F648" t="str">
            <v>000-543-815-000</v>
          </cell>
          <cell r="G648">
            <v>2316</v>
          </cell>
        </row>
        <row r="649">
          <cell r="B649" t="str">
            <v>TSC</v>
          </cell>
          <cell r="C649" t="str">
            <v>TSC</v>
          </cell>
          <cell r="D649" t="str">
            <v xml:space="preserve">Team Sual Corporation </v>
          </cell>
          <cell r="E649" t="str">
            <v>25/F W Fifth Avenue Building, 5th Avenue, Bonifacio Global City, Taguig City</v>
          </cell>
          <cell r="F649" t="str">
            <v>003-841-103-000</v>
          </cell>
          <cell r="G649">
            <v>1630</v>
          </cell>
        </row>
        <row r="650">
          <cell r="B650" t="str">
            <v>TSC</v>
          </cell>
          <cell r="C650" t="str">
            <v>TSCCSTVIS</v>
          </cell>
          <cell r="D650" t="str">
            <v xml:space="preserve">Team Sual Corporation </v>
          </cell>
          <cell r="E650" t="str">
            <v>25/F W Fifth Avenue Building, 5th Avenue, Bonifacio Global City, Taguig City</v>
          </cell>
          <cell r="F650" t="str">
            <v>003-841-103-000</v>
          </cell>
          <cell r="G650">
            <v>1630</v>
          </cell>
        </row>
        <row r="651">
          <cell r="B651" t="str">
            <v>TSC</v>
          </cell>
          <cell r="C651" t="str">
            <v>TSCCST</v>
          </cell>
          <cell r="D651" t="str">
            <v xml:space="preserve">Team Sual Corporation </v>
          </cell>
          <cell r="E651" t="str">
            <v>25/F W Fifth Avenue Building, 5th Avenue, Bonifacio Global City, Taguig City</v>
          </cell>
          <cell r="F651" t="str">
            <v>003-841-103-000</v>
          </cell>
          <cell r="G651">
            <v>1630</v>
          </cell>
        </row>
        <row r="652">
          <cell r="B652" t="str">
            <v>TSC</v>
          </cell>
          <cell r="C652" t="str">
            <v>TSCSS</v>
          </cell>
          <cell r="D652" t="str">
            <v xml:space="preserve">Team Sual Corporation </v>
          </cell>
          <cell r="E652" t="str">
            <v>25/F W Fifth Avenue Building, 5th Avenue, Bonifacio Global City, Taguig City</v>
          </cell>
          <cell r="F652" t="str">
            <v>003-841-103-000</v>
          </cell>
          <cell r="G652">
            <v>1630</v>
          </cell>
        </row>
        <row r="653">
          <cell r="B653" t="str">
            <v>TVI</v>
          </cell>
          <cell r="C653" t="str">
            <v>TVI</v>
          </cell>
          <cell r="D653" t="str">
            <v xml:space="preserve">Therma Visayas, Inc. </v>
          </cell>
          <cell r="E653" t="str">
            <v>Bato, Toledo City Cebu</v>
          </cell>
          <cell r="F653" t="str">
            <v>005-031-663-00000</v>
          </cell>
          <cell r="G653">
            <v>6038</v>
          </cell>
        </row>
        <row r="654">
          <cell r="B654" t="str">
            <v>TVI</v>
          </cell>
          <cell r="C654" t="str">
            <v>TVISS</v>
          </cell>
          <cell r="D654" t="str">
            <v xml:space="preserve">Therma Visayas, Inc. </v>
          </cell>
          <cell r="E654" t="str">
            <v>Bato, Toledo City Cebu</v>
          </cell>
          <cell r="F654" t="str">
            <v>005-031-663-00000</v>
          </cell>
          <cell r="G654">
            <v>6038</v>
          </cell>
        </row>
        <row r="655">
          <cell r="B655" t="str">
            <v>UPLAB1</v>
          </cell>
          <cell r="C655" t="str">
            <v>UPLAB1SS</v>
          </cell>
          <cell r="D655" t="str">
            <v>LABAYAT I HYDROPOWER</v>
          </cell>
          <cell r="E655" t="str">
            <v>2155 3F JTKC Centre, Don Chino Roces, Makati City</v>
          </cell>
          <cell r="F655" t="str">
            <v>009-110-521-000</v>
          </cell>
          <cell r="G655">
            <v>1231</v>
          </cell>
        </row>
        <row r="656">
          <cell r="B656" t="str">
            <v>UPLAB1</v>
          </cell>
          <cell r="C656" t="str">
            <v>UPLAB1</v>
          </cell>
          <cell r="D656" t="str">
            <v>LABAYAT I HYDROPOWER</v>
          </cell>
          <cell r="E656" t="str">
            <v>2155 3F JTKC Centre, Don Chino Roces, Makati City</v>
          </cell>
          <cell r="F656" t="str">
            <v>009-110-521-000</v>
          </cell>
          <cell r="G656">
            <v>1231</v>
          </cell>
        </row>
        <row r="657">
          <cell r="B657" t="str">
            <v>UPLB</v>
          </cell>
          <cell r="C657" t="str">
            <v>UPLB</v>
          </cell>
          <cell r="D657" t="str">
            <v xml:space="preserve">University of the Philippines Los Baños </v>
          </cell>
          <cell r="E657" t="str">
            <v>UPLB Administrative Bldg., Los Baños, Laguna</v>
          </cell>
          <cell r="F657" t="str">
            <v>000-864-006-00004</v>
          </cell>
          <cell r="G657">
            <v>4031</v>
          </cell>
        </row>
        <row r="658">
          <cell r="B658" t="str">
            <v>UPPC</v>
          </cell>
          <cell r="C658" t="str">
            <v>UPPC</v>
          </cell>
          <cell r="D658" t="str">
            <v>UNITED PULP AND PAPER CO., INC.</v>
          </cell>
          <cell r="E658" t="str">
            <v>9/F Fort Legend Towers, 3rd Ave., Cor. 31st St., Fort Bonifacio Global City, Taguig City</v>
          </cell>
          <cell r="F658" t="str">
            <v>000-149-834-000</v>
          </cell>
          <cell r="G658">
            <v>1214</v>
          </cell>
        </row>
        <row r="659">
          <cell r="B659" t="str">
            <v>UPPCGEN</v>
          </cell>
          <cell r="C659" t="str">
            <v>UPPCGENSS</v>
          </cell>
          <cell r="D659" t="str">
            <v>UNITED PULP AND PAPER CO., INC.</v>
          </cell>
          <cell r="E659" t="str">
            <v>9/F Fort Legend Towers, 3rd Ave., Cor. 31st St., Fort Bonifacio Global City, Taguig City</v>
          </cell>
          <cell r="F659" t="str">
            <v>000-149-834-000</v>
          </cell>
          <cell r="G659">
            <v>1214</v>
          </cell>
        </row>
        <row r="660">
          <cell r="B660" t="str">
            <v>UPPCGEN</v>
          </cell>
          <cell r="C660" t="str">
            <v>UPPCGEN</v>
          </cell>
          <cell r="D660" t="str">
            <v>UNITED PULP AND PAPER CO., INC.</v>
          </cell>
          <cell r="E660" t="str">
            <v>9/F Fort Legend Towers, 3rd Ave., Cor. 31st St., Fort Bonifacio Global City, Taguig City</v>
          </cell>
          <cell r="F660" t="str">
            <v>000-149-834-000</v>
          </cell>
          <cell r="G660">
            <v>1214</v>
          </cell>
        </row>
        <row r="661">
          <cell r="B661" t="str">
            <v>UPSI</v>
          </cell>
          <cell r="C661" t="str">
            <v>UPSISS</v>
          </cell>
          <cell r="D661" t="str">
            <v>SMGP BESS POWER INC</v>
          </cell>
          <cell r="E661" t="str">
            <v>5th Floor C5 Office Building Complex, #100 E. Rodriguez Jr. Ave., C5 Road Ugong 1604 City of Pasig NCR, Second District Philippines</v>
          </cell>
          <cell r="F661" t="str">
            <v>008-471-214-000</v>
          </cell>
          <cell r="G661">
            <v>1604</v>
          </cell>
        </row>
        <row r="662">
          <cell r="B662" t="str">
            <v>UPSI</v>
          </cell>
          <cell r="C662" t="str">
            <v>UPSIVISX</v>
          </cell>
          <cell r="D662" t="str">
            <v>SMGP BESS POWER INC</v>
          </cell>
          <cell r="E662" t="str">
            <v>5th Floor C5 Office Building Complex, #100 E. Rodriguez Jr. Ave., C5 Road Ugong 1604 City of Pasig NCR, Second District Philippines</v>
          </cell>
          <cell r="F662" t="str">
            <v>008-471-214-000</v>
          </cell>
          <cell r="G662">
            <v>1604</v>
          </cell>
        </row>
        <row r="663">
          <cell r="B663" t="str">
            <v>UPSI</v>
          </cell>
          <cell r="C663" t="str">
            <v>UPSIVIS</v>
          </cell>
          <cell r="D663" t="str">
            <v>SMGP BESS POWER INC</v>
          </cell>
          <cell r="E663" t="str">
            <v>5th Floor C5 Office Building Complex, #100 E. Rodriguez Jr. Ave., C5 Road Ugong 1604 City of Pasig NCR, Second District Philippines</v>
          </cell>
          <cell r="F663" t="str">
            <v>008-471-214-000</v>
          </cell>
          <cell r="G663">
            <v>1604</v>
          </cell>
        </row>
        <row r="664">
          <cell r="B664" t="str">
            <v>UPSI</v>
          </cell>
          <cell r="C664" t="str">
            <v>UPSIVISSS</v>
          </cell>
          <cell r="D664" t="str">
            <v>SMGP BESS POWER INC</v>
          </cell>
          <cell r="E664" t="str">
            <v>5th Floor C5 Office Building Complex, #100 E. Rodriguez Jr. Ave., C5 Road Ugong 1604 City of Pasig NCR, Second District Philippines</v>
          </cell>
          <cell r="F664" t="str">
            <v>008-471-214-000</v>
          </cell>
          <cell r="G664">
            <v>1604</v>
          </cell>
        </row>
        <row r="665">
          <cell r="B665" t="str">
            <v>UPSI</v>
          </cell>
          <cell r="C665" t="str">
            <v>UPSI</v>
          </cell>
          <cell r="D665" t="str">
            <v>SMGP BESS POWER INC</v>
          </cell>
          <cell r="E665" t="str">
            <v>5th Floor C5 Office Building Complex, #100 E. Rodriguez Jr. Ave., C5 Road Ugong 1604 City of Pasig NCR, Second District Philippines</v>
          </cell>
          <cell r="F665" t="str">
            <v>008-471-214-000</v>
          </cell>
          <cell r="G665">
            <v>1604</v>
          </cell>
        </row>
        <row r="666">
          <cell r="B666" t="str">
            <v>URC</v>
          </cell>
          <cell r="C666" t="str">
            <v>URC</v>
          </cell>
          <cell r="D666" t="str">
            <v>Universal Robina Corporation</v>
          </cell>
          <cell r="E666" t="str">
            <v>43/F Robinsons Equitable Tower DB Ave. Cor Poveda St., Ortigas Center, Pasig City</v>
          </cell>
          <cell r="F666" t="str">
            <v>000-400-016-000</v>
          </cell>
          <cell r="G666">
            <v>1605</v>
          </cell>
        </row>
        <row r="667">
          <cell r="B667" t="str">
            <v>URC</v>
          </cell>
          <cell r="C667" t="str">
            <v>URCSS</v>
          </cell>
          <cell r="D667" t="str">
            <v>Universal Robina Corporation</v>
          </cell>
          <cell r="E667" t="str">
            <v>43/F Robinsons Equitable Tower DB Ave. Cor Poveda St., Ortigas Center, Pasig City</v>
          </cell>
          <cell r="F667" t="str">
            <v>000-400-016-000</v>
          </cell>
          <cell r="G667">
            <v>1605</v>
          </cell>
        </row>
        <row r="668">
          <cell r="B668" t="str">
            <v>VECO</v>
          </cell>
          <cell r="C668" t="str">
            <v>VECO</v>
          </cell>
          <cell r="D668" t="str">
            <v xml:space="preserve">Visayan Electric Company </v>
          </cell>
          <cell r="E668" t="str">
            <v>VECO Engineering Office J. Panis St., Banilad, Cebu City (Capital) Cebu Philippines 6000</v>
          </cell>
          <cell r="F668" t="str">
            <v>000-566-230-000</v>
          </cell>
          <cell r="G668">
            <v>6000</v>
          </cell>
        </row>
        <row r="669">
          <cell r="B669" t="str">
            <v>VECOLRE</v>
          </cell>
          <cell r="C669" t="str">
            <v>VECOLRE</v>
          </cell>
          <cell r="D669" t="str">
            <v xml:space="preserve">Visayan Electric Company, Inc. </v>
          </cell>
          <cell r="E669" t="str">
            <v>VECO Engineering Office J. Panis St., Banilad, Cebu City (Capital) Cebu Philippines 6000</v>
          </cell>
          <cell r="F669" t="str">
            <v>000-566-230-000</v>
          </cell>
          <cell r="G669">
            <v>6000</v>
          </cell>
        </row>
        <row r="670">
          <cell r="B670" t="str">
            <v>VECOSLR</v>
          </cell>
          <cell r="C670" t="str">
            <v>VECOSLR</v>
          </cell>
          <cell r="D670" t="str">
            <v>Visayan Electric Company</v>
          </cell>
          <cell r="E670" t="str">
            <v>VECO Engineering Office J. Panis St., Banilad, Cebu City (Capital) Cebu Philippines 6000</v>
          </cell>
          <cell r="F670" t="str">
            <v>000-566-230-000</v>
          </cell>
          <cell r="G670">
            <v>6000</v>
          </cell>
        </row>
        <row r="671">
          <cell r="B671" t="str">
            <v>VESMIRES</v>
          </cell>
          <cell r="C671" t="str">
            <v>VESMIRESVISNV</v>
          </cell>
          <cell r="D671" t="str">
            <v xml:space="preserve">Vantage Energy Solutions and Management, Inc. </v>
          </cell>
          <cell r="E671" t="str">
            <v>3F BSC Bldg., Meralco Center, Ortigas Avenue, Ugong, Pasig City</v>
          </cell>
          <cell r="F671" t="str">
            <v>009-464-430-000</v>
          </cell>
          <cell r="G671">
            <v>1605</v>
          </cell>
        </row>
        <row r="672">
          <cell r="B672" t="str">
            <v>VESMIRES</v>
          </cell>
          <cell r="C672" t="str">
            <v>VESMIRESNV</v>
          </cell>
          <cell r="D672" t="str">
            <v xml:space="preserve">Vantage Energy Solutions and Management, Inc. </v>
          </cell>
          <cell r="E672" t="str">
            <v>3F BSC Bldg., Meralco Center, Ortigas Avenue, Ugong, Pasig City</v>
          </cell>
          <cell r="F672" t="str">
            <v>009-464-430-000</v>
          </cell>
          <cell r="G672">
            <v>1605</v>
          </cell>
        </row>
        <row r="673">
          <cell r="B673" t="str">
            <v>VESMIRES</v>
          </cell>
          <cell r="C673" t="str">
            <v>VESMIRES</v>
          </cell>
          <cell r="D673" t="str">
            <v xml:space="preserve">Vantage Energy Solutions and Management, Inc. </v>
          </cell>
          <cell r="E673" t="str">
            <v>3F BSC Bldg., Meralco Center, Ortigas Avenue, Ugong, Pasig City</v>
          </cell>
          <cell r="F673" t="str">
            <v>009-464-430-000</v>
          </cell>
          <cell r="G673">
            <v>1605</v>
          </cell>
        </row>
        <row r="674">
          <cell r="B674" t="str">
            <v>VESMIRES</v>
          </cell>
          <cell r="C674" t="str">
            <v>VESMIRESVIS</v>
          </cell>
          <cell r="D674" t="str">
            <v xml:space="preserve">Vantage Energy Solutions and Management, Inc. </v>
          </cell>
          <cell r="E674" t="str">
            <v>3F BSC Bldg., Meralco Center, Ortigas Avenue, Ugong, Pasig City</v>
          </cell>
          <cell r="F674" t="str">
            <v>009-464-430-000</v>
          </cell>
          <cell r="G674">
            <v>1605</v>
          </cell>
        </row>
        <row r="675">
          <cell r="B675" t="str">
            <v>VMC</v>
          </cell>
          <cell r="C675" t="str">
            <v>VMC</v>
          </cell>
          <cell r="D675" t="str">
            <v xml:space="preserve">Victorias Milling Company, Inc. </v>
          </cell>
          <cell r="E675" t="str">
            <v xml:space="preserve">VMC Compund,J.J. Ossorio St., Barangay XVI, Victorias City Negros Occidental, Philippines </v>
          </cell>
          <cell r="F675" t="str">
            <v>000-270-220-000</v>
          </cell>
          <cell r="G675">
            <v>6119</v>
          </cell>
        </row>
        <row r="676">
          <cell r="B676" t="str">
            <v>VMC</v>
          </cell>
          <cell r="C676" t="str">
            <v>VMCSS</v>
          </cell>
          <cell r="D676" t="str">
            <v xml:space="preserve">Victorias Milling Company, Inc. </v>
          </cell>
          <cell r="E676" t="str">
            <v>VMC Compund,J.J. Ossorio St., Barangay XVI, Victorias City Negros Occidental, Philippines</v>
          </cell>
          <cell r="F676" t="str">
            <v>000-270-220-000</v>
          </cell>
          <cell r="G676">
            <v>6119</v>
          </cell>
        </row>
        <row r="677">
          <cell r="B677" t="str">
            <v>VMC</v>
          </cell>
          <cell r="C677" t="str">
            <v>VMC2</v>
          </cell>
          <cell r="D677" t="str">
            <v xml:space="preserve">Victorias Milling Company, Inc. </v>
          </cell>
          <cell r="E677" t="str">
            <v>VMC Compund,J.J. Ossorio St., Barangay XVI, Victorias City Negros Occidental, Philippines</v>
          </cell>
          <cell r="F677" t="str">
            <v>000-270-220-000</v>
          </cell>
          <cell r="G677">
            <v>6119</v>
          </cell>
        </row>
        <row r="678">
          <cell r="B678" t="str">
            <v>VMC</v>
          </cell>
          <cell r="C678" t="str">
            <v>VMC2SS</v>
          </cell>
          <cell r="D678" t="str">
            <v xml:space="preserve">Victorias Milling Company, Inc. </v>
          </cell>
          <cell r="E678" t="str">
            <v>VMC Compund,J.J. Ossorio St., Barangay XVI, Victorias City Negros Occidental, Philippines</v>
          </cell>
          <cell r="F678" t="str">
            <v>000-270-220-000</v>
          </cell>
          <cell r="G678">
            <v>6119</v>
          </cell>
        </row>
        <row r="679">
          <cell r="B679" t="str">
            <v>VOMI</v>
          </cell>
          <cell r="C679" t="str">
            <v>VOMI</v>
          </cell>
          <cell r="D679" t="str">
            <v>Visayan Oil Mills, Inc.</v>
          </cell>
          <cell r="E679" t="str">
            <v>11F Ayala Life-FGU Center, Cebu Business Park, Cebu City</v>
          </cell>
          <cell r="F679" t="str">
            <v>213-749-038-000</v>
          </cell>
          <cell r="G679">
            <v>6000</v>
          </cell>
        </row>
        <row r="680">
          <cell r="B680" t="str">
            <v>VSEI</v>
          </cell>
          <cell r="C680" t="str">
            <v>VSEI</v>
          </cell>
          <cell r="D680" t="str">
            <v xml:space="preserve">Valenzuela Solar Energy, Inc. </v>
          </cell>
          <cell r="E680" t="str">
            <v>198 Isla Road East Side Brgy. Isla Valenzuela City</v>
          </cell>
          <cell r="F680" t="str">
            <v>008-924-184-0000</v>
          </cell>
          <cell r="G680">
            <v>1440</v>
          </cell>
        </row>
        <row r="681">
          <cell r="B681" t="str">
            <v>VSEI</v>
          </cell>
          <cell r="C681" t="str">
            <v>VSEISS</v>
          </cell>
          <cell r="D681" t="str">
            <v xml:space="preserve">Valenzuela Solar Energy, Inc. </v>
          </cell>
          <cell r="E681" t="str">
            <v>198 Isla Road East Side Brgy. Isla Valenzuela City</v>
          </cell>
          <cell r="F681" t="str">
            <v>008-924-184-0000</v>
          </cell>
          <cell r="G681">
            <v>1440</v>
          </cell>
        </row>
        <row r="682">
          <cell r="B682" t="str">
            <v>VSGPC</v>
          </cell>
          <cell r="C682" t="str">
            <v>VSGPC</v>
          </cell>
          <cell r="D682" t="str">
            <v xml:space="preserve">VS Gripal Power Corporation  </v>
          </cell>
          <cell r="E682" t="str">
            <v>Tulat Road, Brgy. Tulat, San Jose City, Nueva Ecija</v>
          </cell>
          <cell r="F682" t="str">
            <v>484-078-427-000</v>
          </cell>
          <cell r="G682">
            <v>3121</v>
          </cell>
        </row>
        <row r="683">
          <cell r="B683" t="str">
            <v>VSGPC</v>
          </cell>
          <cell r="C683" t="str">
            <v>VSGPCSS</v>
          </cell>
          <cell r="D683" t="str">
            <v xml:space="preserve">VS Gripal Power Corporation  </v>
          </cell>
          <cell r="E683" t="str">
            <v>Tulat Road, Brgy. Tulat, San Jose City, Nueva Ecija</v>
          </cell>
          <cell r="F683" t="str">
            <v>484-078-427-000</v>
          </cell>
          <cell r="G683">
            <v>3121</v>
          </cell>
        </row>
        <row r="684">
          <cell r="B684" t="str">
            <v>WAHC</v>
          </cell>
          <cell r="C684" t="str">
            <v>WAHC</v>
          </cell>
          <cell r="D684" t="str">
            <v>Waterfront Mactan Casino Hotel, Inc.</v>
          </cell>
          <cell r="E684" t="str">
            <v>#1 Airport Road, Lapu Lapu City</v>
          </cell>
          <cell r="F684" t="str">
            <v>003-978-246-000</v>
          </cell>
          <cell r="G684">
            <v>6015</v>
          </cell>
        </row>
        <row r="685">
          <cell r="B685" t="str">
            <v>WAHCRES</v>
          </cell>
          <cell r="C685" t="str">
            <v>WAHCRES</v>
          </cell>
          <cell r="D685" t="str">
            <v xml:space="preserve">Waterfront Mactan Casino Hotel, Inc. </v>
          </cell>
          <cell r="E685" t="str">
            <v>#1 Airport Road, Lapu Lapu City</v>
          </cell>
          <cell r="F685" t="str">
            <v>003-978-246-000</v>
          </cell>
          <cell r="G685">
            <v>6015</v>
          </cell>
        </row>
        <row r="686">
          <cell r="B686" t="str">
            <v>YHGEI</v>
          </cell>
          <cell r="C686" t="str">
            <v>YHGEI</v>
          </cell>
          <cell r="D686" t="str">
            <v xml:space="preserve">YH Green Energy, Incorporated </v>
          </cell>
          <cell r="E686" t="str">
            <v>8 S.E Jayme St., Paknaan , Mandaue City, Cebu</v>
          </cell>
          <cell r="F686" t="str">
            <v>008-906-087-000</v>
          </cell>
          <cell r="G686">
            <v>6014</v>
          </cell>
        </row>
        <row r="687">
          <cell r="B687" t="str">
            <v>YHGEI</v>
          </cell>
          <cell r="C687" t="str">
            <v>YHGEISS</v>
          </cell>
          <cell r="D687" t="str">
            <v xml:space="preserve">YH Green Energy, Incorporated </v>
          </cell>
          <cell r="E687" t="str">
            <v>8 S.E Jayme St., Paknaan , Mandaue City, Cebu</v>
          </cell>
          <cell r="F687" t="str">
            <v>008-906-087-000</v>
          </cell>
          <cell r="G687">
            <v>6014</v>
          </cell>
        </row>
        <row r="688">
          <cell r="B688" t="str">
            <v>TLIRES</v>
          </cell>
          <cell r="C688" t="str">
            <v>TLIRES</v>
          </cell>
          <cell r="D688" t="str">
            <v xml:space="preserve">Therma Luzon, Inc. </v>
          </cell>
          <cell r="E688" t="str">
            <v>NAC Tower 32nd St. Bonifacio Global City Fort Bonifacio, Taguig City, NCR, Fourth District Philippines</v>
          </cell>
          <cell r="F688" t="str">
            <v>266-567-164-00000</v>
          </cell>
          <cell r="G688">
            <v>1635</v>
          </cell>
        </row>
        <row r="689">
          <cell r="B689" t="str">
            <v>THC</v>
          </cell>
          <cell r="C689" t="str">
            <v>THC</v>
          </cell>
          <cell r="D689" t="str">
            <v>Tibag Hydropower Corporation</v>
          </cell>
          <cell r="E689" t="str">
            <v>3F JTKC CENTRE, 2155 CHINO ROCES AVE., PIO DEL PILAR, CITY OF MAKATI NCR, FOURTH DISTRICT PHILIPPINE 1230</v>
          </cell>
          <cell r="F689" t="str">
            <v>009-752-403-00000</v>
          </cell>
          <cell r="G689">
            <v>1230</v>
          </cell>
        </row>
        <row r="690">
          <cell r="B690" t="str">
            <v>QUIRELCO</v>
          </cell>
          <cell r="C690" t="str">
            <v>QUIRELCO</v>
          </cell>
          <cell r="D690" t="str">
            <v>Quirino Electric Cooperative</v>
          </cell>
          <cell r="E690" t="str">
            <v xml:space="preserve">Aurora East, Diffun, Quirino </v>
          </cell>
          <cell r="F690" t="str">
            <v>000-614-628-000</v>
          </cell>
          <cell r="G690">
            <v>3401</v>
          </cell>
        </row>
        <row r="691">
          <cell r="B691" t="str">
            <v>GTEC</v>
          </cell>
          <cell r="C691" t="str">
            <v>GTECSS</v>
          </cell>
          <cell r="D691" t="str">
            <v>GT-Energy Corp.</v>
          </cell>
          <cell r="E691" t="str">
            <v>Trome Marketing Compound National Highway City Heights, General Santos City</v>
          </cell>
          <cell r="F691" t="str">
            <v>010-253-834-000</v>
          </cell>
          <cell r="G691">
            <v>9500</v>
          </cell>
        </row>
        <row r="692">
          <cell r="B692" t="str">
            <v>SMCCPC</v>
          </cell>
          <cell r="C692" t="str">
            <v>ALTIMAE</v>
          </cell>
          <cell r="D692" t="str">
            <v>LIMAY POWER INC.</v>
          </cell>
          <cell r="E692" t="str">
            <v>Roman Highway, Brgy. Lamao, Limay Bataan</v>
          </cell>
          <cell r="F692" t="str">
            <v>008-107-131-000</v>
          </cell>
          <cell r="G692">
            <v>2103</v>
          </cell>
        </row>
        <row r="693">
          <cell r="B693" t="str">
            <v>SNAPMIGES</v>
          </cell>
          <cell r="C693" t="str">
            <v>SNAPMIGESVIS</v>
          </cell>
          <cell r="D693" t="str">
            <v>SN Aboitiz Power-Magat, Inc.</v>
          </cell>
          <cell r="E693" t="str">
            <v>Magat Hydroelectric Power Plant, Gen. Aguinaldo, Ramon, Isabela Philippines</v>
          </cell>
          <cell r="F693" t="str">
            <v>242-224-593-00000</v>
          </cell>
          <cell r="G693">
            <v>3319</v>
          </cell>
        </row>
        <row r="694">
          <cell r="B694" t="str">
            <v>SMEC</v>
          </cell>
          <cell r="C694" t="str">
            <v>RJSCOM</v>
          </cell>
          <cell r="D694" t="str">
            <v>Sual Power Inc.</v>
          </cell>
          <cell r="E694" t="str">
            <v>5th Floor C5 Office Building Complex, #100 E. Rodriguez Jr. Ave. C5 Road Ugong 1604 City of Pasig NCR, Second District Philippines</v>
          </cell>
          <cell r="F694" t="str">
            <v>225-353-447-000</v>
          </cell>
          <cell r="G694">
            <v>1604</v>
          </cell>
        </row>
        <row r="695">
          <cell r="B695" t="str">
            <v>MRDC</v>
          </cell>
          <cell r="C695" t="str">
            <v>MRDC</v>
          </cell>
          <cell r="D695" t="str">
            <v>Matuno River Development Corporation</v>
          </cell>
          <cell r="E695" t="str">
            <v>126 5th St. B. Serrano Ave., Bet. 11th &amp; 12th  Ave., Gracepark, Caloocan City</v>
          </cell>
          <cell r="F695" t="str">
            <v>008-850-704-00000</v>
          </cell>
          <cell r="G695">
            <v>1403</v>
          </cell>
        </row>
        <row r="696">
          <cell r="B696" t="str">
            <v>PFBSI</v>
          </cell>
          <cell r="C696" t="str">
            <v>PFBSI</v>
          </cell>
          <cell r="D696" t="str">
            <v>Powersource First Bulacan Solar Inc.</v>
          </cell>
          <cell r="E696" t="str">
            <v xml:space="preserve">4TH FLOOR ATHENAEUM BLDG. 160 L.P. LEVISTE ST. BEL-AIR MAKATI CITY </v>
          </cell>
          <cell r="F696">
            <v>916406700000</v>
          </cell>
          <cell r="G696">
            <v>1209</v>
          </cell>
        </row>
        <row r="697">
          <cell r="B697" t="str">
            <v>NAREDCO</v>
          </cell>
          <cell r="C697" t="str">
            <v>NAREDCO</v>
          </cell>
          <cell r="D697" t="str">
            <v>Natures Renewable Energy Devt. Corporation</v>
          </cell>
          <cell r="E697" t="str">
            <v>Sta. Maria 3509 Lal-Lo Cagayan Philippines</v>
          </cell>
          <cell r="F697" t="str">
            <v>009-071-119-000</v>
          </cell>
          <cell r="G697">
            <v>1781</v>
          </cell>
        </row>
        <row r="698">
          <cell r="B698" t="str">
            <v>LMCA1</v>
          </cell>
          <cell r="C698" t="str">
            <v>LMCA1</v>
          </cell>
          <cell r="D698" t="str">
            <v>Lide Management Corporation</v>
          </cell>
          <cell r="E698" t="str">
            <v>GATE 1 LIDE COMPOUND ADMIN BUILDING BRGY. LIBERTAD, ISABEL LEYTE</v>
          </cell>
          <cell r="F698" t="str">
            <v>003-740-115-0000</v>
          </cell>
          <cell r="G698">
            <v>6539</v>
          </cell>
        </row>
        <row r="699">
          <cell r="B699" t="str">
            <v>LIANGAN</v>
          </cell>
          <cell r="C699" t="str">
            <v>LIANGAN</v>
          </cell>
          <cell r="D699" t="str">
            <v>Liangan Power Corporation</v>
          </cell>
          <cell r="E699" t="str">
            <v>UNIT 1718 HIGH STREET, SOUTH CORPORATE PLAZA TOWER 1, 26TH ST. COR. 9TH AVE. BONIFACIO GLOBAL CITY, FORT BONIFACIO, TAGUIG CITY 1634</v>
          </cell>
          <cell r="F699" t="str">
            <v>008-958-290-000</v>
          </cell>
          <cell r="G699">
            <v>1634</v>
          </cell>
        </row>
        <row r="700">
          <cell r="B700" t="str">
            <v>IMREC</v>
          </cell>
          <cell r="C700" t="str">
            <v>IMREC</v>
          </cell>
          <cell r="D700" t="str">
            <v>I-Magat Renewable Energy Corp.</v>
          </cell>
          <cell r="E700" t="str">
            <v>Unit 9D/9F Belvedere Tower San Miguel Ave., Ortigas Center, Brgy San Antonio Pasig City</v>
          </cell>
          <cell r="F700" t="str">
            <v>008-355-094-000</v>
          </cell>
          <cell r="G700">
            <v>1600</v>
          </cell>
        </row>
        <row r="701">
          <cell r="B701" t="str">
            <v>HCC</v>
          </cell>
          <cell r="C701" t="str">
            <v>HCC</v>
          </cell>
          <cell r="D701" t="str">
            <v>Hydrocore Corp.</v>
          </cell>
          <cell r="E701" t="str">
            <v>Unit 1207 The Trade and Financial Tower, 7th Avenue, corner 32nd Street, Fort Bonifacio, Taguig City</v>
          </cell>
          <cell r="F701" t="str">
            <v>006-590-937-000</v>
          </cell>
          <cell r="G701">
            <v>1214</v>
          </cell>
        </row>
        <row r="702">
          <cell r="B702" t="str">
            <v>SNAP</v>
          </cell>
          <cell r="C702" t="str">
            <v>SNAPBAT</v>
          </cell>
          <cell r="D702" t="str">
            <v>SN Aboitiz Power - Magat, Inc.</v>
          </cell>
          <cell r="E702" t="str">
            <v xml:space="preserve">Magat Hydroelectric Power Plant, General Aguinaldo, Ramon, Isabela, Philippines </v>
          </cell>
          <cell r="F702" t="str">
            <v>242-224-593-00000</v>
          </cell>
          <cell r="G702">
            <v>3319</v>
          </cell>
        </row>
        <row r="703">
          <cell r="B703" t="str">
            <v>TAPOCOR</v>
          </cell>
          <cell r="C703" t="str">
            <v>TAPOCOR</v>
          </cell>
          <cell r="D703" t="str">
            <v>Tarlac Power Corporation</v>
          </cell>
          <cell r="E703" t="str">
            <v>Sinait-Sto. Nino Road, Sato Niño 2300 City of Tarlac (Capital) Tarlac Philippines</v>
          </cell>
          <cell r="F703" t="str">
            <v>003-842-555-00000</v>
          </cell>
          <cell r="G703">
            <v>2300</v>
          </cell>
        </row>
        <row r="704">
          <cell r="B704" t="str">
            <v>KRATOSGES</v>
          </cell>
          <cell r="C704" t="str">
            <v>KRATOSGES</v>
          </cell>
          <cell r="D704" t="str">
            <v>Kratos RES, Inc.</v>
          </cell>
          <cell r="E704" t="str">
            <v>4TH FLOOR STARMALL IT HUB, CV STARR AVE., PHILAMLIFE VILLAGE PAMPLONA DOS 1740 CITY OF LAS PIÑAS NCR, FOURTH DISTRICT PHILIPPINES</v>
          </cell>
          <cell r="F704" t="str">
            <v>008-098-676-000</v>
          </cell>
          <cell r="G704">
            <v>1740</v>
          </cell>
        </row>
        <row r="705">
          <cell r="B705" t="str">
            <v>ILECO1SLR</v>
          </cell>
          <cell r="C705" t="str">
            <v>ILECO1SLR</v>
          </cell>
          <cell r="D705" t="str">
            <v xml:space="preserve">Iloilo I Electric Cooperative, Inc. </v>
          </cell>
          <cell r="E705" t="str">
            <v>NAMUCON TIGBAUAN ILOILO 5021</v>
          </cell>
          <cell r="F705" t="str">
            <v>000-994-935-000</v>
          </cell>
          <cell r="G705">
            <v>5021</v>
          </cell>
        </row>
        <row r="706">
          <cell r="B706" t="str">
            <v>TRUSTSLR</v>
          </cell>
          <cell r="C706" t="str">
            <v>TRUSTSLR</v>
          </cell>
          <cell r="D706" t="str">
            <v>Trustpower Corporation</v>
          </cell>
          <cell r="E706" t="str">
            <v>Barangay Paralayunan, Mabalacat City, Pampanga 2010</v>
          </cell>
          <cell r="F706">
            <v>8734476000</v>
          </cell>
          <cell r="G706">
            <v>2010</v>
          </cell>
        </row>
        <row r="707">
          <cell r="B707" t="str">
            <v>PVSPI</v>
          </cell>
          <cell r="C707" t="str">
            <v>PVSPI</v>
          </cell>
          <cell r="D707" t="str">
            <v>PV Sinag Power, Inc.</v>
          </cell>
          <cell r="E707" t="str">
            <v xml:space="preserve">17th Floor, NAC Tower 32nd St. Bonifacio Global City Fort Bonifacio 1634 Taguig City NCR, Fourth District Philippines </v>
          </cell>
          <cell r="F707" t="str">
            <v>008-568-562-00000</v>
          </cell>
          <cell r="G707">
            <v>1634</v>
          </cell>
        </row>
        <row r="708">
          <cell r="B708" t="str">
            <v>PGBREI</v>
          </cell>
          <cell r="C708" t="str">
            <v>PGBREI</v>
          </cell>
          <cell r="D708" t="str">
            <v xml:space="preserve">PAVI Green Bataan Renewable Energy Inc. </v>
          </cell>
          <cell r="E708" t="str">
            <v>4TH FLOOR STARMALL IT HUB CV STARR AVE. PHILIPPINES VILLAGE PAMPLONA TRES CITY OF LAS PIÑAS</v>
          </cell>
          <cell r="F708" t="str">
            <v>604-425-349-000</v>
          </cell>
          <cell r="G708">
            <v>1740</v>
          </cell>
        </row>
        <row r="709">
          <cell r="B709" t="str">
            <v>ACHIRES</v>
          </cell>
          <cell r="C709" t="str">
            <v>ACHIRES</v>
          </cell>
          <cell r="D709" t="str">
            <v>AX3 CAPITAL HOLDINGS, INC.</v>
          </cell>
          <cell r="E709" t="str">
            <v xml:space="preserve">20F Zuellig Bldg. Makati Avenue cor Paseo de Roxas, Urdaneta, 1225 City of Makati, NCR, Fourth District Philippines </v>
          </cell>
          <cell r="F709" t="str">
            <v>00967233900000</v>
          </cell>
          <cell r="G709">
            <v>1225</v>
          </cell>
        </row>
        <row r="710">
          <cell r="B710" t="str">
            <v>CSCLARK</v>
          </cell>
          <cell r="C710" t="str">
            <v>CSCLARKSS</v>
          </cell>
          <cell r="D710" t="str">
            <v xml:space="preserve">Citicore Renewable Energy Corporation </v>
          </cell>
          <cell r="E710" t="str">
            <v>11F ROCKWELL SANTOLAN TOWN PLAZA 276 SANTOLAN ROAD LITTLE BAGUIO 1500 CITY OF SAN JUAN</v>
          </cell>
          <cell r="F710" t="str">
            <v>010-007-383-000</v>
          </cell>
          <cell r="G710">
            <v>1500</v>
          </cell>
        </row>
        <row r="711">
          <cell r="B711" t="str">
            <v>HCC</v>
          </cell>
          <cell r="C711" t="str">
            <v>HCCSS</v>
          </cell>
          <cell r="D711" t="str">
            <v>Hydrocore Corp.</v>
          </cell>
          <cell r="E711" t="str">
            <v>Unit 1207 The Trade and Financial Tower, 32nd Street cor. 7th Avenue, BGC, Taguig City</v>
          </cell>
          <cell r="F711" t="str">
            <v>006-590-937-000</v>
          </cell>
          <cell r="G711">
            <v>1200</v>
          </cell>
        </row>
        <row r="712">
          <cell r="B712" t="str">
            <v>MRDC</v>
          </cell>
          <cell r="C712" t="str">
            <v>MRDCSS</v>
          </cell>
          <cell r="D712" t="str">
            <v>Matuno River Development Corporation</v>
          </cell>
          <cell r="E712" t="str">
            <v>126 5th St. B. Serrano St. Barangay 89 District 2 Caloocan City</v>
          </cell>
          <cell r="F712" t="str">
            <v>008-850-704-00000</v>
          </cell>
          <cell r="G712">
            <v>1400</v>
          </cell>
        </row>
        <row r="713">
          <cell r="B713" t="str">
            <v>NAREDCO</v>
          </cell>
          <cell r="C713" t="str">
            <v>NAREDCOSS</v>
          </cell>
          <cell r="D713" t="str">
            <v>Natures Renewable Energy Devt. Corporation</v>
          </cell>
          <cell r="E713" t="str">
            <v>Sta. Maria 3509 Lal-Lo Cagayan Philippines</v>
          </cell>
          <cell r="F713" t="str">
            <v>009-071-119-000</v>
          </cell>
          <cell r="G713">
            <v>1781</v>
          </cell>
        </row>
        <row r="714">
          <cell r="B714" t="str">
            <v>THC</v>
          </cell>
          <cell r="C714" t="str">
            <v>THCSS</v>
          </cell>
          <cell r="D714" t="str">
            <v>Tibag Hydropower Corporation</v>
          </cell>
          <cell r="E714" t="str">
            <v>3F JTKC CENTRE, 2155 CHINO ROCES AVE., PIO DEL PILAR, CITY OF MAKATI NCR, FOURTH DISTRICT PHILIPPINE 1230</v>
          </cell>
          <cell r="F714" t="str">
            <v>009-752-403-00000</v>
          </cell>
          <cell r="G714">
            <v>1230</v>
          </cell>
        </row>
        <row r="715">
          <cell r="B715" t="str">
            <v>TRUSTSOLR</v>
          </cell>
          <cell r="C715" t="str">
            <v>TRUSTSOLR</v>
          </cell>
          <cell r="D715" t="str">
            <v>Trustpower Corporation</v>
          </cell>
          <cell r="E715" t="str">
            <v>Barangay Paralayunan, Mabalacat City, Pampanga 2010</v>
          </cell>
          <cell r="F715">
            <v>8734476000</v>
          </cell>
          <cell r="G715">
            <v>2010</v>
          </cell>
        </row>
        <row r="716">
          <cell r="B716" t="str">
            <v>TRUSTSOLR</v>
          </cell>
          <cell r="C716" t="str">
            <v>TRUSTSOLRSS</v>
          </cell>
          <cell r="D716" t="str">
            <v>Trustpower Corporation</v>
          </cell>
          <cell r="E716" t="str">
            <v>Barangay Paralayunan, Mabalacat City, Pampanga 2010</v>
          </cell>
          <cell r="F716">
            <v>8734476000</v>
          </cell>
          <cell r="G716">
            <v>2010</v>
          </cell>
        </row>
        <row r="717">
          <cell r="B717" t="str">
            <v>BENECOGEN</v>
          </cell>
          <cell r="C717" t="str">
            <v>BENECOGEN</v>
          </cell>
          <cell r="D717" t="str">
            <v xml:space="preserve">Benguet Electric Cooperative, Inc. </v>
          </cell>
          <cell r="E717" t="str">
            <v>South Drive, Baguio City</v>
          </cell>
          <cell r="F717" t="str">
            <v>000-708-631-00000</v>
          </cell>
          <cell r="G717">
            <v>2600</v>
          </cell>
        </row>
        <row r="718">
          <cell r="B718" t="str">
            <v>SCSEI</v>
          </cell>
          <cell r="C718" t="str">
            <v>SCSEI</v>
          </cell>
          <cell r="D718" t="str">
            <v xml:space="preserve">Santa Cruz Solar Energy Inc. </v>
          </cell>
          <cell r="E718" t="str">
            <v>35th Floor Ayala Triangle Gardens Tower 2, Paseo De Roxas Cor. Makati Avenue Bel-Air 1209 City of Makati NCR, Fourth District Philippines</v>
          </cell>
          <cell r="F718" t="str">
            <v>009-346-494-00000</v>
          </cell>
          <cell r="G718">
            <v>1209</v>
          </cell>
        </row>
        <row r="719">
          <cell r="B719" t="str">
            <v>AREC</v>
          </cell>
          <cell r="C719" t="str">
            <v>AREC</v>
          </cell>
          <cell r="D719" t="str">
            <v xml:space="preserve">Amihan Renewable Energy Corp. </v>
          </cell>
          <cell r="E719" t="str">
            <v>Brgy. Caparispisan, Pagudpud, Ilocos Norte 2919</v>
          </cell>
          <cell r="F719" t="str">
            <v>009-526-953-000</v>
          </cell>
          <cell r="G719">
            <v>2919</v>
          </cell>
        </row>
        <row r="720">
          <cell r="B720" t="str">
            <v>PVSPI</v>
          </cell>
          <cell r="C720" t="str">
            <v>PVSPISS</v>
          </cell>
          <cell r="D720" t="str">
            <v>PV Sinag Power, Inc.</v>
          </cell>
          <cell r="E720" t="str">
            <v xml:space="preserve">17th Floor, NAC Tower 32nd St. Bonifacio Global City Fort Bonifacio 1634 Taguig City NCR, Fourth District Philippines </v>
          </cell>
          <cell r="F720" t="str">
            <v>008-568-562-00000</v>
          </cell>
          <cell r="G720">
            <v>1634</v>
          </cell>
        </row>
        <row r="721">
          <cell r="B721" t="str">
            <v>PGBREI</v>
          </cell>
          <cell r="C721" t="str">
            <v>PGBREISS</v>
          </cell>
          <cell r="D721" t="str">
            <v xml:space="preserve">PAVI Green Bataan Renewable Energy Inc. </v>
          </cell>
          <cell r="E721" t="str">
            <v>4TH FLOOR STARMALL IT HUB CV STARR AVE. PHILIPPINES VILLAGE PAMPLONA TRES CITY OF LAS PIÑAS</v>
          </cell>
          <cell r="F721" t="str">
            <v>604-425-349-000</v>
          </cell>
          <cell r="G721">
            <v>1740</v>
          </cell>
        </row>
        <row r="722">
          <cell r="B722" t="str">
            <v>EERI</v>
          </cell>
          <cell r="C722" t="str">
            <v>EERI</v>
          </cell>
          <cell r="D722" t="str">
            <v>Excellent Energy Resources Inc.</v>
          </cell>
          <cell r="E722" t="str">
            <v>6th Floor, C5 Office Building Complex, #100 E. Rodriguez Jr. Ave., C5 Road Ugong  Pasig City NCR, Second District Philippines</v>
          </cell>
          <cell r="F722" t="str">
            <v>010-438-198-00000</v>
          </cell>
          <cell r="G722">
            <v>1604</v>
          </cell>
        </row>
        <row r="723">
          <cell r="B723" t="str">
            <v>ZAMECO2</v>
          </cell>
          <cell r="C723" t="str">
            <v>ZAMECO2</v>
          </cell>
          <cell r="D723" t="str">
            <v>Zambales II Electric Cooperative, Inc.</v>
          </cell>
          <cell r="E723" t="str">
            <v>National Road Nagbunga 2208 Castillejos Zambales Philippines</v>
          </cell>
          <cell r="F723" t="str">
            <v>001-133-567-00000</v>
          </cell>
          <cell r="G723">
            <v>2208</v>
          </cell>
        </row>
        <row r="724">
          <cell r="B724" t="str">
            <v>BLIRANGEO</v>
          </cell>
          <cell r="C724" t="str">
            <v>BLIRANGEO</v>
          </cell>
          <cell r="D724" t="str">
            <v>Biliran Geothermal Incorporated</v>
          </cell>
          <cell r="E724" t="str">
            <v>1004, EAST TOWER PSE CENTRE EXCHANGE ROAD ORTIGAS CENTER, SAN ANTONIO PASIG CITY</v>
          </cell>
          <cell r="F724" t="str">
            <v>006-911-279-00000</v>
          </cell>
          <cell r="G724">
            <v>1605</v>
          </cell>
        </row>
        <row r="725">
          <cell r="B725" t="str">
            <v>ESCI</v>
          </cell>
          <cell r="C725" t="str">
            <v>ESCI</v>
          </cell>
          <cell r="D725" t="str">
            <v xml:space="preserve">Enervantage Suppliers Co., Inc. </v>
          </cell>
          <cell r="E725" t="str">
            <v>KM 26 (FIBERTEX COMPOUND) BRGY DOLORES TAYTAY RIZAL 1920</v>
          </cell>
          <cell r="F725" t="str">
            <v>234-538-475-000</v>
          </cell>
          <cell r="G725">
            <v>1920</v>
          </cell>
        </row>
        <row r="726">
          <cell r="B726" t="str">
            <v>CENECOSOLR</v>
          </cell>
          <cell r="C726" t="str">
            <v>CENECOSLR</v>
          </cell>
          <cell r="D726" t="str">
            <v>Central Negros Electric Cooperative, Inc.</v>
          </cell>
          <cell r="E726" t="str">
            <v>Mabini cor. Gonzaga St. Bacolod City, Negros Occidental</v>
          </cell>
          <cell r="F726" t="str">
            <v>000-709-966-000</v>
          </cell>
          <cell r="G726">
            <v>6100</v>
          </cell>
        </row>
        <row r="727">
          <cell r="B727" t="str">
            <v>EERI</v>
          </cell>
          <cell r="C727" t="str">
            <v>EERISS</v>
          </cell>
          <cell r="D727" t="str">
            <v>Excellent Energy Resources Inc.</v>
          </cell>
          <cell r="E727" t="str">
            <v>6th Floor, C5 Office Building Complex, #100 E. Rodriguez Jr. Ave., C5 Road Ugong  Pasig City NCR, Second District Philippines</v>
          </cell>
          <cell r="F727" t="str">
            <v>010-438-198-00000</v>
          </cell>
          <cell r="G727">
            <v>1604</v>
          </cell>
        </row>
        <row r="728">
          <cell r="B728" t="str">
            <v>BEHMCLLHC</v>
          </cell>
          <cell r="C728" t="str">
            <v>BEHMCLLHCSS</v>
          </cell>
          <cell r="D728" t="str">
            <v>BEHMC Lower Labayat Hydropower Corp.</v>
          </cell>
          <cell r="E728" t="str">
            <v>U-Greenhills Mansion 37 Annapolis St., Greenhills, San Juan City 1502</v>
          </cell>
          <cell r="F728" t="str">
            <v>009-663-561-000</v>
          </cell>
          <cell r="G728">
            <v>1502</v>
          </cell>
        </row>
        <row r="729">
          <cell r="B729" t="str">
            <v>JNSI</v>
          </cell>
          <cell r="C729" t="str">
            <v>JNSI</v>
          </cell>
          <cell r="D729" t="str">
            <v>Joy-Nostalg Solaris Incorporated</v>
          </cell>
          <cell r="E729" t="str">
            <v>41st Fl. Joy Nostalg Center #17 ADB Ave Ortigas Center San Antonio 1605 City of Pasig NCR , Second District Philippines</v>
          </cell>
          <cell r="F729" t="str">
            <v>616-761-814-00000</v>
          </cell>
          <cell r="G729">
            <v>1605</v>
          </cell>
        </row>
        <row r="730">
          <cell r="B730" t="str">
            <v>CALABANGA</v>
          </cell>
          <cell r="C730" t="str">
            <v>CALABANGA</v>
          </cell>
          <cell r="D730" t="str">
            <v xml:space="preserve">Calabanga Renewable Energy </v>
          </cell>
          <cell r="E730" t="str">
            <v>20/F REGUS, ZUELLIG BLDG. MAKATI AVE. COR. PASEO DE ROXAS URDANETA 1225 CITY OF MAKATI NCR, FOURTH DISTRICT PHILIPPINES</v>
          </cell>
          <cell r="F730" t="str">
            <v>485-175-636-00000</v>
          </cell>
          <cell r="G730">
            <v>1225</v>
          </cell>
        </row>
        <row r="731">
          <cell r="B731" t="str">
            <v>BLIRANGEO</v>
          </cell>
          <cell r="C731" t="str">
            <v>BLIRANGEOSS</v>
          </cell>
          <cell r="D731" t="str">
            <v>Biliran Geothermal Incorporated</v>
          </cell>
          <cell r="E731" t="str">
            <v>1004, EAST TOWER PSE CENTRE EXCHANGE ROAD ORTIGAS CENTER, SAN ANTONIO PASIG CITY</v>
          </cell>
          <cell r="F731" t="str">
            <v>006-911-279-00000</v>
          </cell>
          <cell r="G731">
            <v>1605</v>
          </cell>
        </row>
        <row r="732">
          <cell r="B732" t="str">
            <v>SCSEI</v>
          </cell>
          <cell r="C732" t="str">
            <v>SCSEISS</v>
          </cell>
          <cell r="D732" t="str">
            <v xml:space="preserve">Santa Cruz Solar Energy Inc. </v>
          </cell>
          <cell r="E732" t="str">
            <v>35th Floor Ayala Triangle Gardens Tower 2, Paseo De Roxas Cor. Makati Avenue Bel-Air 1209 City of Makati NCR, Fourth District Philippines</v>
          </cell>
          <cell r="F732" t="str">
            <v>009-346-494-00000</v>
          </cell>
          <cell r="G732">
            <v>1209</v>
          </cell>
        </row>
        <row r="733">
          <cell r="B733" t="str">
            <v>ZAMECO1</v>
          </cell>
          <cell r="C733" t="str">
            <v>ZAMECO1</v>
          </cell>
          <cell r="D733" t="str">
            <v>Zambales I Electric Cooperative Inc.</v>
          </cell>
          <cell r="E733" t="str">
            <v xml:space="preserve">SAN VICENTE, PALAUIG, ZAMBALES </v>
          </cell>
          <cell r="F733" t="str">
            <v>000-992-761-000</v>
          </cell>
          <cell r="G733">
            <v>2210</v>
          </cell>
        </row>
        <row r="734">
          <cell r="B734" t="str">
            <v>CMHEPPC</v>
          </cell>
          <cell r="C734" t="str">
            <v>CMHEPPC</v>
          </cell>
          <cell r="D734" t="str">
            <v>Colasi Mini Hydro Electric Power Plant Corporation</v>
          </cell>
          <cell r="E734" t="str">
            <v>#13 OSLO AVEIAS ST. CAPITOL HOMES OLD BALARA DIST II QUEZON CITY 1119</v>
          </cell>
          <cell r="F734" t="str">
            <v>247-150-064-000</v>
          </cell>
          <cell r="G734">
            <v>1119</v>
          </cell>
        </row>
        <row r="735">
          <cell r="B735" t="str">
            <v>FRLC</v>
          </cell>
          <cell r="C735" t="str">
            <v>FRLC</v>
          </cell>
          <cell r="D735" t="str">
            <v>Fresh River Lakes Corp.</v>
          </cell>
          <cell r="E735" t="str">
            <v>6th Floor Rockwell Business Center Tower 3, Ortigas Ave., Ugong, 1604 City of Pasig, NCR, Second District, Philippines</v>
          </cell>
          <cell r="F735" t="str">
            <v>609-510-450-000</v>
          </cell>
          <cell r="G735">
            <v>1604</v>
          </cell>
        </row>
        <row r="736">
          <cell r="B736" t="str">
            <v>REALSTEEL</v>
          </cell>
          <cell r="C736" t="str">
            <v>REALSTEEL</v>
          </cell>
          <cell r="D736" t="str">
            <v>Realsteel Corporation</v>
          </cell>
          <cell r="E736" t="str">
            <v>No.8 Quezon Road San Isidro San Simon Pampanga</v>
          </cell>
          <cell r="F736" t="str">
            <v>008-172-735-000</v>
          </cell>
          <cell r="G736">
            <v>2015</v>
          </cell>
        </row>
        <row r="737">
          <cell r="B737" t="str">
            <v>ALSONSRES</v>
          </cell>
          <cell r="C737" t="str">
            <v>ALSONSRES</v>
          </cell>
          <cell r="D737" t="str">
            <v>Alsons Power Supply Corporation</v>
          </cell>
          <cell r="E737" t="str">
            <v>4/F League One Southgate Tower, 2258 Chino Roces Ave. Ext., Corner EDSA, Magallanes 1232 City of Makati NCR, Fourth District Philippines</v>
          </cell>
          <cell r="F737" t="str">
            <v>009-454-753-00000</v>
          </cell>
          <cell r="G737">
            <v>1232</v>
          </cell>
        </row>
        <row r="738">
          <cell r="B738" t="str">
            <v>AREC</v>
          </cell>
          <cell r="C738" t="str">
            <v>ARECSS</v>
          </cell>
          <cell r="D738" t="str">
            <v xml:space="preserve">Amihan Renewable Energy Corp. </v>
          </cell>
          <cell r="E738" t="str">
            <v>Brgy. Caparispisan, Pagudpud, Ilocos Norte 2919</v>
          </cell>
          <cell r="F738" t="str">
            <v>009-526-953-000</v>
          </cell>
          <cell r="G738">
            <v>2919</v>
          </cell>
        </row>
        <row r="739">
          <cell r="B739" t="str">
            <v>MPI</v>
          </cell>
          <cell r="C739" t="str">
            <v>MPI</v>
          </cell>
          <cell r="D739" t="str">
            <v>Meridian Power Inc.</v>
          </cell>
          <cell r="E739" t="str">
            <v>9th Floor, Oakridge IT Center 3, Oakridge Business Park A.S. Fortuna Street Banilad Mandaue City Philippines 6014</v>
          </cell>
          <cell r="F739" t="str">
            <v>625-481-957-00000</v>
          </cell>
          <cell r="G739">
            <v>6014</v>
          </cell>
        </row>
        <row r="740">
          <cell r="B740" t="str">
            <v>MPI</v>
          </cell>
          <cell r="C740" t="str">
            <v>MPISS</v>
          </cell>
          <cell r="D740" t="str">
            <v>Meridian Power Inc.</v>
          </cell>
          <cell r="E740" t="str">
            <v>9th Floor, Oakridge IT Center 3, Oakridge Business Park A.S. Fortuna Street Banilad Mandaue City Philippines 6014</v>
          </cell>
          <cell r="F740" t="str">
            <v>625-481-957-00000</v>
          </cell>
          <cell r="G740">
            <v>6014</v>
          </cell>
        </row>
        <row r="741">
          <cell r="B741" t="str">
            <v>STC</v>
          </cell>
          <cell r="C741" t="str">
            <v>STC</v>
          </cell>
          <cell r="D741" t="str">
            <v>Solar Tanauan Corporation</v>
          </cell>
          <cell r="E741" t="str">
            <v>16TH FLOOR THREE ECOM CENTER BLDG BLOCK 21 OCEAN DRIVE , BAYSHORE CORNER BARANGAY 76 ZONE 10 1300 PASAY CITY NCR FOURTH DISTRICT PHILIPPINES</v>
          </cell>
          <cell r="F741" t="str">
            <v>009-403-211-00000</v>
          </cell>
          <cell r="G741">
            <v>1300</v>
          </cell>
        </row>
        <row r="742">
          <cell r="B742" t="str">
            <v>SMEC</v>
          </cell>
          <cell r="C742" t="str">
            <v>SAJELCO</v>
          </cell>
          <cell r="D742" t="str">
            <v>Sual Power Inc.</v>
          </cell>
          <cell r="E742" t="str">
            <v>5th Floor C5 Office Building Complex, #100 E. Rodriguez Jr. Ave. C5 Road Ugong 1604 City of Pasig NCR, Second District Philippines</v>
          </cell>
          <cell r="F742" t="str">
            <v>225-353-447-000</v>
          </cell>
          <cell r="G742">
            <v>1604</v>
          </cell>
        </row>
        <row r="743">
          <cell r="B743" t="str">
            <v>FRLC</v>
          </cell>
          <cell r="C743" t="str">
            <v>FRLCSS</v>
          </cell>
          <cell r="D743" t="str">
            <v>Fresh River Lakes Corp.</v>
          </cell>
          <cell r="E743" t="str">
            <v>6th Floor Rockwell Business Center Tower 3, Ortigas Ave., Ugong, 1604 City of Pasig, NCR, Second District, Philippines</v>
          </cell>
          <cell r="F743" t="str">
            <v>609-510-450-000</v>
          </cell>
          <cell r="G743">
            <v>1604</v>
          </cell>
        </row>
        <row r="744">
          <cell r="B744" t="str">
            <v>GNPLCRES</v>
          </cell>
          <cell r="C744" t="str">
            <v>PHILPHOS</v>
          </cell>
          <cell r="D744" t="str">
            <v>GNPower Ltd. Co.</v>
          </cell>
          <cell r="E744" t="str">
            <v>Unit 1905 The Orient Square Don F. Ortigas Jr. Road Ortigas Center San Antonio 1605 City of Pasig, NCR, Philippines</v>
          </cell>
          <cell r="F744" t="str">
            <v>202-920-663-000</v>
          </cell>
          <cell r="G744">
            <v>1605</v>
          </cell>
        </row>
        <row r="745">
          <cell r="B745" t="str">
            <v>GNPLCRES</v>
          </cell>
          <cell r="C745" t="str">
            <v>GNPLCRESVISNV</v>
          </cell>
          <cell r="D745" t="str">
            <v>GNPower Ltd. Co.</v>
          </cell>
          <cell r="E745" t="str">
            <v>Unit 1905 The Orient Square Don F. Ortigas Jr. Road Ortigas Center San Antonio 1605 City of Pasig, NCR, Philippines</v>
          </cell>
          <cell r="F745" t="str">
            <v>202-920-663-000</v>
          </cell>
          <cell r="G745">
            <v>1605</v>
          </cell>
        </row>
        <row r="746">
          <cell r="B746" t="str">
            <v>MRLCOLGE</v>
          </cell>
          <cell r="C746" t="str">
            <v>MRLCOLGE</v>
          </cell>
          <cell r="D746" t="str">
            <v xml:space="preserve">Manila Electric Company </v>
          </cell>
          <cell r="E746" t="str">
            <v>Business Solution Center Meralco Compound Ortigas Avenue Pasig City</v>
          </cell>
          <cell r="F746" t="str">
            <v>000-101-528-065</v>
          </cell>
          <cell r="G746">
            <v>1605</v>
          </cell>
        </row>
        <row r="747">
          <cell r="B747" t="str">
            <v>APRI</v>
          </cell>
          <cell r="C747" t="str">
            <v>APRIBIN</v>
          </cell>
          <cell r="D747" t="str">
            <v>AP RENEWABLES, INC.</v>
          </cell>
          <cell r="E747" t="str">
            <v>SITIO MAHABANG PARANG LIMAO 4012 CALAUAN LAGUNA PHILIPPINES</v>
          </cell>
          <cell r="F747" t="str">
            <v>006-893-465-000</v>
          </cell>
          <cell r="G747">
            <v>4012</v>
          </cell>
        </row>
        <row r="748">
          <cell r="B748" t="str">
            <v>CALIBU</v>
          </cell>
          <cell r="C748" t="str">
            <v>CALIBU</v>
          </cell>
          <cell r="D748" t="str">
            <v>Angeles Power Inc.</v>
          </cell>
          <cell r="E748" t="str">
            <v>1905 Robinsons Equitable Tower, Poveda St., Ortigas</v>
          </cell>
          <cell r="F748" t="str">
            <v>002-193-769-000</v>
          </cell>
          <cell r="G748">
            <v>1605</v>
          </cell>
        </row>
        <row r="749">
          <cell r="B749" t="str">
            <v>CALABANGA</v>
          </cell>
          <cell r="C749" t="str">
            <v>CALABANGASS</v>
          </cell>
          <cell r="D749" t="str">
            <v xml:space="preserve">Calabanga Renewable Energy </v>
          </cell>
          <cell r="E749" t="str">
            <v>20/F REGUS, ZUELLIG BLDG. MAKATI AVE. COR. PASEO DE ROXAS URDANETA 1225 CITY OF MAKATI NCR, FOURTH DISTRICT PHILIPPINES</v>
          </cell>
          <cell r="F749" t="str">
            <v>485-175-636-00000</v>
          </cell>
          <cell r="G749">
            <v>1225</v>
          </cell>
        </row>
        <row r="750">
          <cell r="B750" t="str">
            <v>PWEI</v>
          </cell>
          <cell r="C750" t="str">
            <v>PWEIGEA1</v>
          </cell>
          <cell r="D750" t="str">
            <v xml:space="preserve">PetroWind Energy Inc. </v>
          </cell>
          <cell r="E750" t="str">
            <v>7th Floor, JMT Bldg., ADB Ave., Ortigas, Center Pasig City</v>
          </cell>
          <cell r="F750" t="str">
            <v>008-482-597-000</v>
          </cell>
          <cell r="G750">
            <v>1600</v>
          </cell>
        </row>
        <row r="751">
          <cell r="B751" t="str">
            <v>PWEI</v>
          </cell>
          <cell r="C751" t="str">
            <v>PWEISSGEA1</v>
          </cell>
          <cell r="D751" t="str">
            <v xml:space="preserve">PetroWind Energy Inc. </v>
          </cell>
          <cell r="E751" t="str">
            <v>7th Floor, JMT Bldg., ADB Ave., Ortigas, Center Pasig City</v>
          </cell>
          <cell r="F751" t="str">
            <v>008-482-597-000</v>
          </cell>
          <cell r="G751">
            <v>1600</v>
          </cell>
        </row>
        <row r="752">
          <cell r="B752" t="str">
            <v>PENELCO</v>
          </cell>
          <cell r="C752" t="str">
            <v>PENLCOSOLR</v>
          </cell>
          <cell r="D752" t="str">
            <v xml:space="preserve">Peninsula Electric Cooperative, Inc. </v>
          </cell>
          <cell r="E752" t="str">
            <v>Roman Superhighway, Tuyo, Balanga City, Bataan</v>
          </cell>
          <cell r="F752" t="str">
            <v>000-540-959-0000</v>
          </cell>
          <cell r="G752">
            <v>2100</v>
          </cell>
        </row>
        <row r="753">
          <cell r="B753" t="str">
            <v>SUNPALO</v>
          </cell>
          <cell r="C753" t="str">
            <v>SUNPALO</v>
          </cell>
          <cell r="D753" t="str">
            <v xml:space="preserve">Sunpalo Solar Energy Inc. </v>
          </cell>
          <cell r="E753" t="str">
            <v>Hacienda Veloso, Brgy. Guinciaman, San Miguel, Leyte</v>
          </cell>
          <cell r="G753">
            <v>6518</v>
          </cell>
        </row>
        <row r="754">
          <cell r="B754" t="str">
            <v>FDCGES</v>
          </cell>
          <cell r="C754" t="str">
            <v>FDCGES</v>
          </cell>
          <cell r="D754" t="str">
            <v xml:space="preserve">FDC Retail Electricity Sales Corporation </v>
          </cell>
          <cell r="E754" t="str">
            <v>9F Filinvest One Bldg. Northgate Cyberzone,Alabang-Zapote Road Cor. Northgate Ave. Filinvest City,Alabang,Muntinlupa City</v>
          </cell>
          <cell r="F754" t="str">
            <v>007-475-660-00000</v>
          </cell>
          <cell r="G754">
            <v>1781</v>
          </cell>
        </row>
        <row r="755">
          <cell r="B755" t="str">
            <v>GSEI</v>
          </cell>
          <cell r="C755" t="str">
            <v>GSEI</v>
          </cell>
          <cell r="D755" t="str">
            <v xml:space="preserve">Greentech Solar Energy, Inc. </v>
          </cell>
          <cell r="E755" t="str">
            <v xml:space="preserve">8/F ROCKWELL BUSINESS CENTER TOWER I ORTIGAS AVENUE UGONG 1604 CITY OF PASIG NCR, SECOND DISTRICT PHILIPPINES </v>
          </cell>
          <cell r="F755" t="str">
            <v>009-096-343-00000</v>
          </cell>
          <cell r="G755">
            <v>1604</v>
          </cell>
        </row>
        <row r="756">
          <cell r="B756" t="str">
            <v>IVIUPPER</v>
          </cell>
          <cell r="C756" t="str">
            <v>IVIUPPER</v>
          </cell>
          <cell r="D756" t="str">
            <v xml:space="preserve">Iraya Ventures, Inc. </v>
          </cell>
          <cell r="E756" t="str">
            <v>126 5th St. B. Serrano St. Bet. 11th &amp; 12th Ave. Barangay 89 District 2 Caloocan City</v>
          </cell>
          <cell r="F756">
            <v>746356438</v>
          </cell>
          <cell r="G756">
            <v>1400</v>
          </cell>
        </row>
        <row r="757">
          <cell r="B757" t="str">
            <v>GESSIRES</v>
          </cell>
          <cell r="C757" t="str">
            <v>GESSIRES</v>
          </cell>
          <cell r="D757" t="str">
            <v>Green Energy Supply Solutions, Inc.</v>
          </cell>
          <cell r="E757" t="str">
            <v>Unit G7 Asian Mansion 2 Condominium Corp. 107 dela Rosa corner Nieva Streets, Legaspi Village, Makati City</v>
          </cell>
          <cell r="F757" t="str">
            <v>009-455-967-0000</v>
          </cell>
          <cell r="G757">
            <v>1229</v>
          </cell>
        </row>
        <row r="758">
          <cell r="B758" t="str">
            <v>APRI</v>
          </cell>
          <cell r="C758" t="str">
            <v>APRIBINSS</v>
          </cell>
          <cell r="D758" t="str">
            <v>AP RENEWABLES, INC.</v>
          </cell>
          <cell r="E758" t="str">
            <v>SITIO MAHABANG PARANG LIMAO 4012 CALAUAN LAGUNA PHILIPPINES</v>
          </cell>
          <cell r="F758" t="str">
            <v>006-893-465-000</v>
          </cell>
          <cell r="G758">
            <v>4012</v>
          </cell>
        </row>
        <row r="759">
          <cell r="B759" t="str">
            <v>PRIMERES</v>
          </cell>
          <cell r="C759" t="str">
            <v>PRIMERES</v>
          </cell>
          <cell r="D759" t="str">
            <v>PRIMERES ENERGY CORPORATION</v>
          </cell>
          <cell r="E759" t="str">
            <v>16F Three E-Com Center, Bayshore Cor. Mall of Asia Complex Barangay 76 Pasay City</v>
          </cell>
          <cell r="F759" t="str">
            <v>608-415-918-0000</v>
          </cell>
          <cell r="G759">
            <v>1300</v>
          </cell>
        </row>
        <row r="760">
          <cell r="B760" t="str">
            <v>GCGIGES</v>
          </cell>
          <cell r="C760" t="str">
            <v>GCGIGESNV</v>
          </cell>
          <cell r="D760" t="str">
            <v xml:space="preserve">Green Core Geothermal Inc. </v>
          </cell>
          <cell r="E760" t="str">
            <v>9/F Rockwell Business Center Tower 3 Ortigas Avenue Ugong 1604 City of Pasig NCR. Second District Philippines</v>
          </cell>
          <cell r="F760" t="str">
            <v>007-317-982-00000</v>
          </cell>
          <cell r="G760">
            <v>1604</v>
          </cell>
        </row>
        <row r="761">
          <cell r="B761" t="str">
            <v>SHIZEN</v>
          </cell>
          <cell r="C761" t="str">
            <v>SHIZEN</v>
          </cell>
          <cell r="D761" t="str">
            <v xml:space="preserve">Shizen Inc. </v>
          </cell>
          <cell r="E761" t="str">
            <v>41/F GT Tower International 6813 Ayala Avenue Cor. H.V. Dela Costa St. Bel-Air 1209 City of Makati NCR, Fourth District Philippines</v>
          </cell>
          <cell r="F761" t="str">
            <v>010-105-854-000</v>
          </cell>
          <cell r="G761">
            <v>1209</v>
          </cell>
        </row>
        <row r="762">
          <cell r="B762" t="str">
            <v>CHC</v>
          </cell>
          <cell r="C762" t="str">
            <v>CHC</v>
          </cell>
          <cell r="D762" t="str">
            <v>Conal Holdings Corporation</v>
          </cell>
          <cell r="E762" t="str">
            <v>4th Floor Alphaland Southgate Tower 2258 Chino Roces Avenue Corner EDSA Magallanes 1232 City of Makati NCR, Fourth District Philippines</v>
          </cell>
          <cell r="F762" t="str">
            <v>005-182-763-00000</v>
          </cell>
          <cell r="G762">
            <v>1232</v>
          </cell>
        </row>
        <row r="763">
          <cell r="B763" t="str">
            <v>BGIGESNV</v>
          </cell>
          <cell r="C763" t="str">
            <v>BGIGESNV</v>
          </cell>
          <cell r="D763" t="str">
            <v>Bac-Man Geothermal, Inc.</v>
          </cell>
          <cell r="E763" t="str">
            <v>9th Floor  Rockwell Business Center Tower 3 Ortigas Avenue Ugong Pasig City NCR. Second District Philippines</v>
          </cell>
          <cell r="F763" t="str">
            <v>007-721-206-0000</v>
          </cell>
          <cell r="G763">
            <v>1604</v>
          </cell>
        </row>
        <row r="764">
          <cell r="B764" t="str">
            <v>RPPOWGES</v>
          </cell>
          <cell r="C764" t="str">
            <v>RPPOWGES</v>
          </cell>
          <cell r="D764" t="str">
            <v xml:space="preserve">Rockport Power Inc. </v>
          </cell>
          <cell r="E764" t="str">
            <v>UNIT 2701 ONE CORPORATE CENTRE JULIA VARGAS AVENUE CORNER MERALCO AVENUE ORTIGAS CENTER SAN ANTONIO 1600 CITY OF PASIG NCR, SECOND DISTRICT PHILIPPINES</v>
          </cell>
          <cell r="F764" t="str">
            <v>764-056-706-000</v>
          </cell>
          <cell r="G764">
            <v>1600</v>
          </cell>
        </row>
        <row r="765">
          <cell r="B765" t="str">
            <v>CLI</v>
          </cell>
          <cell r="C765" t="str">
            <v>CLI</v>
          </cell>
          <cell r="D765" t="str">
            <v>Consort Land Inc.</v>
          </cell>
          <cell r="E765" t="str">
            <v>Cabangaan Point, Brgy. Cawag, Subic, Zambales 2209</v>
          </cell>
          <cell r="F765" t="str">
            <v>003-934-671-000</v>
          </cell>
          <cell r="G765">
            <v>2209</v>
          </cell>
        </row>
        <row r="766">
          <cell r="B766" t="str">
            <v>BENECO</v>
          </cell>
          <cell r="C766" t="str">
            <v>BENECO</v>
          </cell>
          <cell r="D766" t="str">
            <v>Benguet Electric Cooperative, Inc.</v>
          </cell>
          <cell r="E766" t="str">
            <v>South Drive, Baguio City</v>
          </cell>
          <cell r="F766" t="str">
            <v>000-708-631-00000</v>
          </cell>
          <cell r="G766">
            <v>2600</v>
          </cell>
        </row>
        <row r="767">
          <cell r="B767" t="str">
            <v>ANECO</v>
          </cell>
          <cell r="C767" t="str">
            <v>ANECO</v>
          </cell>
          <cell r="D767" t="str">
            <v xml:space="preserve">Agusan del Norte Electric Cooperative, Inc. </v>
          </cell>
          <cell r="E767" t="str">
            <v>KM. 2 J.C. AQUINO AVENUE BAYANIHAN POB. (BRGY. 27) BUTUAN CITY, AGUSAN DEL NORTE</v>
          </cell>
          <cell r="F767" t="str">
            <v>000-905-276-00000</v>
          </cell>
          <cell r="G767">
            <v>8600</v>
          </cell>
        </row>
        <row r="768">
          <cell r="B768" t="str">
            <v>ASELCO</v>
          </cell>
          <cell r="C768" t="str">
            <v>ASELCO</v>
          </cell>
          <cell r="D768" t="str">
            <v xml:space="preserve">Agusan Del Sur Electric Cooperative, Inc. </v>
          </cell>
          <cell r="E768" t="str">
            <v>SAN ISIDRO, SAN FRANCISCO, AGUSAN DEL SUR</v>
          </cell>
          <cell r="F768" t="str">
            <v>000-549-263-0000</v>
          </cell>
          <cell r="G768">
            <v>8501</v>
          </cell>
        </row>
        <row r="769">
          <cell r="B769" t="str">
            <v>APC</v>
          </cell>
          <cell r="C769" t="str">
            <v>APC</v>
          </cell>
          <cell r="D769" t="str">
            <v>Agusan Power Corporation</v>
          </cell>
          <cell r="E769" t="str">
            <v>Unit 1704, 17th Floor Frabelle Business Center, 111 Rada Street, Lagaspi Village San Lorenzo, , Makati City</v>
          </cell>
          <cell r="F769" t="str">
            <v>004-377-362-00000</v>
          </cell>
          <cell r="G769">
            <v>1229</v>
          </cell>
        </row>
        <row r="770">
          <cell r="B770" t="str">
            <v>APDIGOS</v>
          </cell>
          <cell r="C770" t="str">
            <v>APDIGOS</v>
          </cell>
          <cell r="D770" t="str">
            <v>Alterpower Digos Solar, Inc.</v>
          </cell>
          <cell r="E770" t="str">
            <v>UNIT 2701 ONE CORPORATE CENTRE MERALCO AVENUE CORNER JULIA VARGAS AVENUE ORTIGAS CENTER SAN ANTONIO 1605 CITY OF PASIG NCR, SECOND DISTRICT PHILIPPINES</v>
          </cell>
          <cell r="F770" t="str">
            <v>008-810-055-00000</v>
          </cell>
          <cell r="G770">
            <v>1605</v>
          </cell>
        </row>
        <row r="771">
          <cell r="B771" t="str">
            <v>APDIGOS</v>
          </cell>
          <cell r="C771" t="str">
            <v>APDIGOSSS</v>
          </cell>
          <cell r="D771" t="str">
            <v xml:space="preserve">Alterpower Digos Solar, Inc. </v>
          </cell>
          <cell r="E771" t="str">
            <v>UNIT 2701 ONE CORPORATE CENTRE MERALCO AVENUE CORNER JULIA VARGAS AVENUE ORTIGAS CENTER SAN ANTONIO 1605 CITY OF PASIG NCR, SECOND DISTRICT PHILIPPINES</v>
          </cell>
          <cell r="F771" t="str">
            <v>008-810-055-00000</v>
          </cell>
          <cell r="G771">
            <v>1605</v>
          </cell>
        </row>
        <row r="772">
          <cell r="B772" t="str">
            <v>APEX</v>
          </cell>
          <cell r="C772" t="str">
            <v>APEX</v>
          </cell>
          <cell r="D772" t="str">
            <v>Apex Mining Co., Inc.</v>
          </cell>
          <cell r="E772" t="str">
            <v>3304B West Tower, PSE Centre, Exchange Road, Ortigas Center, Pasig City 1605</v>
          </cell>
          <cell r="F772" t="str">
            <v>000-284-138-000</v>
          </cell>
          <cell r="G772">
            <v>1605</v>
          </cell>
        </row>
        <row r="773">
          <cell r="B773" t="str">
            <v>AGECO</v>
          </cell>
          <cell r="C773" t="str">
            <v>AGECO</v>
          </cell>
          <cell r="D773" t="str">
            <v>Asian Greenenergy Corp.</v>
          </cell>
          <cell r="E773" t="str">
            <v>PUROK 4 LABUAGON, KIBAWE BUKIDNON PHILIPPINES 8720</v>
          </cell>
          <cell r="F773" t="str">
            <v>008-722-974-000</v>
          </cell>
          <cell r="G773">
            <v>8720</v>
          </cell>
        </row>
        <row r="774">
          <cell r="B774" t="str">
            <v>ASIGA</v>
          </cell>
          <cell r="C774" t="str">
            <v>ASIGA</v>
          </cell>
          <cell r="D774" t="str">
            <v xml:space="preserve">Asiga Green Energy Corporation </v>
          </cell>
          <cell r="E774" t="str">
            <v>2nd flr. Ramises Bldg. P-2B Libertad, Butuan City</v>
          </cell>
          <cell r="F774" t="str">
            <v>427-824-369-000</v>
          </cell>
          <cell r="G774">
            <v>8600</v>
          </cell>
        </row>
        <row r="775">
          <cell r="B775" t="str">
            <v>ADGI</v>
          </cell>
          <cell r="C775" t="str">
            <v>ADGI</v>
          </cell>
          <cell r="D775" t="str">
            <v xml:space="preserve">Astronergy Development Gensan Inc. </v>
          </cell>
          <cell r="E775" t="str">
            <v>UNIT 202 MIDWAY COURT BLDG, BRGY WACK WACK GREENHILLS 241 EDSA MANDALUYONG CITY</v>
          </cell>
          <cell r="F775" t="str">
            <v>008-702-105-00000</v>
          </cell>
          <cell r="G775">
            <v>1554</v>
          </cell>
        </row>
        <row r="776">
          <cell r="B776" t="str">
            <v>BFI</v>
          </cell>
          <cell r="C776" t="str">
            <v>BFI</v>
          </cell>
          <cell r="D776" t="str">
            <v xml:space="preserve">Biotech Farms Incorporated </v>
          </cell>
          <cell r="E776" t="str">
            <v xml:space="preserve"> Bo. 6, Banga, South Cotabato 9511</v>
          </cell>
          <cell r="F776" t="str">
            <v>005-925-227-000</v>
          </cell>
          <cell r="G776">
            <v>9511</v>
          </cell>
        </row>
        <row r="777">
          <cell r="B777" t="str">
            <v>BUBUNAWAN</v>
          </cell>
          <cell r="C777" t="str">
            <v>BUBUNAWAN</v>
          </cell>
          <cell r="D777" t="str">
            <v xml:space="preserve">Bubunawan Power Company, Inc. </v>
          </cell>
          <cell r="E777" t="str">
            <v>IMBATUG (POB.) BAUNGON 8707 BAUNGON BUKIDNON PHILIPPINES</v>
          </cell>
          <cell r="F777" t="str">
            <v>004-983-652-00000</v>
          </cell>
          <cell r="G777">
            <v>8707</v>
          </cell>
        </row>
        <row r="778">
          <cell r="B778" t="str">
            <v>BUSECO</v>
          </cell>
          <cell r="C778" t="str">
            <v>BUSECO</v>
          </cell>
          <cell r="D778" t="str">
            <v xml:space="preserve">Bukidnon Second Electric Cooperative, Inc. </v>
          </cell>
          <cell r="E778" t="str">
            <v>TANKULAN, MANOLO FORTICH, BUKIDNON</v>
          </cell>
          <cell r="F778" t="str">
            <v>000-620-433-000</v>
          </cell>
          <cell r="G778">
            <v>8703</v>
          </cell>
        </row>
        <row r="779">
          <cell r="B779" t="str">
            <v>CEPALCO</v>
          </cell>
          <cell r="C779" t="str">
            <v>CEPALCO</v>
          </cell>
          <cell r="D779" t="str">
            <v xml:space="preserve">Cagayan Electric Power &amp; Light Company, Inc. </v>
          </cell>
          <cell r="E779" t="str">
            <v>CEPALCO Building, Masterson Avenue, Balulang, Cagayan de Oro City (CAPITAL)</v>
          </cell>
          <cell r="F779" t="str">
            <v>000-291-936-00000</v>
          </cell>
          <cell r="G779">
            <v>9000</v>
          </cell>
        </row>
        <row r="780">
          <cell r="B780" t="str">
            <v>CAMELCO</v>
          </cell>
          <cell r="C780" t="str">
            <v>CAMELCO</v>
          </cell>
          <cell r="D780" t="str">
            <v xml:space="preserve">Camiguin Electric Cooperative, Inc. </v>
          </cell>
          <cell r="E780" t="str">
            <v>Pandan, Mambajao, Camiguin Province</v>
          </cell>
          <cell r="F780" t="str">
            <v>000-569-072</v>
          </cell>
          <cell r="G780">
            <v>9100</v>
          </cell>
        </row>
        <row r="781">
          <cell r="B781" t="str">
            <v>COTELCO</v>
          </cell>
          <cell r="C781" t="str">
            <v>COTELCO</v>
          </cell>
          <cell r="D781" t="str">
            <v xml:space="preserve">Cotabato Electric Cooperative, Inc. </v>
          </cell>
          <cell r="E781" t="str">
            <v>Manubuan, Matalam, Cotabato</v>
          </cell>
          <cell r="F781" t="str">
            <v>000-560-513-00000</v>
          </cell>
          <cell r="G781">
            <v>9406</v>
          </cell>
        </row>
        <row r="782">
          <cell r="B782" t="str">
            <v>CTLCOPLMA</v>
          </cell>
          <cell r="C782" t="str">
            <v>CTLCOPLMA</v>
          </cell>
          <cell r="D782" t="str">
            <v xml:space="preserve">Cotabato Electric Cooperative, Inc. - PPALMA </v>
          </cell>
          <cell r="E782" t="str">
            <v>Poblacion 8,  Midsayap Cotabato</v>
          </cell>
          <cell r="F782" t="str">
            <v>701-560-938-0000</v>
          </cell>
          <cell r="G782">
            <v>9410</v>
          </cell>
        </row>
        <row r="783">
          <cell r="B783" t="str">
            <v>CLPC</v>
          </cell>
          <cell r="C783" t="str">
            <v>CLPC</v>
          </cell>
          <cell r="D783" t="str">
            <v xml:space="preserve">Cotabato Light &amp; Power Company </v>
          </cell>
          <cell r="E783" t="str">
            <v xml:space="preserve">Aboitiz Corporate Center Bldg. Gov. Manuel A. Cuenco Avenue Kasambagan, Cebu City (Capital) Cebu Philippines </v>
          </cell>
          <cell r="F783" t="str">
            <v>000-948-784-00000</v>
          </cell>
          <cell r="G783">
            <v>9600</v>
          </cell>
        </row>
        <row r="784">
          <cell r="B784" t="str">
            <v>DANECO</v>
          </cell>
          <cell r="C784" t="str">
            <v>DANECO</v>
          </cell>
          <cell r="D784" t="str">
            <v>Northern Davao Electric Cooperative, Inc.</v>
          </cell>
          <cell r="E784" t="str">
            <v>KM 100, SAN JOSE (POB.) MONTEVISTA DAVAO DEO ORO PHILIPPINES</v>
          </cell>
          <cell r="F784" t="str">
            <v>000-570-516-000</v>
          </cell>
          <cell r="G784">
            <v>8801</v>
          </cell>
        </row>
        <row r="785">
          <cell r="B785" t="str">
            <v>DASURECO</v>
          </cell>
          <cell r="C785" t="str">
            <v>DASURECO</v>
          </cell>
          <cell r="D785" t="str">
            <v xml:space="preserve">Davao del Sur Electric Cooperative, Inc. </v>
          </cell>
          <cell r="E785" t="str">
            <v>COGON, CITY OF DIGOS (CAPITAL) DAVAO DEL SUR</v>
          </cell>
          <cell r="F785" t="str">
            <v>000-570-549-000</v>
          </cell>
          <cell r="G785">
            <v>8002</v>
          </cell>
        </row>
        <row r="786">
          <cell r="B786" t="str">
            <v>DLPC</v>
          </cell>
          <cell r="C786" t="str">
            <v>DLPC</v>
          </cell>
          <cell r="D786" t="str">
            <v xml:space="preserve">Davao Light &amp; Power Company Inc. </v>
          </cell>
          <cell r="E786" t="str">
            <v>Aboitiz Corporate Center Bldg. Gov. Manuel A. Cuenco Avenue Kasambagan, Cebu City (Capital) Cebu Philippines 6000</v>
          </cell>
          <cell r="F786" t="str">
            <v>000-553-043-00000</v>
          </cell>
          <cell r="G786">
            <v>6000</v>
          </cell>
        </row>
        <row r="787">
          <cell r="B787" t="str">
            <v>DORECO</v>
          </cell>
          <cell r="C787" t="str">
            <v>DORECO</v>
          </cell>
          <cell r="D787" t="str">
            <v xml:space="preserve">Davao Oriental Electric Cooperative, Inc. </v>
          </cell>
          <cell r="E787" t="str">
            <v>MADANG CENTRAL CITY OF MATI 8200</v>
          </cell>
          <cell r="F787" t="str">
            <v>000-946-042-000</v>
          </cell>
          <cell r="G787">
            <v>8200</v>
          </cell>
        </row>
        <row r="788">
          <cell r="B788" t="str">
            <v>EUROHYDRO</v>
          </cell>
          <cell r="C788" t="str">
            <v>EUROHYDRO</v>
          </cell>
          <cell r="D788" t="str">
            <v xml:space="preserve">Euro Hydro Power (Asia) Holdings, Inc. </v>
          </cell>
          <cell r="E788" t="str">
            <v>DOOR 4, 267 JUNA SUBD., Q. BLVD., BRGY. BUCANA, DAVAO CITY 8000</v>
          </cell>
          <cell r="F788" t="str">
            <v>412-638-436-000</v>
          </cell>
          <cell r="G788">
            <v>8000</v>
          </cell>
        </row>
        <row r="789">
          <cell r="B789" t="str">
            <v>EDCGMIN</v>
          </cell>
          <cell r="C789" t="str">
            <v>EDCGMIN1</v>
          </cell>
          <cell r="D789" t="str">
            <v xml:space="preserve">Energy Development Corporation </v>
          </cell>
          <cell r="E789" t="str">
            <v>9/F Rockwell Business Center Tower 3, Ortigas Avenue, Ugong, Pasig City</v>
          </cell>
          <cell r="F789" t="str">
            <v>000-169-125-0000</v>
          </cell>
          <cell r="G789">
            <v>1604</v>
          </cell>
        </row>
        <row r="790">
          <cell r="B790" t="str">
            <v>EDCGMIN</v>
          </cell>
          <cell r="C790" t="str">
            <v>EDCGMIN3</v>
          </cell>
          <cell r="D790" t="str">
            <v xml:space="preserve">Energy Development Corporation </v>
          </cell>
          <cell r="E790" t="str">
            <v>9/F Rockwell Business Center Tower 3, Ortigas Avenue, Ugong, Pasig City 1604</v>
          </cell>
          <cell r="F790" t="str">
            <v>000-169-125-0000</v>
          </cell>
          <cell r="G790">
            <v>1604</v>
          </cell>
        </row>
        <row r="791">
          <cell r="B791" t="str">
            <v>FDC</v>
          </cell>
          <cell r="C791" t="str">
            <v>FDC</v>
          </cell>
          <cell r="D791" t="str">
            <v xml:space="preserve">FDC Misamis Power Corporation </v>
          </cell>
          <cell r="E791" t="str">
            <v>PHIVIDEC INDUSTRIAL ESTATE, TAMBOBONG, VILLANUEVA, MISAMIS ORIENTAL</v>
          </cell>
          <cell r="F791" t="str">
            <v>007-475-436-00000</v>
          </cell>
          <cell r="G791">
            <v>9002</v>
          </cell>
        </row>
        <row r="792">
          <cell r="B792" t="str">
            <v>FGBPC</v>
          </cell>
          <cell r="C792" t="str">
            <v>FGBPC</v>
          </cell>
          <cell r="D792" t="str">
            <v xml:space="preserve">FG Bukidnon Power Corporation </v>
          </cell>
          <cell r="E792" t="str">
            <v>6th Floor Rockwell Business Center Tower 3, Ortigas Avenue Pasig Cty</v>
          </cell>
          <cell r="F792" t="str">
            <v>236-277-238-000</v>
          </cell>
          <cell r="G792">
            <v>1604</v>
          </cell>
        </row>
        <row r="793">
          <cell r="B793" t="str">
            <v>FIBECO</v>
          </cell>
          <cell r="C793" t="str">
            <v>FIBECO</v>
          </cell>
          <cell r="D793" t="str">
            <v xml:space="preserve">First Bukidnon Electric Cooperative, Inc. </v>
          </cell>
          <cell r="E793" t="str">
            <v>ANAHAWON, MARAMAG, BUKIDNON PHILIPPINES 8714</v>
          </cell>
          <cell r="F793" t="str">
            <v>000-224-065-000</v>
          </cell>
          <cell r="G793">
            <v>8714</v>
          </cell>
        </row>
        <row r="794">
          <cell r="B794" t="str">
            <v>GNPKLCO</v>
          </cell>
          <cell r="C794" t="str">
            <v>GNPKLCO</v>
          </cell>
          <cell r="D794" t="str">
            <v xml:space="preserve">GNPower Kauswagan Ltd. Co. </v>
          </cell>
          <cell r="E794" t="str">
            <v>Libertad 9202 Kauswagan, Lanao del Norte, Philippines</v>
          </cell>
          <cell r="F794" t="str">
            <v>008-653-749-00000</v>
          </cell>
          <cell r="G794">
            <v>9202</v>
          </cell>
        </row>
        <row r="795">
          <cell r="B795" t="str">
            <v>GREENEEC</v>
          </cell>
          <cell r="C795" t="str">
            <v>GREENEEC</v>
          </cell>
          <cell r="D795" t="str">
            <v xml:space="preserve">Green Earth Enersource Corporation  </v>
          </cell>
          <cell r="E795" t="str">
            <v>Poblacion, Buluan, Maguindanao</v>
          </cell>
          <cell r="F795">
            <v>436402014001</v>
          </cell>
          <cell r="G795">
            <v>9616</v>
          </cell>
        </row>
        <row r="796">
          <cell r="B796" t="str">
            <v>HEDBUK</v>
          </cell>
          <cell r="C796" t="str">
            <v>HEDBUK</v>
          </cell>
          <cell r="D796" t="str">
            <v xml:space="preserve">Hedcor Bukidnon, Inc. </v>
          </cell>
          <cell r="E796" t="str">
            <v>MALUKO, MANOLO FORTICH, BUKIDNON, PHILIPPINES 8703</v>
          </cell>
          <cell r="F796" t="str">
            <v>409-930-580-00000</v>
          </cell>
          <cell r="G796">
            <v>8703</v>
          </cell>
        </row>
        <row r="797">
          <cell r="B797" t="str">
            <v>SIBULAN</v>
          </cell>
          <cell r="C797" t="str">
            <v>SIBULAN</v>
          </cell>
          <cell r="D797" t="str">
            <v>Hedcor Sibulan Inc.</v>
          </cell>
          <cell r="E797" t="str">
            <v>Darong Santa Cruz Davao del Sur Philippines 8001</v>
          </cell>
          <cell r="F797" t="str">
            <v>005-633-984-00000</v>
          </cell>
          <cell r="G797">
            <v>8001</v>
          </cell>
        </row>
        <row r="798">
          <cell r="B798" t="str">
            <v>HTI2</v>
          </cell>
          <cell r="C798" t="str">
            <v>HTI2</v>
          </cell>
          <cell r="D798" t="str">
            <v xml:space="preserve">Hedcor Tudaya, Inc.  </v>
          </cell>
          <cell r="E798" t="str">
            <v>SIBULAN, SANTA CRUZ, DAVAO DEL SUR PHILIPPINES 8001</v>
          </cell>
          <cell r="F798" t="str">
            <v>409-828-199-00000</v>
          </cell>
          <cell r="G798">
            <v>8001</v>
          </cell>
        </row>
        <row r="799">
          <cell r="B799" t="str">
            <v>HEDCORMIN</v>
          </cell>
          <cell r="C799" t="str">
            <v>HEDCORMIN</v>
          </cell>
          <cell r="D799" t="str">
            <v>Hedcor, Inc.</v>
          </cell>
          <cell r="E799" t="str">
            <v>214 Ambuclao Road Obulan Beckel La Trinidad Benguet</v>
          </cell>
          <cell r="F799" t="str">
            <v>001-946-873-00000</v>
          </cell>
          <cell r="G799">
            <v>2601</v>
          </cell>
        </row>
        <row r="800">
          <cell r="B800" t="str">
            <v>MILPI</v>
          </cell>
          <cell r="C800" t="str">
            <v>MILPI</v>
          </cell>
          <cell r="D800" t="str">
            <v xml:space="preserve">Iligan Light &amp; Power, Inc. </v>
          </cell>
          <cell r="E800" t="str">
            <v>BROTHER JEFFREY ROAD, PALAO, ILIGAN CITY</v>
          </cell>
          <cell r="F800" t="str">
            <v>000-555-133-00000</v>
          </cell>
          <cell r="G800">
            <v>9200</v>
          </cell>
        </row>
        <row r="801">
          <cell r="B801" t="str">
            <v>KINGENE</v>
          </cell>
          <cell r="C801" t="str">
            <v>KINGENE</v>
          </cell>
          <cell r="D801" t="str">
            <v xml:space="preserve">King Energy Generation Inc. </v>
          </cell>
          <cell r="E801" t="str">
            <v>MINLAGAS BRGY. SAN LUIS, GINGOOG CITY</v>
          </cell>
          <cell r="F801" t="str">
            <v>007-935-629-000</v>
          </cell>
          <cell r="G801">
            <v>9014</v>
          </cell>
        </row>
        <row r="802">
          <cell r="B802" t="str">
            <v>KIRASOL</v>
          </cell>
          <cell r="C802" t="str">
            <v>KIRASOL</v>
          </cell>
          <cell r="D802" t="str">
            <v xml:space="preserve">Kirahon Solar Energy Corporation </v>
          </cell>
          <cell r="E802" t="str">
            <v>MINERRGY Business Park, Phividec Industrial Estate, Iligan-Cagayan de Oro-Butuan, Kirahon San Martin, Villanueva, Misamis Oriental.</v>
          </cell>
          <cell r="F802" t="str">
            <v>008-650-941-00000</v>
          </cell>
          <cell r="G802">
            <v>9002</v>
          </cell>
        </row>
        <row r="803">
          <cell r="B803" t="str">
            <v>LAMSAN</v>
          </cell>
          <cell r="C803" t="str">
            <v>LAMSAN</v>
          </cell>
          <cell r="D803" t="str">
            <v xml:space="preserve">Lamsan Power Corporation </v>
          </cell>
          <cell r="E803" t="str">
            <v xml:space="preserve">CROSSING SIMUAY SULTAN KUDARAT MAGUINDANAO </v>
          </cell>
          <cell r="F803" t="str">
            <v>008-469-494-000</v>
          </cell>
          <cell r="G803">
            <v>9605</v>
          </cell>
        </row>
        <row r="804">
          <cell r="B804" t="str">
            <v>LANECO</v>
          </cell>
          <cell r="C804" t="str">
            <v>LANECO</v>
          </cell>
          <cell r="D804" t="str">
            <v xml:space="preserve">Lanao Del Norte Electric Cooperative, Inc. </v>
          </cell>
          <cell r="E804" t="str">
            <v>SAGADAN, POBLACION, TUBOD, LANAO DEL NORTE, PHILIPPINES 9209</v>
          </cell>
          <cell r="F804" t="str">
            <v>000-954-478-00000</v>
          </cell>
          <cell r="G804">
            <v>9209</v>
          </cell>
        </row>
        <row r="805">
          <cell r="B805" t="str">
            <v>MVC</v>
          </cell>
          <cell r="C805" t="str">
            <v>MVC</v>
          </cell>
          <cell r="D805" t="str">
            <v>Mabuhay Vinyl Corporation</v>
          </cell>
          <cell r="E805" t="str">
            <v>ASSUMPTION HEIGHTS, BURUUN, 9200, ILIGAN CITY, LANAO DEL NORTE, PHILIPPINES</v>
          </cell>
          <cell r="F805" t="str">
            <v>000-164-009-00003</v>
          </cell>
          <cell r="G805">
            <v>9200</v>
          </cell>
        </row>
        <row r="806">
          <cell r="B806" t="str">
            <v>MEGC</v>
          </cell>
          <cell r="C806" t="str">
            <v>MEGC</v>
          </cell>
          <cell r="D806" t="str">
            <v xml:space="preserve">Mapalad Energy Generating Corporation </v>
          </cell>
          <cell r="E806" t="str">
            <v>Sitio Mapalad, Dalipuga, Iligan City 9200</v>
          </cell>
          <cell r="F806" t="str">
            <v>413-583-943-000</v>
          </cell>
          <cell r="G806">
            <v>9200</v>
          </cell>
        </row>
        <row r="807">
          <cell r="B807" t="str">
            <v>MPIDIGOS</v>
          </cell>
          <cell r="C807" t="str">
            <v>MPIDIGOS</v>
          </cell>
          <cell r="D807" t="str">
            <v xml:space="preserve">Mapalad Partners Inc.  </v>
          </cell>
          <cell r="E807" t="str">
            <v>4/F Alphaland Southgate Tower, 2258 Chino Roces Avenue Ext., Corner Edsa, Brgy. Magallanes, Makati City</v>
          </cell>
          <cell r="F807" t="str">
            <v>008-644-102-000</v>
          </cell>
          <cell r="G807">
            <v>1232</v>
          </cell>
        </row>
        <row r="808">
          <cell r="B808" t="str">
            <v>MPC</v>
          </cell>
          <cell r="C808" t="str">
            <v>MPC</v>
          </cell>
          <cell r="D808" t="str">
            <v xml:space="preserve">Mapalad Power Corporation </v>
          </cell>
          <cell r="E808" t="str">
            <v>4th Floor Alphaland Southgate Tower, 2258 Chino Roces Avenue Corner EDSA, Makati City 1232</v>
          </cell>
          <cell r="F808" t="str">
            <v>007-814-093-000</v>
          </cell>
          <cell r="G808">
            <v>1232</v>
          </cell>
        </row>
        <row r="809">
          <cell r="B809" t="str">
            <v>MCCI</v>
          </cell>
          <cell r="C809" t="str">
            <v>MCCI</v>
          </cell>
          <cell r="D809" t="str">
            <v>MCCI Corporation</v>
          </cell>
          <cell r="E809" t="str">
            <v>ASSUMPTION HEIGHTS BURU-UN ILIGAN CITY  9200</v>
          </cell>
          <cell r="F809" t="str">
            <v>000-131-768-001</v>
          </cell>
          <cell r="G809">
            <v>9200</v>
          </cell>
        </row>
        <row r="810">
          <cell r="B810" t="str">
            <v>MINERGY</v>
          </cell>
          <cell r="C810" t="str">
            <v>MINERGY2</v>
          </cell>
          <cell r="D810" t="str">
            <v xml:space="preserve">Mindanao Energy Systems, Inc. </v>
          </cell>
          <cell r="E810" t="str">
            <v>MINERGY ROAD, TABLON, CAGAYAN DE ORO CITY</v>
          </cell>
          <cell r="F810" t="str">
            <v>001-922-269-00000</v>
          </cell>
          <cell r="G810">
            <v>9000</v>
          </cell>
        </row>
        <row r="811">
          <cell r="B811" t="str">
            <v>MINERGY</v>
          </cell>
          <cell r="C811" t="str">
            <v>MINERGY1</v>
          </cell>
          <cell r="D811" t="str">
            <v>Mindanao Energy Systems, Inc.</v>
          </cell>
          <cell r="E811" t="str">
            <v>MINERGY ROAD TABLON CAGAYAN DE ORO CITY (CAPITAL) 9000 MISAMIS ORIENTAL PHILIPPINES</v>
          </cell>
          <cell r="F811" t="str">
            <v>001-922-269-00000</v>
          </cell>
          <cell r="G811">
            <v>9000</v>
          </cell>
        </row>
        <row r="812">
          <cell r="B812" t="str">
            <v>MINPOWCOR</v>
          </cell>
          <cell r="C812" t="str">
            <v>MINPOWCOR</v>
          </cell>
          <cell r="D812" t="str">
            <v xml:space="preserve">Minergy Power Corporation </v>
          </cell>
          <cell r="E812" t="str">
            <v>Mandangoa, Balingasag, Misamis Oriental</v>
          </cell>
          <cell r="F812" t="str">
            <v>008-473-395-000</v>
          </cell>
          <cell r="G812">
            <v>9005</v>
          </cell>
        </row>
        <row r="813">
          <cell r="B813" t="str">
            <v>MOELCI1</v>
          </cell>
          <cell r="C813" t="str">
            <v>MOELCI1</v>
          </cell>
          <cell r="D813" t="str">
            <v xml:space="preserve">Misamis Occidental I Electric Cooperative, Inc. </v>
          </cell>
          <cell r="E813" t="str">
            <v>Calamba, Misamis Occidental</v>
          </cell>
          <cell r="F813" t="str">
            <v>002-194-885</v>
          </cell>
          <cell r="G813">
            <v>7210</v>
          </cell>
        </row>
        <row r="814">
          <cell r="B814" t="str">
            <v>MORESCO1</v>
          </cell>
          <cell r="C814" t="str">
            <v>MORESCO1</v>
          </cell>
          <cell r="D814" t="str">
            <v>Misamis Oriental-1 Rural Electric Service Cooperative, Inc.</v>
          </cell>
          <cell r="E814" t="str">
            <v>Poblacion, Laguindingan Misamis Oriental</v>
          </cell>
          <cell r="F814" t="str">
            <v>000-558-337-000</v>
          </cell>
          <cell r="G814">
            <v>9019</v>
          </cell>
        </row>
        <row r="815">
          <cell r="B815" t="str">
            <v>MORESCO2</v>
          </cell>
          <cell r="C815" t="str">
            <v>MORESCO2</v>
          </cell>
          <cell r="D815" t="str">
            <v xml:space="preserve">Misamis Oriental II Rural Electric Service Cooperative, Inc. </v>
          </cell>
          <cell r="E815" t="str">
            <v>Tion Street, North Poblacion, Misamis Oriental</v>
          </cell>
          <cell r="F815" t="str">
            <v>000576467</v>
          </cell>
          <cell r="G815">
            <v>9013</v>
          </cell>
        </row>
        <row r="816">
          <cell r="B816" t="str">
            <v>NGCPLMIN</v>
          </cell>
          <cell r="C816" t="str">
            <v>NGCPLMIN</v>
          </cell>
          <cell r="D816" t="str">
            <v>National Grid Corporation of the Philippines</v>
          </cell>
          <cell r="E816" t="str">
            <v>Power Center Quezon Avenue cor BIR Road Brgy. Pinyahan, Diliman, Quezon City</v>
          </cell>
          <cell r="F816" t="str">
            <v>006-977-514-000</v>
          </cell>
          <cell r="G816">
            <v>1101</v>
          </cell>
        </row>
        <row r="817">
          <cell r="B817" t="str">
            <v>NEWTECH</v>
          </cell>
          <cell r="C817" t="str">
            <v>NEWTECH</v>
          </cell>
          <cell r="D817" t="str">
            <v xml:space="preserve">New Tech Pulp, Inc. </v>
          </cell>
          <cell r="E817" t="str">
            <v>Ma. Cristina Baloi Lanao del Norte 9200</v>
          </cell>
          <cell r="F817" t="str">
            <v>000-274-177-000</v>
          </cell>
          <cell r="G817">
            <v>9200</v>
          </cell>
        </row>
        <row r="818">
          <cell r="B818" t="str">
            <v>NACSUR</v>
          </cell>
          <cell r="C818" t="str">
            <v>NACSUR</v>
          </cell>
          <cell r="D818" t="str">
            <v xml:space="preserve">Nickel Asia Corporation </v>
          </cell>
          <cell r="E818" t="str">
            <v>28th Floor NAC Tower, 32nd Street, Bonifacio Global City, Fort Bonifacio, Taguig City, NCR, Fourth District, Philppines, 1630</v>
          </cell>
          <cell r="F818" t="str">
            <v>007-085-191-00000</v>
          </cell>
          <cell r="G818">
            <v>1635</v>
          </cell>
        </row>
        <row r="819">
          <cell r="B819" t="str">
            <v>NBPC</v>
          </cell>
          <cell r="C819" t="str">
            <v>NBPC</v>
          </cell>
          <cell r="D819" t="str">
            <v>North BukidnonPower Corporation</v>
          </cell>
          <cell r="E819" t="str">
            <v>2ND FLOOR Z-GAS BUILDING PUROK 6A SOUTH POBLACION MARAMAG BUKIDNON 8714</v>
          </cell>
          <cell r="F819" t="str">
            <v>009-432-129-000</v>
          </cell>
          <cell r="G819">
            <v>8714</v>
          </cell>
        </row>
        <row r="820">
          <cell r="B820" t="str">
            <v>NVVOGTSE1</v>
          </cell>
          <cell r="C820" t="str">
            <v>NVVOGTSE1</v>
          </cell>
          <cell r="D820" t="str">
            <v xml:space="preserve">Citicore Solar South Cotabato, Inc. </v>
          </cell>
          <cell r="E820" t="str">
            <v>SITIO STA.RITA 14TH STREET CENTRALA 9512 SURALLAH SOUTH COTABATO</v>
          </cell>
          <cell r="F820" t="str">
            <v>008-523-504-000</v>
          </cell>
          <cell r="G820">
            <v>9512</v>
          </cell>
        </row>
        <row r="821">
          <cell r="B821" t="str">
            <v>PACERM1</v>
          </cell>
          <cell r="C821" t="str">
            <v>PACERM1</v>
          </cell>
          <cell r="D821" t="str">
            <v xml:space="preserve">PACERM-1 Energy Corporation  </v>
          </cell>
          <cell r="E821" t="str">
            <v>Zone-1,  Brgy Quibonbon, El Salvador City,  Misamis Oriental</v>
          </cell>
          <cell r="F821" t="str">
            <v>439-568-978-000</v>
          </cell>
          <cell r="G821">
            <v>9017</v>
          </cell>
        </row>
        <row r="822">
          <cell r="B822" t="str">
            <v>PEAKBUK</v>
          </cell>
          <cell r="C822" t="str">
            <v>PEAKBUK</v>
          </cell>
          <cell r="D822" t="str">
            <v xml:space="preserve">Peakpower Bukidnon Inc. </v>
          </cell>
          <cell r="E822" t="str">
            <v>Purok 3 Alae Manolo Fortich Bukidnon 8703</v>
          </cell>
          <cell r="F822" t="str">
            <v>008-826-263-000</v>
          </cell>
          <cell r="G822">
            <v>8703</v>
          </cell>
        </row>
        <row r="823">
          <cell r="B823" t="str">
            <v>PEAKPOWER</v>
          </cell>
          <cell r="C823" t="str">
            <v>PEAKPOWER</v>
          </cell>
          <cell r="D823" t="str">
            <v xml:space="preserve">Peakpower San Francisco Inc. </v>
          </cell>
          <cell r="E823" t="str">
            <v>ASELCO COMPOUND SAN ISIDRO 8501 SAN FRANCISCO AGUSAN DEL SUR PHILIPPINES</v>
          </cell>
          <cell r="F823" t="str">
            <v>008-531-813-00000</v>
          </cell>
          <cell r="G823">
            <v>8501</v>
          </cell>
        </row>
        <row r="824">
          <cell r="B824" t="str">
            <v>PSI</v>
          </cell>
          <cell r="C824" t="str">
            <v>PSI</v>
          </cell>
          <cell r="D824" t="str">
            <v xml:space="preserve">Peakpower Soccsargen Inc.  </v>
          </cell>
          <cell r="E824" t="str">
            <v>SOCOTECO II Sub Station Cpd Apopong 9500 General Santos City (Dadiangas), South Cotabato, Philippines</v>
          </cell>
          <cell r="F824" t="str">
            <v>008-465-098-00000</v>
          </cell>
          <cell r="G824">
            <v>9500</v>
          </cell>
        </row>
        <row r="825">
          <cell r="B825" t="str">
            <v>PSALMGMIN</v>
          </cell>
          <cell r="C825" t="str">
            <v>PSALMGMIN</v>
          </cell>
          <cell r="D825" t="str">
            <v xml:space="preserve">Power Sector Asset and Liabilities Management Corporation </v>
          </cell>
          <cell r="E825" t="str">
            <v>24th Floor Vertis North Corporate Center I Astra corner Lux Drives, North Avenue, Quezon City</v>
          </cell>
          <cell r="F825" t="str">
            <v>215-799-653-00000</v>
          </cell>
          <cell r="G825">
            <v>1105</v>
          </cell>
        </row>
        <row r="826">
          <cell r="B826" t="str">
            <v>PSALMGMIN</v>
          </cell>
          <cell r="C826" t="str">
            <v>PSALMGMINNV</v>
          </cell>
          <cell r="D826" t="str">
            <v xml:space="preserve">Power Sector Asset and Liabilities Management Corporation </v>
          </cell>
          <cell r="E826" t="str">
            <v>24th Floor Vertis North Corporate Center I Astra corner Lux Drives, North Avenue, Quezon City</v>
          </cell>
          <cell r="F826" t="str">
            <v>215-799-653-00000</v>
          </cell>
          <cell r="G826">
            <v>1105</v>
          </cell>
        </row>
        <row r="827">
          <cell r="B827" t="str">
            <v>PPEI</v>
          </cell>
          <cell r="C827" t="str">
            <v>PPEI</v>
          </cell>
          <cell r="D827" t="str">
            <v xml:space="preserve">PowerSource Philippines Energy, Inc. </v>
          </cell>
          <cell r="E827" t="str">
            <v>PUROK 7, KIWALAN, ILIGAN CITY 9200</v>
          </cell>
          <cell r="F827" t="str">
            <v>008-806-451-0000</v>
          </cell>
          <cell r="G827">
            <v>9200</v>
          </cell>
        </row>
        <row r="828">
          <cell r="B828" t="str">
            <v>SMCPC</v>
          </cell>
          <cell r="C828" t="str">
            <v>SMCPC</v>
          </cell>
          <cell r="D828" t="str">
            <v>Malita Power Inc.</v>
          </cell>
          <cell r="E828" t="str">
            <v>SITIO INABURAN, CULAMAN, MALITA, DAVAO OCCIDENTAL 8012, PHILIPPINES</v>
          </cell>
          <cell r="F828" t="str">
            <v>008-107-123-00000</v>
          </cell>
          <cell r="G828">
            <v>8012</v>
          </cell>
        </row>
        <row r="829">
          <cell r="B829" t="str">
            <v>SEC</v>
          </cell>
          <cell r="C829" t="str">
            <v>SEC</v>
          </cell>
          <cell r="D829" t="str">
            <v xml:space="preserve">Sarangani Energy Corporation </v>
          </cell>
          <cell r="E829" t="str">
            <v>SEC Power Plant Kamanga Agro-Industrial Economic Zone Sitio Tampuan Kamanga Maasim Sarangani</v>
          </cell>
          <cell r="F829" t="str">
            <v>007-901-880-000</v>
          </cell>
          <cell r="G829">
            <v>9502</v>
          </cell>
        </row>
        <row r="830">
          <cell r="B830" t="str">
            <v>SIARELCO</v>
          </cell>
          <cell r="C830" t="str">
            <v>SIARELCO</v>
          </cell>
          <cell r="D830" t="str">
            <v xml:space="preserve">Siargao Electric Cooperative, Inc. </v>
          </cell>
          <cell r="E830" t="str">
            <v>Catabaan, Barangay 12 Dapa Surigao Del Norte</v>
          </cell>
          <cell r="F830" t="str">
            <v>001-004-149-00000</v>
          </cell>
          <cell r="G830">
            <v>8417</v>
          </cell>
        </row>
        <row r="831">
          <cell r="B831" t="str">
            <v>SOCOTECOI</v>
          </cell>
          <cell r="C831" t="str">
            <v>SOCOTECOI</v>
          </cell>
          <cell r="D831" t="str">
            <v xml:space="preserve">South Cotabato I Electric Cooperative, Inc. </v>
          </cell>
          <cell r="E831" t="str">
            <v>Brgy. Morales, City of Koronadal, South Cotabato</v>
          </cell>
          <cell r="F831" t="str">
            <v>000-940-174-0000</v>
          </cell>
          <cell r="G831">
            <v>9506</v>
          </cell>
        </row>
        <row r="832">
          <cell r="B832" t="str">
            <v>SOCOTECO2</v>
          </cell>
          <cell r="C832" t="str">
            <v>SOCOTECO2</v>
          </cell>
          <cell r="D832" t="str">
            <v xml:space="preserve">South Cotabato II Electric Cooperative, Inc. </v>
          </cell>
          <cell r="E832" t="str">
            <v>SOCOTECO 2 BLDG. J. CATOLICO SR. AVE. LAGAO (1ST &amp; 3RD) 9500 GENERAL SANTOS CITY (DADIANGAS) SOUTH COTABATO PHILIPPINES</v>
          </cell>
          <cell r="F832" t="str">
            <v>000-940-182-00000</v>
          </cell>
          <cell r="G832">
            <v>9500</v>
          </cell>
        </row>
        <row r="833">
          <cell r="B833" t="str">
            <v>SEDI</v>
          </cell>
          <cell r="C833" t="str">
            <v>SEDI</v>
          </cell>
          <cell r="D833" t="str">
            <v xml:space="preserve">Strategic Energy Development Inc. </v>
          </cell>
          <cell r="E833" t="str">
            <v>3204-B EAST TOWER, PSE CENTER EXCHANGE ROAD, ORTIGAS CENTER, SAN ANTONIO 1605 CITY OF PASIG NCR, SECOND DISTRICT PHILIPPINES</v>
          </cell>
          <cell r="F833" t="str">
            <v>010-437-354-000</v>
          </cell>
          <cell r="G833">
            <v>1605</v>
          </cell>
        </row>
        <row r="834">
          <cell r="B834" t="str">
            <v>SUKELCO</v>
          </cell>
          <cell r="C834" t="str">
            <v>SUKELCO</v>
          </cell>
          <cell r="D834" t="str">
            <v xml:space="preserve">Sultan Kudarat Electric Cooperative, Inc. </v>
          </cell>
          <cell r="E834" t="str">
            <v>NATIONAL HIGHWAY CARMEN 9800 CITY OF TACURONG SULTAN KUDARAT</v>
          </cell>
          <cell r="F834" t="str">
            <v>000582966000</v>
          </cell>
          <cell r="G834">
            <v>9800</v>
          </cell>
        </row>
        <row r="835">
          <cell r="B835" t="str">
            <v>SUPREMEPC</v>
          </cell>
          <cell r="C835" t="str">
            <v>SUPREMEPC</v>
          </cell>
          <cell r="D835" t="str">
            <v xml:space="preserve">Supreme Power Corporation </v>
          </cell>
          <cell r="E835" t="str">
            <v>18 Alunan Drive Poblacion, Tacurong City</v>
          </cell>
          <cell r="F835" t="str">
            <v>008-524-898-000</v>
          </cell>
          <cell r="G835">
            <v>9800</v>
          </cell>
        </row>
        <row r="836">
          <cell r="B836" t="str">
            <v>SPGI</v>
          </cell>
          <cell r="C836" t="str">
            <v>SPGI</v>
          </cell>
          <cell r="D836" t="str">
            <v xml:space="preserve">Surallah Power Generation Inc. </v>
          </cell>
          <cell r="E836" t="str">
            <v>SITIO MORALES, CENTRALA, SURALLAH, SOUTH COTABATO 9505</v>
          </cell>
          <cell r="F836" t="str">
            <v>009-515-845-000</v>
          </cell>
          <cell r="G836">
            <v>9505</v>
          </cell>
        </row>
        <row r="837">
          <cell r="B837" t="str">
            <v>SURSECO1</v>
          </cell>
          <cell r="C837" t="str">
            <v>SURSECO1</v>
          </cell>
          <cell r="D837" t="str">
            <v xml:space="preserve">Surigao del Sur I Electric Cooperative, Inc. </v>
          </cell>
          <cell r="E837" t="str">
            <v>SAN FERNANDO, CITY OF BISLIG, SURIGAO DEL SUR, 8311</v>
          </cell>
          <cell r="F837" t="str">
            <v>000-955-094-000</v>
          </cell>
          <cell r="G837">
            <v>8311</v>
          </cell>
        </row>
        <row r="838">
          <cell r="B838" t="str">
            <v>SURSECO2</v>
          </cell>
          <cell r="C838" t="str">
            <v>SURSECO2</v>
          </cell>
          <cell r="D838" t="str">
            <v xml:space="preserve">Surigao del Sur II Electric Cooperative, Inc. </v>
          </cell>
          <cell r="E838" t="str">
            <v>BALILAHAN MABUA TANDAG CITY, SURIGAO DEL SUR</v>
          </cell>
          <cell r="F838" t="str">
            <v>000-955-107-000</v>
          </cell>
          <cell r="G838">
            <v>8300</v>
          </cell>
        </row>
        <row r="839">
          <cell r="B839" t="str">
            <v>TMI</v>
          </cell>
          <cell r="C839" t="str">
            <v>TMI</v>
          </cell>
          <cell r="D839" t="str">
            <v xml:space="preserve">Therma Marine, Inc. </v>
          </cell>
          <cell r="E839" t="str">
            <v>Mobile 2, Lawis, Santa Ana, 8602 Nasipit Agusan Del Norte Philippines</v>
          </cell>
          <cell r="F839" t="str">
            <v>267-090-070-00000</v>
          </cell>
          <cell r="G839">
            <v>8602</v>
          </cell>
        </row>
        <row r="840">
          <cell r="B840" t="str">
            <v>TSI</v>
          </cell>
          <cell r="C840" t="str">
            <v>TSI</v>
          </cell>
          <cell r="D840" t="str">
            <v xml:space="preserve">Therma South, Inc. </v>
          </cell>
          <cell r="E840" t="str">
            <v>TORIL BINUGAO, DAVAO, DAVAO DEL SUR PHILIPPINES</v>
          </cell>
          <cell r="F840" t="str">
            <v>267-447-083-00000</v>
          </cell>
          <cell r="G840">
            <v>8000</v>
          </cell>
        </row>
        <row r="841">
          <cell r="B841" t="str">
            <v>UPSIGMIN</v>
          </cell>
          <cell r="C841" t="str">
            <v>UPSIGMIN</v>
          </cell>
          <cell r="D841" t="str">
            <v>SMGP BESS Power Inc.</v>
          </cell>
          <cell r="E841" t="str">
            <v>5F, C5 Office Building Complex, # 100 E. Rodriguez Jr. Ave, C5 Road, Bo. Ugong, Pasig City 1604</v>
          </cell>
          <cell r="F841" t="str">
            <v>008-471-214-000</v>
          </cell>
          <cell r="G841">
            <v>1550</v>
          </cell>
        </row>
        <row r="842">
          <cell r="B842" t="str">
            <v>WMPC</v>
          </cell>
          <cell r="C842" t="str">
            <v>WMPC</v>
          </cell>
          <cell r="D842" t="str">
            <v xml:space="preserve">Western Mindanao Power Corporation </v>
          </cell>
          <cell r="E842" t="str">
            <v>4th Floor Alphaland Southgate Tower, 2258 Chino Roces Avenue Corner EDSA, Makati City 1232</v>
          </cell>
          <cell r="F842" t="str">
            <v>004-661-556-000</v>
          </cell>
          <cell r="G842">
            <v>1232</v>
          </cell>
        </row>
        <row r="843">
          <cell r="B843" t="str">
            <v>ZAMCELCO</v>
          </cell>
          <cell r="C843" t="str">
            <v>ZAMCELCO</v>
          </cell>
          <cell r="D843" t="str">
            <v xml:space="preserve">Zamboanga City Electric Cooperative, Inc. </v>
          </cell>
          <cell r="E843" t="str">
            <v>Bgry. Putik Zamboanga City Zamboanga Del Sur Philippines</v>
          </cell>
          <cell r="F843" t="str">
            <v>000-584-618-0000</v>
          </cell>
          <cell r="G843">
            <v>7000</v>
          </cell>
        </row>
        <row r="844">
          <cell r="B844" t="str">
            <v>ZANECO</v>
          </cell>
          <cell r="C844" t="str">
            <v>ZANECO</v>
          </cell>
          <cell r="D844" t="str">
            <v>Zamboanga del Norte Electric Cooperative, Inc.</v>
          </cell>
          <cell r="E844" t="str">
            <v>General Luna St.,  Dipolog City</v>
          </cell>
          <cell r="F844" t="str">
            <v>000-566-594-0000</v>
          </cell>
          <cell r="G844">
            <v>7100</v>
          </cell>
        </row>
        <row r="845">
          <cell r="B845" t="str">
            <v>ZAMSUREC1</v>
          </cell>
          <cell r="C845" t="str">
            <v>ZAMSUREC1</v>
          </cell>
          <cell r="D845" t="str">
            <v>Zamboanga del Sur I Electric Cooperative, Inc.</v>
          </cell>
          <cell r="E845" t="str">
            <v>Gov. Vicente M. Cerilles Street, Pagadian City 7016</v>
          </cell>
          <cell r="F845" t="str">
            <v>000-835-497-000</v>
          </cell>
          <cell r="G845">
            <v>7016</v>
          </cell>
        </row>
        <row r="846">
          <cell r="B846" t="str">
            <v>ZAMSUREC2</v>
          </cell>
          <cell r="C846" t="str">
            <v>ZAMSUREC2</v>
          </cell>
          <cell r="D846" t="str">
            <v xml:space="preserve">Zamboanga del Sur II Electric Cooperative, Inc. </v>
          </cell>
          <cell r="E846" t="str">
            <v>National Highway, Pangi, Ipil, Zamboanga Sibugay 7001</v>
          </cell>
          <cell r="F846" t="str">
            <v>000-944-830-000</v>
          </cell>
          <cell r="G846">
            <v>7001</v>
          </cell>
        </row>
        <row r="847">
          <cell r="B847" t="str">
            <v>SURNECO</v>
          </cell>
          <cell r="C847" t="str">
            <v>SURNECO</v>
          </cell>
          <cell r="D847" t="str">
            <v xml:space="preserve">Surigao del Norte Electric Cooperative, Inc. </v>
          </cell>
          <cell r="E847" t="str">
            <v>Espina St. Taft (Pob.) Surigao City (Capital) Surigao del Norte Philippines 8400</v>
          </cell>
          <cell r="F847" t="str">
            <v>000-998-653-000</v>
          </cell>
          <cell r="G847">
            <v>8400</v>
          </cell>
        </row>
        <row r="848">
          <cell r="B848" t="str">
            <v>SOCOTECO1</v>
          </cell>
          <cell r="C848" t="str">
            <v>SOCOTECO1</v>
          </cell>
          <cell r="D848" t="str">
            <v xml:space="preserve">South Cotabato I Electric Cooperative, Inc. </v>
          </cell>
          <cell r="E848" t="str">
            <v>Brgy. Morales, City of Koronadal (Capital), South Cotabato</v>
          </cell>
          <cell r="F848" t="str">
            <v>000-940-174-00000</v>
          </cell>
          <cell r="G848">
            <v>9506</v>
          </cell>
        </row>
        <row r="849">
          <cell r="B849" t="str">
            <v>PSALMGMIN</v>
          </cell>
          <cell r="C849" t="str">
            <v>BUSCO</v>
          </cell>
          <cell r="D849" t="str">
            <v>Power Sector Asset and Liabilities Management Corporation</v>
          </cell>
          <cell r="E849" t="str">
            <v>24th Floor Vertis North Corporate Center I Astra corner Lux Drives, North Avenue, Quezon City</v>
          </cell>
          <cell r="F849" t="str">
            <v>215-799-653-00000</v>
          </cell>
          <cell r="G849">
            <v>1105</v>
          </cell>
        </row>
        <row r="850">
          <cell r="B850" t="str">
            <v>EUROHYDRO</v>
          </cell>
          <cell r="C850" t="str">
            <v>EUROHYDRO2</v>
          </cell>
          <cell r="D850" t="str">
            <v xml:space="preserve">Euro Hydro Power (Asia) Holdings, Inc. </v>
          </cell>
          <cell r="E850" t="str">
            <v>267 Juna Subd Ecoland Quimpo Blvd Bucana Talomo Dist Davao City</v>
          </cell>
          <cell r="F850" t="str">
            <v>412-638-436-0000</v>
          </cell>
          <cell r="G850">
            <v>8000</v>
          </cell>
        </row>
        <row r="851">
          <cell r="B851" t="str">
            <v>EUROHYDRO</v>
          </cell>
          <cell r="C851" t="str">
            <v>EUROHYDRO3</v>
          </cell>
          <cell r="D851" t="str">
            <v xml:space="preserve">Euro Hydro Power (Asia) Holdings, Inc. </v>
          </cell>
          <cell r="E851" t="str">
            <v>267 Juna Subd Ecoland Quimpo Blvd Bucana Talomo Dist Davao City</v>
          </cell>
          <cell r="F851" t="str">
            <v>412-638-436-0000</v>
          </cell>
          <cell r="G851">
            <v>8000</v>
          </cell>
        </row>
        <row r="852">
          <cell r="B852" t="str">
            <v>GNPKLCO</v>
          </cell>
          <cell r="C852" t="str">
            <v>GNPKLCOSS</v>
          </cell>
          <cell r="D852" t="str">
            <v xml:space="preserve">GNPower Kauswagan Ltd. Co. </v>
          </cell>
          <cell r="E852" t="str">
            <v>Libertad 9202 Kauswagan, Lanao del Norte, Philippines</v>
          </cell>
          <cell r="F852" t="str">
            <v>008-653-749-00000</v>
          </cell>
          <cell r="G852">
            <v>9202</v>
          </cell>
        </row>
        <row r="853">
          <cell r="B853" t="str">
            <v>KINGENE</v>
          </cell>
          <cell r="C853" t="str">
            <v>KINGENESS</v>
          </cell>
          <cell r="D853" t="str">
            <v xml:space="preserve">King Energy Generation Inc. </v>
          </cell>
          <cell r="E853" t="str">
            <v>MINLAGAS BRGY. SAN LUIS, GINGOOG CITY</v>
          </cell>
          <cell r="F853" t="str">
            <v>007-935-629-000</v>
          </cell>
          <cell r="G853">
            <v>9014</v>
          </cell>
        </row>
        <row r="854">
          <cell r="B854" t="str">
            <v>PSALMGMIN</v>
          </cell>
          <cell r="C854" t="str">
            <v>LASURECO</v>
          </cell>
          <cell r="D854" t="str">
            <v>Power Sector Asset and Liabilities Management Corporation</v>
          </cell>
          <cell r="E854" t="str">
            <v>24th Floor Vertis North Corporate Center I Astra corner Lux Drives, North Avenue, Quezon City</v>
          </cell>
          <cell r="F854" t="str">
            <v>215-799-653-00000</v>
          </cell>
          <cell r="G854">
            <v>1105</v>
          </cell>
        </row>
        <row r="855">
          <cell r="B855" t="str">
            <v>PSALMGMIN</v>
          </cell>
          <cell r="C855" t="str">
            <v>MAGELCO</v>
          </cell>
          <cell r="D855" t="str">
            <v>Power Sector Asset and Liabilities Management Corporation</v>
          </cell>
          <cell r="E855" t="str">
            <v>24th Floor Vertis North Corporate Center I Astra corner Lux Drives, North Avenue, Quezon City</v>
          </cell>
          <cell r="F855" t="str">
            <v>215-799-653-00000</v>
          </cell>
          <cell r="G855">
            <v>1105</v>
          </cell>
        </row>
        <row r="856">
          <cell r="B856" t="str">
            <v>FDC</v>
          </cell>
          <cell r="C856" t="str">
            <v>MOELCI2</v>
          </cell>
          <cell r="D856" t="str">
            <v xml:space="preserve">FDC Misamis Power Corporation </v>
          </cell>
          <cell r="E856" t="str">
            <v>PHIVIDEC INDUSTRIAL ESTATE TAMBOBONG 9002 VILLANUEVA MISAMIS ORIENTAL PHILIPPINES</v>
          </cell>
          <cell r="F856" t="str">
            <v>007-475-436-00000</v>
          </cell>
          <cell r="G856">
            <v>9002</v>
          </cell>
        </row>
        <row r="857">
          <cell r="B857" t="str">
            <v>MPC</v>
          </cell>
          <cell r="C857" t="str">
            <v>MPCSS</v>
          </cell>
          <cell r="D857" t="str">
            <v xml:space="preserve">Mapalad Power Corporation </v>
          </cell>
          <cell r="E857" t="str">
            <v>4th Floor Alphaland Southgate Tower, 2258 Chino Roces Avenue Corner EDSA, Makati City 1232</v>
          </cell>
          <cell r="F857" t="str">
            <v>007-814-093-00000</v>
          </cell>
          <cell r="G857">
            <v>1232</v>
          </cell>
        </row>
        <row r="858">
          <cell r="B858" t="str">
            <v>PSALMGMIN</v>
          </cell>
          <cell r="C858" t="str">
            <v>MSUMIN</v>
          </cell>
          <cell r="D858" t="str">
            <v>Power Sector Asset and Liabilities Management Corporation</v>
          </cell>
          <cell r="E858" t="str">
            <v>24th Floor Vertis North Corporate Center I Astra corner Lux Drives, North Avenue, Quezon City</v>
          </cell>
          <cell r="F858" t="str">
            <v>215-799-653-00000</v>
          </cell>
          <cell r="G858">
            <v>1105</v>
          </cell>
        </row>
        <row r="859">
          <cell r="B859" t="str">
            <v>PSALMGMIN</v>
          </cell>
          <cell r="C859" t="str">
            <v>NIABUTUAN</v>
          </cell>
          <cell r="D859" t="str">
            <v>Power Sector Asset and Liabilities Management Corporation</v>
          </cell>
          <cell r="E859" t="str">
            <v>24th Floor Vertis North Corporate Center I Astra corner Lux Drives, North Avenue, Quezon City</v>
          </cell>
          <cell r="F859" t="str">
            <v>215-799-653-00000</v>
          </cell>
          <cell r="G859">
            <v>1105</v>
          </cell>
        </row>
        <row r="860">
          <cell r="B860" t="str">
            <v>NVVOGTSE1</v>
          </cell>
          <cell r="C860" t="str">
            <v>NVVOGTSE1SS</v>
          </cell>
          <cell r="D860" t="str">
            <v xml:space="preserve">Citicore Solar South Cotabato, Inc. </v>
          </cell>
          <cell r="E860" t="str">
            <v>SITIO STA.RITA 14TH STREET CENTRALA 9512 SURALLAH SOUTH COTABATO</v>
          </cell>
          <cell r="F860" t="str">
            <v>008-523-504-000</v>
          </cell>
          <cell r="G860">
            <v>9512</v>
          </cell>
        </row>
        <row r="861">
          <cell r="B861" t="str">
            <v>PEAKPOWER</v>
          </cell>
          <cell r="C861" t="str">
            <v>PEAKPOWERSS</v>
          </cell>
          <cell r="D861" t="str">
            <v xml:space="preserve">Peakpower San Francisco Inc. </v>
          </cell>
          <cell r="E861" t="str">
            <v>ASELCO COMPOUND SAN ISIDRO 8501 SAN FRANCISCO AGUSAN DEL SUR PHILIPPINES</v>
          </cell>
          <cell r="F861" t="str">
            <v>008-531-813-00000</v>
          </cell>
          <cell r="G861">
            <v>8501</v>
          </cell>
        </row>
        <row r="862">
          <cell r="B862" t="str">
            <v>PSALMGMIN</v>
          </cell>
          <cell r="C862" t="str">
            <v>PNOC</v>
          </cell>
          <cell r="D862" t="str">
            <v>Power Sector Asset and Liabilities Management Corporation</v>
          </cell>
          <cell r="E862" t="str">
            <v>24th Floor Vertis North Corporate Center I Astra corner Lux Drives, North Avenue, Quezon City</v>
          </cell>
          <cell r="F862" t="str">
            <v>215-799-653-00000</v>
          </cell>
          <cell r="G862">
            <v>1105</v>
          </cell>
        </row>
        <row r="863">
          <cell r="B863" t="str">
            <v>PSALMGMIN</v>
          </cell>
          <cell r="C863" t="str">
            <v>PSALMGMINCST</v>
          </cell>
          <cell r="D863" t="str">
            <v>Power Sector Asset and Liabilities Management Corporation</v>
          </cell>
          <cell r="E863" t="str">
            <v>24th Floor Vertis North Corporate Center I Astra corner Lux Drives, North Avenue, Quezon City</v>
          </cell>
          <cell r="F863" t="str">
            <v>215-799-653-00000</v>
          </cell>
          <cell r="G863">
            <v>1105</v>
          </cell>
        </row>
        <row r="864">
          <cell r="B864" t="str">
            <v>SIBULAN</v>
          </cell>
          <cell r="C864" t="str">
            <v>SIBULANSS</v>
          </cell>
          <cell r="D864" t="str">
            <v>Hedcor Sibulan Inc.</v>
          </cell>
          <cell r="E864" t="str">
            <v>Darong Santa Cruz Davao del Sur Philippines 8001</v>
          </cell>
          <cell r="F864" t="str">
            <v>005-633-984-00000</v>
          </cell>
          <cell r="G864">
            <v>8001</v>
          </cell>
        </row>
        <row r="865">
          <cell r="B865" t="str">
            <v>PSALMGMIN</v>
          </cell>
          <cell r="C865" t="str">
            <v>TESDARTC</v>
          </cell>
          <cell r="D865" t="str">
            <v>Power Sector Asset and Liabilities Management Corporation</v>
          </cell>
          <cell r="E865" t="str">
            <v>24th Floor Vertis North Corporate Center 1 Astra corner Lux Drives, North Avenue, Quezon City</v>
          </cell>
          <cell r="F865" t="str">
            <v>215-799-653-00000</v>
          </cell>
          <cell r="G865">
            <v>1105</v>
          </cell>
        </row>
        <row r="866">
          <cell r="B866" t="str">
            <v>TMI</v>
          </cell>
          <cell r="C866" t="str">
            <v>TMISS</v>
          </cell>
          <cell r="D866" t="str">
            <v xml:space="preserve">Therma Marine, Inc. </v>
          </cell>
          <cell r="E866" t="str">
            <v>Mobile 2, Lawis, Santa Ana, 8602 Nasipit Agusan Del Norte Philippines</v>
          </cell>
          <cell r="F866" t="str">
            <v>267-090-070-00000</v>
          </cell>
          <cell r="G866">
            <v>8602</v>
          </cell>
        </row>
        <row r="867">
          <cell r="B867" t="str">
            <v>TSI</v>
          </cell>
          <cell r="C867" t="str">
            <v>TSISS</v>
          </cell>
          <cell r="D867" t="str">
            <v xml:space="preserve">Therma South, Inc. </v>
          </cell>
          <cell r="E867" t="str">
            <v>TORIL BINUGAO DAVAO CITY 8000</v>
          </cell>
          <cell r="F867" t="str">
            <v>267-447-083-000</v>
          </cell>
          <cell r="G867">
            <v>8000</v>
          </cell>
        </row>
        <row r="868">
          <cell r="B868" t="str">
            <v>UPSIGMIN</v>
          </cell>
          <cell r="C868" t="str">
            <v>UPSIGMINSS</v>
          </cell>
          <cell r="D868" t="str">
            <v>SMGP BESS Power Inc.</v>
          </cell>
          <cell r="E868" t="str">
            <v>5F, C5 Office Building Complex, # 100 E. Rodriguez Jr. Ave, C5 Road, Bo. Ugong, Pasig City 1604</v>
          </cell>
          <cell r="F868" t="str">
            <v>008-471-214-000</v>
          </cell>
          <cell r="G868">
            <v>1550</v>
          </cell>
        </row>
        <row r="869">
          <cell r="B869" t="str">
            <v>SMCPC</v>
          </cell>
          <cell r="C869" t="str">
            <v>WEOP</v>
          </cell>
          <cell r="D869" t="str">
            <v>Malita Power Inc.</v>
          </cell>
          <cell r="E869" t="str">
            <v>SITIO INABURAN, CULAMAN, MALITA, DAVAO OCCIDENTAL 8012, PHILIPPINES</v>
          </cell>
          <cell r="F869" t="str">
            <v>008-107-123-00000</v>
          </cell>
          <cell r="G869">
            <v>8012</v>
          </cell>
        </row>
        <row r="870">
          <cell r="B870" t="str">
            <v>WMPC</v>
          </cell>
          <cell r="C870" t="str">
            <v>WMPCSS</v>
          </cell>
          <cell r="D870" t="str">
            <v xml:space="preserve">Western Mindanao Power Corporation </v>
          </cell>
          <cell r="E870" t="str">
            <v>4th Floor Alphaland Southgate Tower, 2258 Chino Roces Avenue Corner EDSA, Makati City 1232</v>
          </cell>
          <cell r="F870" t="str">
            <v>004-661-556-000</v>
          </cell>
          <cell r="G870">
            <v>1232</v>
          </cell>
        </row>
        <row r="871">
          <cell r="B871" t="str">
            <v>AGECO</v>
          </cell>
          <cell r="C871" t="str">
            <v>AGECOSS</v>
          </cell>
          <cell r="D871" t="str">
            <v>Asian Greenenergy Corp.</v>
          </cell>
          <cell r="E871" t="str">
            <v>PUROK 4 LABUAGON, KIBAWE BUKIDNON PHILIPPINES 8720</v>
          </cell>
          <cell r="F871" t="str">
            <v>008-722-974-000</v>
          </cell>
          <cell r="G871">
            <v>8720</v>
          </cell>
        </row>
        <row r="872">
          <cell r="B872" t="str">
            <v>EDCGMIN</v>
          </cell>
          <cell r="C872" t="str">
            <v>EDCGMIN3SS</v>
          </cell>
          <cell r="D872" t="str">
            <v xml:space="preserve">Energy Development Corporation </v>
          </cell>
          <cell r="E872" t="str">
            <v>9/F Rockwell Business Center Tower 3, Ortigas Avenue, Ugong, Pasig City 1604</v>
          </cell>
          <cell r="F872" t="str">
            <v>000-169-125-0000</v>
          </cell>
          <cell r="G872">
            <v>1604</v>
          </cell>
        </row>
        <row r="873">
          <cell r="B873" t="str">
            <v>EUROHYDRO</v>
          </cell>
          <cell r="C873" t="str">
            <v>EUROHYDRO3SS</v>
          </cell>
          <cell r="D873" t="str">
            <v xml:space="preserve">Euro Hydro Power (Asia) Holdings, Inc. </v>
          </cell>
          <cell r="E873" t="str">
            <v>DOOR 4, 267 JUNA SUBD., Q. BLVD., BRGY. BUCANA, DAVAO CITY 8000</v>
          </cell>
          <cell r="F873" t="str">
            <v>412-638-436-000</v>
          </cell>
          <cell r="G873">
            <v>8000</v>
          </cell>
        </row>
        <row r="874">
          <cell r="B874" t="str">
            <v>HEDBUK</v>
          </cell>
          <cell r="C874" t="str">
            <v>HEDBUKSS</v>
          </cell>
          <cell r="D874" t="str">
            <v xml:space="preserve">Hedcor Bukidnon, Inc. </v>
          </cell>
          <cell r="E874" t="str">
            <v>MALUKO, MANOLO FORTICH, BUKIDNON, PHILIPPINES 8703</v>
          </cell>
          <cell r="F874" t="str">
            <v>409-530-980-00000</v>
          </cell>
          <cell r="G874">
            <v>8703</v>
          </cell>
        </row>
        <row r="875">
          <cell r="B875" t="str">
            <v>HEDCORMIN</v>
          </cell>
          <cell r="C875" t="str">
            <v>HEDCORMINSS</v>
          </cell>
          <cell r="D875" t="str">
            <v>Hedcor, Inc.</v>
          </cell>
          <cell r="E875" t="str">
            <v>214 Ambuclao Road Obulan Beckel La Trinidad Benguet</v>
          </cell>
          <cell r="F875" t="str">
            <v>001-946-873-00000</v>
          </cell>
          <cell r="G875">
            <v>2601</v>
          </cell>
        </row>
        <row r="876">
          <cell r="B876" t="str">
            <v>HTI2</v>
          </cell>
          <cell r="C876" t="str">
            <v>HTI2SS</v>
          </cell>
          <cell r="D876" t="str">
            <v xml:space="preserve">Hedcor Tudaya, Inc.  </v>
          </cell>
          <cell r="E876" t="str">
            <v>SIBULAN, SANTA CRUZ, DAVAO DEL SUR PHILIPPINES 8001</v>
          </cell>
          <cell r="F876" t="str">
            <v>409-828-199-00000</v>
          </cell>
          <cell r="G876">
            <v>8001</v>
          </cell>
        </row>
        <row r="877">
          <cell r="B877" t="str">
            <v>LAMSAN</v>
          </cell>
          <cell r="C877" t="str">
            <v>LAMSANSS</v>
          </cell>
          <cell r="D877" t="str">
            <v xml:space="preserve">Lamsan Power Corporation </v>
          </cell>
          <cell r="E877" t="str">
            <v>CROSSING SIMUAY SULTAN KUDARAT MAGUINDANAO 9605 SULTAN KUDARAT (NULING) MAGUINDANAO PHILIPPINES</v>
          </cell>
          <cell r="F877" t="str">
            <v>008-469-494-00000</v>
          </cell>
          <cell r="G877">
            <v>9605</v>
          </cell>
        </row>
        <row r="878">
          <cell r="B878" t="str">
            <v>PACERM1</v>
          </cell>
          <cell r="C878" t="str">
            <v>PACERM1SS</v>
          </cell>
          <cell r="D878" t="str">
            <v xml:space="preserve">PACERM-1 Energy Corporation  </v>
          </cell>
          <cell r="E878" t="str">
            <v>Zone-1, Kibonbon, El Salvador City, 9017, City of El Salvador, Misamis Oriental, Philippines</v>
          </cell>
          <cell r="F878" t="str">
            <v>439-568-978-000</v>
          </cell>
          <cell r="G878">
            <v>9017</v>
          </cell>
        </row>
        <row r="879">
          <cell r="B879" t="str">
            <v>PSALMGMIN</v>
          </cell>
          <cell r="C879" t="str">
            <v>PSALMGMINNVSS</v>
          </cell>
          <cell r="D879" t="str">
            <v xml:space="preserve">Power Sector Asset and Liabilities Management Corporation </v>
          </cell>
          <cell r="E879" t="str">
            <v>24th Floor Vertis North Corporate Center I Astra corner Lux Drives, North Avenue, Quezon City</v>
          </cell>
          <cell r="F879" t="str">
            <v>215-799-653-00000</v>
          </cell>
          <cell r="G879">
            <v>1105</v>
          </cell>
        </row>
        <row r="880">
          <cell r="B880" t="str">
            <v>SEC</v>
          </cell>
          <cell r="C880" t="str">
            <v>SECSS</v>
          </cell>
          <cell r="D880" t="str">
            <v xml:space="preserve">Sarangani Energy Corporation </v>
          </cell>
          <cell r="E880" t="str">
            <v xml:space="preserve">SEC Power Plant Kamanga Agro-Industrial Economic Zone Sitio Tampuan Kamanga 9502 Maasim Sarangani Philippines </v>
          </cell>
          <cell r="F880" t="str">
            <v>007-901-880-00000</v>
          </cell>
          <cell r="G880">
            <v>9502</v>
          </cell>
        </row>
        <row r="881">
          <cell r="B881" t="str">
            <v>ADGI</v>
          </cell>
          <cell r="C881" t="str">
            <v>ADGISS</v>
          </cell>
          <cell r="D881" t="str">
            <v xml:space="preserve">Astronergy Development Gensan Inc. </v>
          </cell>
          <cell r="E881" t="str">
            <v>UNIT 202 MIDWAY COURT BLDG, BRGY WACK WACK GREENHILLS 241 EDSA MANDALUYONG CITY</v>
          </cell>
          <cell r="F881" t="str">
            <v>008702105</v>
          </cell>
          <cell r="G881">
            <v>1554</v>
          </cell>
        </row>
        <row r="882">
          <cell r="B882" t="str">
            <v>LPEC</v>
          </cell>
          <cell r="C882" t="str">
            <v>LPEC</v>
          </cell>
          <cell r="D882" t="str">
            <v>Libertad Power and Energy Corporation</v>
          </cell>
          <cell r="E882" t="str">
            <v>Purok Lapu-lapu Barangay Commonwealth, Aurora, Zamboanga del Sur</v>
          </cell>
          <cell r="F882" t="str">
            <v>497-484-717-0000</v>
          </cell>
          <cell r="G882">
            <v>7020</v>
          </cell>
        </row>
        <row r="883">
          <cell r="B883" t="str">
            <v>FGBPC</v>
          </cell>
          <cell r="C883" t="str">
            <v>FGBPCSS</v>
          </cell>
          <cell r="D883" t="str">
            <v xml:space="preserve">FG Bukidnon Power Corporation </v>
          </cell>
          <cell r="E883" t="str">
            <v>6/F Rockwell Business Center Tower 3, Ortigas Avenue Ugong, City of Pasig NCR Second District Philippines 1604</v>
          </cell>
          <cell r="F883" t="str">
            <v>236-277-238-000</v>
          </cell>
          <cell r="G883">
            <v>1604</v>
          </cell>
        </row>
        <row r="884">
          <cell r="B884" t="str">
            <v>PSALMGMIN</v>
          </cell>
          <cell r="C884" t="str">
            <v>PSALMGMINSS</v>
          </cell>
          <cell r="D884" t="str">
            <v xml:space="preserve">Power Sector Asset and Liabilities Management Corporation </v>
          </cell>
          <cell r="E884" t="str">
            <v>24th Floor Vertis North Corporate Center I Astra corner Lux Drives, North Avenue, Quezon City</v>
          </cell>
          <cell r="F884" t="str">
            <v>215-799-653-00000</v>
          </cell>
          <cell r="G884">
            <v>1105</v>
          </cell>
        </row>
        <row r="885">
          <cell r="B885" t="str">
            <v>SMCPC</v>
          </cell>
          <cell r="C885" t="str">
            <v>SMCPCSS</v>
          </cell>
          <cell r="D885" t="str">
            <v>Malita Power Inc.</v>
          </cell>
          <cell r="E885" t="str">
            <v>SITIO INABURAN, CULAMAN, MALITA, DAVAO OCCIDENTAL 8012, PHILIPPINES</v>
          </cell>
          <cell r="F885" t="str">
            <v>008-107-123-00000</v>
          </cell>
          <cell r="G885">
            <v>8012</v>
          </cell>
        </row>
        <row r="886">
          <cell r="B886" t="str">
            <v>CSCCI</v>
          </cell>
          <cell r="C886" t="str">
            <v>CSCCI</v>
          </cell>
          <cell r="D886" t="str">
            <v>Cotabato Sugar Central Company, Inc.</v>
          </cell>
          <cell r="E886" t="str">
            <v>FILINVEST BLDG. #79 EDSA HIGHWAY HILLS 1550 CITY OF MANDALUYONG NCR, SECOND DISTRICT PHILIPPINES</v>
          </cell>
          <cell r="F886" t="str">
            <v>216-856-714-00000</v>
          </cell>
          <cell r="G886">
            <v>1550</v>
          </cell>
        </row>
        <row r="887">
          <cell r="B887" t="str">
            <v>SEDI</v>
          </cell>
          <cell r="C887" t="str">
            <v>SEDISS</v>
          </cell>
          <cell r="D887" t="str">
            <v xml:space="preserve">Strategic Energy Development Inc. </v>
          </cell>
          <cell r="E887" t="str">
            <v>3204-B EAST TOWER, PSE CENTER EXCHANGE ROAD, ORTIGAS CENTER, SAN ANTONIO 1605 CITY OF PASIG NCR, SECOND DISTRICT PHILIPPINES</v>
          </cell>
          <cell r="F887" t="str">
            <v>010-437-354-000</v>
          </cell>
          <cell r="G887">
            <v>1605</v>
          </cell>
        </row>
        <row r="888">
          <cell r="B888" t="str">
            <v>EDCGMIN</v>
          </cell>
          <cell r="C888" t="str">
            <v>EDCGMIN1SS</v>
          </cell>
          <cell r="D888" t="str">
            <v xml:space="preserve">Energy Development Corporation </v>
          </cell>
          <cell r="E888" t="str">
            <v>9/F Rockwell Business Center Tower 3, Ortigas Avenue, Ugong, Pasig City</v>
          </cell>
          <cell r="F888" t="str">
            <v>000-169-125-0000</v>
          </cell>
          <cell r="G888">
            <v>1604</v>
          </cell>
        </row>
        <row r="889">
          <cell r="B889" t="str">
            <v>SIGUIL</v>
          </cell>
          <cell r="C889" t="str">
            <v>SIGUIL</v>
          </cell>
          <cell r="D889" t="str">
            <v>Siguil Hydro Power Corporation</v>
          </cell>
          <cell r="E889" t="str">
            <v>4th Floor Alphaland Southgate Tower 2258 Chino Roces Ave Corner EDSA Magallanes 1232 City of Makati NCR, Fourth District Philippines</v>
          </cell>
          <cell r="F889" t="str">
            <v>008-088-150-00000</v>
          </cell>
          <cell r="G889">
            <v>1232</v>
          </cell>
        </row>
        <row r="890">
          <cell r="B890" t="str">
            <v>FPEI</v>
          </cell>
          <cell r="C890" t="str">
            <v>FPEI</v>
          </cell>
          <cell r="D890" t="str">
            <v xml:space="preserve">Fort Pilar Energy, Inc. </v>
          </cell>
          <cell r="E890" t="str">
            <v>UNIT 2402 DISCOVERY CENTER 25 ADB AVENUE ORTIGAS CENTER SAN ANTONIO PASIG CITY 1605</v>
          </cell>
          <cell r="F890" t="str">
            <v>010-251-347-000</v>
          </cell>
          <cell r="G890">
            <v>1605</v>
          </cell>
        </row>
        <row r="891">
          <cell r="B891" t="str">
            <v>FPEI</v>
          </cell>
          <cell r="C891" t="str">
            <v>FPEISS</v>
          </cell>
          <cell r="D891" t="str">
            <v xml:space="preserve">Fort Pilar Energy, Inc. </v>
          </cell>
          <cell r="E891" t="str">
            <v>UNIT 2402 DISCOVERY CENTER 25 ADB AVENUE ORTIGAS CENTER SAN ANTONIO PASIG CITY 1605</v>
          </cell>
          <cell r="F891" t="str">
            <v>010-251-347-000</v>
          </cell>
          <cell r="G891">
            <v>1605</v>
          </cell>
        </row>
        <row r="892">
          <cell r="B892" t="str">
            <v>MOELCI2</v>
          </cell>
          <cell r="C892" t="str">
            <v>MOELCI2</v>
          </cell>
          <cell r="D892" t="str">
            <v xml:space="preserve">Misamis Occidental II Electric Cooperative, Inc. </v>
          </cell>
          <cell r="E892" t="str">
            <v>OZAMIZ CITY</v>
          </cell>
          <cell r="F892" t="str">
            <v>000-721-308-000</v>
          </cell>
          <cell r="G892">
            <v>7200</v>
          </cell>
        </row>
        <row r="893">
          <cell r="B893" t="str">
            <v>CSCCI</v>
          </cell>
          <cell r="C893" t="str">
            <v>CSCCISS</v>
          </cell>
          <cell r="D893" t="str">
            <v>Cotabato Sugar Central Company, Inc.</v>
          </cell>
          <cell r="E893" t="str">
            <v>FILINVEST BLDG. #79 EDSA HIGHWAY HILLS 1550 CITY OF MANDALUYONG NCR, SECOND DISTRICT PHILIPPINES</v>
          </cell>
          <cell r="F893" t="str">
            <v>216-856-714-00000</v>
          </cell>
          <cell r="G893">
            <v>1550</v>
          </cell>
        </row>
        <row r="894">
          <cell r="B894" t="str">
            <v>DASURSLR</v>
          </cell>
          <cell r="C894" t="str">
            <v>DASURSLR</v>
          </cell>
          <cell r="D894" t="str">
            <v xml:space="preserve">Davao del Sur Electric Cooperative, Inc. </v>
          </cell>
          <cell r="E894" t="str">
            <v>COGON, CITY OF DIGOS (CAPITAL) DAVAO DEL SUR</v>
          </cell>
          <cell r="F894" t="str">
            <v>000-570-549-000</v>
          </cell>
          <cell r="G894">
            <v>8002</v>
          </cell>
        </row>
        <row r="895">
          <cell r="B895" t="str">
            <v>SHPC</v>
          </cell>
          <cell r="C895" t="str">
            <v>SHPC</v>
          </cell>
          <cell r="D895" t="str">
            <v>Siguil Hydro Power Corporation</v>
          </cell>
          <cell r="E895" t="str">
            <v>4th Floor Alphaland Southgate Tower 2258 Chino Roces Ave Corner EDSA Magallanes 1232 City of Makati NCR, Fourth District Philippines</v>
          </cell>
          <cell r="F895" t="str">
            <v>008-088-150-00000</v>
          </cell>
          <cell r="G895">
            <v>1232</v>
          </cell>
        </row>
        <row r="896">
          <cell r="B896" t="str">
            <v>MINERGY</v>
          </cell>
          <cell r="C896" t="str">
            <v>MINERGY</v>
          </cell>
          <cell r="D896" t="str">
            <v>Mindanao Energy Systems, Inc.</v>
          </cell>
          <cell r="E896" t="str">
            <v>MINERGY ROAD TABLON CAGAYAN DE ORO CITY (CAPITAL) 9000 MISAMIS ORIENTAL PHILIPPINES</v>
          </cell>
          <cell r="F896" t="str">
            <v>001-922-269-00000</v>
          </cell>
          <cell r="G896">
            <v>9000</v>
          </cell>
        </row>
        <row r="897">
          <cell r="B897" t="str">
            <v>CSCI</v>
          </cell>
          <cell r="C897" t="str">
            <v>CSCI</v>
          </cell>
          <cell r="D897" t="str">
            <v xml:space="preserve">Crystal Sugar Company, Inc. </v>
          </cell>
          <cell r="E897" t="str">
            <v>10/F Telecom Plaza Bldg. Sen. Gil Puyat Avenue Makati City 1200</v>
          </cell>
          <cell r="F897" t="str">
            <v>004-663-453-000</v>
          </cell>
          <cell r="G897">
            <v>1200</v>
          </cell>
        </row>
        <row r="898">
          <cell r="B898" t="str">
            <v>MPPCLRES</v>
          </cell>
          <cell r="C898" t="str">
            <v>MPPCLRESMIN</v>
          </cell>
          <cell r="D898" t="str">
            <v>Masinloc Power Co. Ltd</v>
          </cell>
          <cell r="E898" t="str">
            <v>Masinloc Coal-Fired thermal Power Plant, Barangay Bani, Masinloc, Zambales</v>
          </cell>
          <cell r="F898" t="str">
            <v>006-786-124-000</v>
          </cell>
          <cell r="G898">
            <v>2211</v>
          </cell>
        </row>
        <row r="899">
          <cell r="B899" t="str">
            <v>SHPC</v>
          </cell>
          <cell r="C899" t="str">
            <v>SHPC</v>
          </cell>
          <cell r="D899" t="str">
            <v>Siguil Hydro Power Corporation</v>
          </cell>
          <cell r="E899" t="str">
            <v>4th Floor Alphaland Southgate Tower, 2258 Chino Roces Avenue Corner EDSA, Makati City 1232</v>
          </cell>
          <cell r="F899" t="str">
            <v>008-088-150-00000</v>
          </cell>
          <cell r="G899">
            <v>1232</v>
          </cell>
        </row>
        <row r="900">
          <cell r="B900" t="str">
            <v>MPGC</v>
          </cell>
          <cell r="C900" t="str">
            <v>MPGC2</v>
          </cell>
          <cell r="D900" t="str">
            <v xml:space="preserve">Mariveles Power Generation Corporation </v>
          </cell>
          <cell r="E900" t="str">
            <v>BATAAN FREEPORT ZONE BIAAN 2105 MARIVELES BATAAN PHILIPPINES</v>
          </cell>
          <cell r="F900" t="str">
            <v>008-941-048-00000</v>
          </cell>
          <cell r="G900">
            <v>2105</v>
          </cell>
        </row>
        <row r="901">
          <cell r="B901" t="str">
            <v>GCGIRES</v>
          </cell>
          <cell r="C901" t="str">
            <v>GCGIRESNV</v>
          </cell>
          <cell r="D901" t="str">
            <v>Green Core Geothermal, Inc.</v>
          </cell>
          <cell r="E901" t="str">
            <v>9/F Rockwell Business Center Tower 3 Ortigas Avenue Ugong 1604 City of Pasig NCR. Second District Philippines</v>
          </cell>
          <cell r="F901" t="str">
            <v>007-317-982-00000</v>
          </cell>
          <cell r="G901">
            <v>1604</v>
          </cell>
        </row>
        <row r="902">
          <cell r="B902" t="str">
            <v>SCRCRES</v>
          </cell>
          <cell r="C902" t="str">
            <v>SCRCRESVIS</v>
          </cell>
          <cell r="D902" t="str">
            <v xml:space="preserve">SEM-CALACA RES CORPORATION </v>
          </cell>
          <cell r="E902" t="str">
            <v>3/F DMCI Plaza, 2281 Don Chino Roces Ave., Makati City</v>
          </cell>
          <cell r="F902" t="str">
            <v>007-357-576-0000</v>
          </cell>
          <cell r="G902">
            <v>1231</v>
          </cell>
        </row>
        <row r="903">
          <cell r="B903" t="str">
            <v>PVSPI</v>
          </cell>
          <cell r="C903" t="str">
            <v>PVSPI2</v>
          </cell>
          <cell r="D903" t="str">
            <v>PV Sinag Power, Inc.</v>
          </cell>
          <cell r="E903" t="str">
            <v xml:space="preserve">17th Floor, NAC Tower 32nd St. Bonifacio Global City Fort Bonifacio 1634 Taguig City NCR, Fourth District Philippines </v>
          </cell>
          <cell r="F903" t="str">
            <v>008-568-562-00000</v>
          </cell>
          <cell r="G903">
            <v>1634</v>
          </cell>
        </row>
        <row r="904">
          <cell r="B904" t="str">
            <v>RC</v>
          </cell>
          <cell r="C904" t="str">
            <v>RCP4</v>
          </cell>
          <cell r="D904" t="str">
            <v xml:space="preserve">RASLAG Corp. </v>
          </cell>
          <cell r="E904" t="str">
            <v>1905 Robinsons Equiitable Tower, ADB Avenue cor. Poveda St., Ortigas Center, Pasig City</v>
          </cell>
          <cell r="F904" t="str">
            <v>008-521-690-000</v>
          </cell>
          <cell r="G904">
            <v>1605</v>
          </cell>
        </row>
        <row r="905">
          <cell r="B905" t="str">
            <v>ENRXIARES</v>
          </cell>
          <cell r="C905" t="str">
            <v>ENRXIARES</v>
          </cell>
          <cell r="D905" t="str">
            <v xml:space="preserve">Enerxia Corp. </v>
          </cell>
          <cell r="E905" t="str">
            <v>498 A. BONI AVENUE PLAINVIEW 1550 CITY OF MANDALUYONG NCR, SECOND DISTRICT PHILIPPINES</v>
          </cell>
          <cell r="F905" t="str">
            <v>010-065-191-00000</v>
          </cell>
          <cell r="G905">
            <v>1550</v>
          </cell>
        </row>
        <row r="906">
          <cell r="B906" t="str">
            <v>CPEC</v>
          </cell>
          <cell r="C906" t="str">
            <v>CPEC</v>
          </cell>
          <cell r="D906" t="str">
            <v>Century Peak Energy Corporation</v>
          </cell>
          <cell r="E906" t="str">
            <v>UNITS 17B &amp; 17D, 17/F PHILAMLIFE TOWER, 8767 PASEO DE ROXAS, BEL-AIR, MAKATI CITY, 1209, NCR</v>
          </cell>
          <cell r="F906" t="str">
            <v>007-323-680-00000</v>
          </cell>
          <cell r="G906">
            <v>1209</v>
          </cell>
        </row>
        <row r="907">
          <cell r="B907" t="str">
            <v>SSPC</v>
          </cell>
          <cell r="C907" t="str">
            <v>SSPC</v>
          </cell>
          <cell r="D907" t="str">
            <v>Sinocalan Solar Power Corp.</v>
          </cell>
          <cell r="E907" t="str">
            <v>35th Floor Ayala Triangle Gardens Tower 2, Paseo De Roxas Cor. Makati Avenue Bel-Air 1209 City of Makati NCR, Fourth District Philippines</v>
          </cell>
          <cell r="F907" t="str">
            <v>010-613-385-00000</v>
          </cell>
          <cell r="G907">
            <v>1209</v>
          </cell>
        </row>
        <row r="908">
          <cell r="B908" t="str">
            <v>MNERGYRES</v>
          </cell>
          <cell r="C908" t="str">
            <v>MNERGYRES</v>
          </cell>
          <cell r="D908" t="str">
            <v>MINERGY RETAIL ENERGY SOLUTIONS, INC.</v>
          </cell>
          <cell r="E908" t="str">
            <v>MINERGY ROAD TABLON 9000 CITY OF CAGAYAN DE ORO MISAMIS ORIENTAL PHILIPPINES</v>
          </cell>
          <cell r="F908" t="str">
            <v>010-804-149-00000</v>
          </cell>
          <cell r="G908">
            <v>9000</v>
          </cell>
        </row>
        <row r="909">
          <cell r="B909" t="str">
            <v>LIANGAN</v>
          </cell>
          <cell r="C909" t="str">
            <v>LIANGAN</v>
          </cell>
          <cell r="D909" t="str">
            <v xml:space="preserve">Liangan Power Corporation </v>
          </cell>
          <cell r="E909" t="str">
            <v>UNIT 1718 HIGH STREET, SOUTH CORPORATE PLAZA TOWER 1, 26TH ST. COR. 9TH AVE. BONIFACIO GLOBAL CITY, FORT BONIFACIO, TAGUIG CITY 1634</v>
          </cell>
          <cell r="F909" t="str">
            <v>008-958-290-000</v>
          </cell>
          <cell r="G909">
            <v>1634</v>
          </cell>
        </row>
        <row r="910">
          <cell r="B910" t="str">
            <v>TRUSTSOLR</v>
          </cell>
          <cell r="C910" t="str">
            <v>TRUSTSOLR2</v>
          </cell>
          <cell r="D910" t="str">
            <v>Trustpower Corporation</v>
          </cell>
          <cell r="E910" t="str">
            <v>Barangay Paralayunan, Mabalacat City, Pampanga 2010</v>
          </cell>
          <cell r="F910">
            <v>8734476000</v>
          </cell>
          <cell r="G910">
            <v>2010</v>
          </cell>
        </row>
        <row r="911">
          <cell r="B911" t="str">
            <v>TRUSTSOLR</v>
          </cell>
          <cell r="C911" t="str">
            <v>TRUSTSOLR2SS</v>
          </cell>
          <cell r="D911" t="str">
            <v>Trustpower Corporation</v>
          </cell>
          <cell r="E911" t="str">
            <v>Barangay Paralayunan, Mabalacat City, Pampanga 2010</v>
          </cell>
          <cell r="F911">
            <v>8734476000</v>
          </cell>
          <cell r="G911">
            <v>2010</v>
          </cell>
        </row>
        <row r="912">
          <cell r="B912" t="str">
            <v>CALIBU</v>
          </cell>
          <cell r="C912" t="str">
            <v>CALIBUSS</v>
          </cell>
          <cell r="D912" t="str">
            <v>Angeles Power Inc.</v>
          </cell>
          <cell r="E912" t="str">
            <v>1905 Robinsons Equitable Tower, Poveda St., Ortigas</v>
          </cell>
          <cell r="F912" t="str">
            <v>002-193-769-000</v>
          </cell>
          <cell r="G912">
            <v>1605</v>
          </cell>
        </row>
        <row r="913">
          <cell r="B913" t="str">
            <v>CESIGES</v>
          </cell>
          <cell r="C913" t="str">
            <v>CESIGES</v>
          </cell>
          <cell r="D913" t="str">
            <v xml:space="preserve">Citicore Energy Solutions, Inc. </v>
          </cell>
          <cell r="E913" t="str">
            <v>11th Floor Rockwell Santolan Town Plaza, 276 Santolan Road, Little Baguio 1500 City of San Juan</v>
          </cell>
          <cell r="F913" t="str">
            <v>009-333-221-00000</v>
          </cell>
          <cell r="G913">
            <v>1500</v>
          </cell>
        </row>
        <row r="914">
          <cell r="B914" t="str">
            <v>ALSONSRES</v>
          </cell>
          <cell r="C914" t="str">
            <v>ALSONSRESMIN</v>
          </cell>
          <cell r="D914" t="str">
            <v>Alsons Power Supply Corporation</v>
          </cell>
          <cell r="E914" t="str">
            <v>4/F League One Southgate Tower, 2258 Chino Roces Ave. Ext., Corner EDSA, Magallanes 1232 City of Makati NCR, Fourth District Philippines</v>
          </cell>
          <cell r="F914" t="str">
            <v>009-454-753-00000</v>
          </cell>
          <cell r="G914">
            <v>1232</v>
          </cell>
        </row>
        <row r="915">
          <cell r="B915" t="str">
            <v>HEDCOR</v>
          </cell>
          <cell r="C915" t="str">
            <v>HEDCORLATSS</v>
          </cell>
          <cell r="D915" t="str">
            <v xml:space="preserve">HEDCOR, Inc. </v>
          </cell>
          <cell r="E915" t="str">
            <v>214 Ambuclao Road, Obulan, Beckel, La Trinidad, Benguet</v>
          </cell>
          <cell r="F915" t="str">
            <v>001-946-873-00000</v>
          </cell>
          <cell r="G915">
            <v>2601</v>
          </cell>
        </row>
        <row r="916">
          <cell r="B916" t="str">
            <v>PVSPI</v>
          </cell>
          <cell r="C916" t="str">
            <v>PVSPI2SS</v>
          </cell>
          <cell r="D916" t="str">
            <v>PV Sinag Power, Inc.</v>
          </cell>
          <cell r="E916" t="str">
            <v xml:space="preserve">17th Floor, NAC Tower 32nd St. Bonifacio Global City Fort Bonifacio 1634 Taguig City NCR, Fourth District Philippines </v>
          </cell>
          <cell r="F916" t="str">
            <v>008-568-562-00000</v>
          </cell>
          <cell r="G916">
            <v>1634</v>
          </cell>
        </row>
        <row r="917">
          <cell r="B917" t="str">
            <v>AESIRES</v>
          </cell>
          <cell r="C917" t="str">
            <v>AESIRESMIN</v>
          </cell>
          <cell r="D917" t="str">
            <v xml:space="preserve">Aboitiz Energy Solutions, Inc. </v>
          </cell>
          <cell r="E917" t="str">
            <v>Aboitiz Corporate Center, Gov. Manuel Cuenco, Kasambagan, Cebu City (CAPITAL) Cebu Philippines</v>
          </cell>
          <cell r="F917" t="str">
            <v>201-115-150-000</v>
          </cell>
          <cell r="G917">
            <v>6000</v>
          </cell>
        </row>
        <row r="918">
          <cell r="B918" t="str">
            <v>SHIZEN</v>
          </cell>
          <cell r="C918" t="str">
            <v>SHIZENSS</v>
          </cell>
          <cell r="D918" t="str">
            <v xml:space="preserve">Shizen Inc. </v>
          </cell>
          <cell r="E918" t="str">
            <v>41/F GT Tower International 6813 Ayala Avenue Cor. H.V. Dela Costa St. Bel-Air 1209 City of Makati NCR, Fourth District Philippines</v>
          </cell>
          <cell r="F918" t="str">
            <v>010-105-854-000</v>
          </cell>
          <cell r="G918">
            <v>1209</v>
          </cell>
        </row>
        <row r="919">
          <cell r="B919" t="str">
            <v>SSPC</v>
          </cell>
          <cell r="C919" t="str">
            <v>SSPC</v>
          </cell>
          <cell r="D919" t="str">
            <v>Sinocalan Solar Power Corp.</v>
          </cell>
          <cell r="E919" t="str">
            <v>35th Floor Ayala Triangle Gardens Tower 2, Paseo De Roxas Cor. Makati Avenue Bel-Air 1209 City of Makati NCR, Fourth District Philippines</v>
          </cell>
          <cell r="F919" t="str">
            <v>010-613-385-00000</v>
          </cell>
          <cell r="G919">
            <v>1209</v>
          </cell>
        </row>
        <row r="920">
          <cell r="B920" t="str">
            <v>SSPC</v>
          </cell>
          <cell r="C920" t="str">
            <v>SSPCSS</v>
          </cell>
          <cell r="D920" t="str">
            <v>Sinocalan Solar Power Corp.</v>
          </cell>
          <cell r="E920" t="str">
            <v>35th Floor Ayala Triangle Gardens Tower 2, Paseo De Roxas Cor. Makati Avenue Bel-Air 1209 City of Makati NCR, Fourth District Philippines</v>
          </cell>
          <cell r="F920" t="str">
            <v>010-613-385-00000</v>
          </cell>
          <cell r="G920">
            <v>1209</v>
          </cell>
        </row>
        <row r="921">
          <cell r="B921" t="str">
            <v>NEC</v>
          </cell>
          <cell r="C921" t="str">
            <v>NEC</v>
          </cell>
          <cell r="D921" t="str">
            <v xml:space="preserve">Nuevasol Energy Corp. </v>
          </cell>
          <cell r="E921" t="str">
            <v>Level 07 Ayala Triangle Gardens Tower 2, Paseo de Roxas cor. Makati Avenue, Makati City</v>
          </cell>
          <cell r="F921">
            <v>608539279000</v>
          </cell>
          <cell r="G921">
            <v>1226</v>
          </cell>
        </row>
        <row r="922">
          <cell r="B922" t="str">
            <v>NEC</v>
          </cell>
          <cell r="C922" t="str">
            <v>NECSS</v>
          </cell>
          <cell r="D922" t="str">
            <v xml:space="preserve">Nuevasol Energy Corp. </v>
          </cell>
          <cell r="E922" t="str">
            <v>Level 07 Ayala Triangle Gardens Tower 2, Paseo de Roxas cor. Makati Avenue, Makati City</v>
          </cell>
          <cell r="F922">
            <v>608539279000</v>
          </cell>
          <cell r="G922">
            <v>1226</v>
          </cell>
        </row>
        <row r="923">
          <cell r="B923" t="str">
            <v>ME1I</v>
          </cell>
          <cell r="C923" t="str">
            <v>ME1I</v>
          </cell>
          <cell r="D923" t="str">
            <v>Megasol Energy 1 Inc</v>
          </cell>
          <cell r="E923" t="str">
            <v>Level 06 Ayala Triangle Gardens Tower 2, Paseo de Roxas cor. Makati Avenue, Makati City</v>
          </cell>
          <cell r="F923">
            <v>600213777000</v>
          </cell>
          <cell r="G923">
            <v>1226</v>
          </cell>
        </row>
        <row r="924">
          <cell r="B924" t="str">
            <v>ME1I</v>
          </cell>
          <cell r="C924" t="str">
            <v>ME1ISS</v>
          </cell>
          <cell r="D924" t="str">
            <v>Megasol Energy 1 Inc</v>
          </cell>
          <cell r="E924" t="str">
            <v>Level 06 Ayala Triangle Gardens Tower 2, Paseo de Roxas cor. Makati Avenue, Makati City</v>
          </cell>
          <cell r="F924">
            <v>600213777000</v>
          </cell>
          <cell r="G924">
            <v>1226</v>
          </cell>
        </row>
        <row r="925">
          <cell r="B925" t="str">
            <v>ASPI</v>
          </cell>
          <cell r="C925" t="str">
            <v>ASPI</v>
          </cell>
          <cell r="D925" t="str">
            <v>ABOITIZ SOLAR POWER, INC.</v>
          </cell>
          <cell r="E925" t="str">
            <v>17F NAC TOWER 32ND STREET BONIFACIO GLOBAL CITY FORT BONIFACIO 1634 TAGUIG CITY NCR FOURTH DISTRICT PHILIPPINES</v>
          </cell>
          <cell r="F925" t="str">
            <v>422-954-971-00000</v>
          </cell>
          <cell r="G925">
            <v>1635</v>
          </cell>
        </row>
        <row r="926">
          <cell r="B926" t="str">
            <v>ASPI</v>
          </cell>
          <cell r="C926" t="str">
            <v>ASPISS</v>
          </cell>
          <cell r="D926" t="str">
            <v>ABOITIZ SOLAR POWER, INC.</v>
          </cell>
          <cell r="E926" t="str">
            <v>17F NAC TOWER 32ND STREET BONIFACIO GLOBAL CITY FORT BONIFACIO 1634 TAGUIG CITY NCR FOURTH DISTRICT PHILIPPINES</v>
          </cell>
          <cell r="F926" t="str">
            <v>422-954-971-00000</v>
          </cell>
          <cell r="G926">
            <v>1635</v>
          </cell>
        </row>
        <row r="927">
          <cell r="B927" t="str">
            <v>DGEC</v>
          </cell>
          <cell r="C927" t="str">
            <v>DGEC</v>
          </cell>
          <cell r="D927" t="str">
            <v>Dagohoy Green Energy Corporation</v>
          </cell>
          <cell r="E927" t="str">
            <v>7th Floor JMT Corporate Building ADB Avenue Ortigas Business Center San Antonio 1605 City of Pasig, Second District Philippines</v>
          </cell>
          <cell r="F927" t="str">
            <v>635-288-452-00000</v>
          </cell>
          <cell r="G927">
            <v>1605</v>
          </cell>
        </row>
        <row r="928">
          <cell r="B928" t="str">
            <v>PRESCO</v>
          </cell>
          <cell r="C928" t="str">
            <v>PRESCO</v>
          </cell>
          <cell r="D928" t="str">
            <v xml:space="preserve">Pampanga Rural Electric Service Cooperative Inc. </v>
          </cell>
          <cell r="E928" t="str">
            <v>Anao, Mexico, Pampanga 2021</v>
          </cell>
          <cell r="F928" t="str">
            <v>004911796000</v>
          </cell>
          <cell r="G928">
            <v>2021</v>
          </cell>
        </row>
        <row r="929">
          <cell r="B929" t="str">
            <v>RERI</v>
          </cell>
          <cell r="C929" t="str">
            <v>RERI</v>
          </cell>
          <cell r="D929" t="str">
            <v xml:space="preserve">RE Resources, Inc (RERI) </v>
          </cell>
          <cell r="E929" t="str">
            <v>NAC TOWER 32ND STREET FORT BONIFACIO GLOBAL CITY 1634 TAGUIG CITY NCR FOURTH DISTRICT PHILIPPINES</v>
          </cell>
          <cell r="F929" t="str">
            <v>008-762-840-00000</v>
          </cell>
          <cell r="G929">
            <v>1635</v>
          </cell>
        </row>
        <row r="930">
          <cell r="B930" t="str">
            <v>SJGEC</v>
          </cell>
          <cell r="C930" t="str">
            <v>SJGEC</v>
          </cell>
          <cell r="D930" t="str">
            <v>San Jose Green Energy Corporation (SJGEC) WESM-GEN</v>
          </cell>
          <cell r="E930" t="str">
            <v>7th Floor JMT Corporate Bldg ADB Avenue, Ortigas Center, San Antonio 1605 City of Pasig, NCR, Second District Philippines Pasig City</v>
          </cell>
          <cell r="F930" t="str">
            <v>636-962-974-000</v>
          </cell>
          <cell r="G930">
            <v>1605</v>
          </cell>
        </row>
        <row r="931">
          <cell r="B931" t="str">
            <v>SJGEC</v>
          </cell>
          <cell r="C931" t="str">
            <v>SJGECSS</v>
          </cell>
          <cell r="D931" t="str">
            <v>San Jose Green Energy Corporation (SJGEC) WESM-GEN</v>
          </cell>
          <cell r="E931" t="str">
            <v>7th Floor JMT Corporate Bldg ADB Avenue, Ortigas Center, San Antonio 1605 City of Pasig, NCR, Second District Philippines Pasig City</v>
          </cell>
          <cell r="F931" t="str">
            <v>636-962-974-000</v>
          </cell>
          <cell r="G931">
            <v>1605</v>
          </cell>
        </row>
        <row r="932">
          <cell r="B932" t="str">
            <v>ADVENTRES</v>
          </cell>
          <cell r="C932" t="str">
            <v>ADVENTRESMIN</v>
          </cell>
          <cell r="D932" t="str">
            <v xml:space="preserve">AdventEnergy, Inc. </v>
          </cell>
          <cell r="E932" t="str">
            <v>Mactan Economic Zone  Basak, Lapu-lapu City (UPON) Cebu Philippines</v>
          </cell>
          <cell r="F932" t="str">
            <v>007-099-197-000</v>
          </cell>
          <cell r="G932">
            <v>6015</v>
          </cell>
        </row>
        <row r="933">
          <cell r="B933" t="str">
            <v>CHC</v>
          </cell>
          <cell r="C933" t="str">
            <v>CHCSS</v>
          </cell>
          <cell r="D933" t="str">
            <v>Conal Holdings Corporation</v>
          </cell>
          <cell r="E933" t="str">
            <v>4th Floor Alphaland Southgate Tower 2258 Chino Roces Avenue Corner EDSA Magallanes 1232 City of Makati NCR, Fourth District Philippines</v>
          </cell>
          <cell r="F933" t="str">
            <v>005-182-763-00000</v>
          </cell>
          <cell r="G933">
            <v>1232</v>
          </cell>
        </row>
        <row r="934">
          <cell r="B934" t="str">
            <v>MNERGYRES</v>
          </cell>
          <cell r="C934" t="str">
            <v>MNERGYRESMIN</v>
          </cell>
          <cell r="D934" t="str">
            <v>MINERGY RETAIL ENERGY SOLUTIONS, INC.</v>
          </cell>
          <cell r="E934" t="str">
            <v>MINERGY ROAD TABLON 9000 CITY OF CAGAYAN DE ORO MISAMIS ORIENTAL PHILIPPINES</v>
          </cell>
          <cell r="F934" t="str">
            <v>010-804-149-00000</v>
          </cell>
          <cell r="G934">
            <v>9000</v>
          </cell>
        </row>
        <row r="935">
          <cell r="B935" t="str">
            <v>MNERGYRES</v>
          </cell>
          <cell r="C935" t="str">
            <v>MNERGYRESMINNV</v>
          </cell>
          <cell r="D935" t="str">
            <v>MINERGY RETAIL ENERGY SOLUTIONS, INC.</v>
          </cell>
          <cell r="E935" t="str">
            <v>MINERGY ROAD TABLON 9000 CITY OF CAGAYAN DE ORO MISAMIS ORIENTAL PHILIPPINES</v>
          </cell>
          <cell r="F935" t="str">
            <v>010-804-149-00000</v>
          </cell>
          <cell r="G935">
            <v>9000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4"/>
  <sheetViews>
    <sheetView topLeftCell="A11" workbookViewId="0">
      <selection activeCell="W26" sqref="W26"/>
    </sheetView>
  </sheetViews>
  <sheetFormatPr defaultColWidth="9.33203125" defaultRowHeight="12.75"/>
  <cols>
    <col min="1" max="1" width="11.5" customWidth="1"/>
    <col min="2" max="3" width="9.33203125" customWidth="1"/>
    <col min="4" max="4" width="8" customWidth="1"/>
    <col min="5" max="5" width="4.6640625" customWidth="1"/>
    <col min="6" max="6" width="1.1640625" customWidth="1"/>
    <col min="7" max="7" width="9.33203125" customWidth="1"/>
    <col min="8" max="8" width="8" customWidth="1"/>
    <col min="9" max="9" width="1.1640625" customWidth="1"/>
    <col min="10" max="11" width="5.83203125" customWidth="1"/>
    <col min="12" max="12" width="11.5" customWidth="1"/>
    <col min="13" max="13" width="12.6640625" customWidth="1"/>
    <col min="14" max="14" width="8" customWidth="1"/>
    <col min="15" max="15" width="5.83203125" customWidth="1"/>
    <col min="16" max="16" width="3.33203125" customWidth="1"/>
    <col min="17" max="17" width="12.6640625" customWidth="1"/>
    <col min="18" max="19" width="1.1640625" customWidth="1"/>
    <col min="20" max="20" width="12.6640625" customWidth="1"/>
    <col min="21" max="21" width="14" customWidth="1"/>
    <col min="22" max="22" width="15.1640625" customWidth="1"/>
    <col min="23" max="23" width="12.6640625" customWidth="1"/>
    <col min="24" max="24" width="2.1640625" customWidth="1"/>
  </cols>
  <sheetData>
    <row r="1" spans="1:17" ht="78.9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9"/>
    </row>
    <row r="2" spans="1:17" ht="11.1" customHeight="1">
      <c r="A2" s="2" t="s">
        <v>0</v>
      </c>
    </row>
    <row r="3" spans="1:17" ht="11.1" customHeight="1">
      <c r="A3" s="2" t="s">
        <v>1</v>
      </c>
    </row>
    <row r="4" spans="1:17" ht="11.1" customHeight="1">
      <c r="A4" s="2" t="s">
        <v>2</v>
      </c>
    </row>
    <row r="5" spans="1:17" ht="11.1" customHeight="1">
      <c r="A5" s="2" t="s">
        <v>3</v>
      </c>
    </row>
    <row r="6" spans="1:17" ht="11.1" customHeight="1">
      <c r="A6" s="2" t="s">
        <v>4</v>
      </c>
    </row>
    <row r="7" spans="1:17" ht="11.1" customHeight="1">
      <c r="A7" s="2" t="s">
        <v>5</v>
      </c>
    </row>
    <row r="8" spans="1:17" ht="11.1" customHeight="1">
      <c r="A8" s="2" t="s">
        <v>6</v>
      </c>
    </row>
    <row r="9" spans="1:17" ht="27" customHeight="1">
      <c r="A9" s="3" t="s">
        <v>7</v>
      </c>
    </row>
    <row r="10" spans="1:17" ht="18" customHeight="1">
      <c r="A10" s="4" t="s">
        <v>8</v>
      </c>
    </row>
    <row r="11" spans="1:17" ht="123.95" customHeight="1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17" ht="29.1" customHeight="1">
      <c r="A12" s="90" t="s">
        <v>10</v>
      </c>
      <c r="B12" s="91"/>
      <c r="C12" s="92"/>
      <c r="D12" s="93" t="s">
        <v>4562</v>
      </c>
      <c r="E12" s="94"/>
      <c r="F12" s="94"/>
      <c r="G12" s="94"/>
      <c r="H12" s="95"/>
    </row>
    <row r="13" spans="1:17" ht="14.1" customHeight="1">
      <c r="A13" s="90" t="s">
        <v>11</v>
      </c>
      <c r="B13" s="91"/>
      <c r="C13" s="92"/>
      <c r="D13" s="93" t="s">
        <v>12</v>
      </c>
      <c r="E13" s="94"/>
      <c r="F13" s="94"/>
      <c r="G13" s="94"/>
      <c r="H13" s="95"/>
    </row>
    <row r="14" spans="1:17" ht="14.1" customHeight="1">
      <c r="A14" s="90" t="s">
        <v>13</v>
      </c>
      <c r="B14" s="91"/>
      <c r="C14" s="92"/>
      <c r="D14" s="93" t="s">
        <v>14</v>
      </c>
      <c r="E14" s="94"/>
      <c r="F14" s="94"/>
      <c r="G14" s="94"/>
      <c r="H14" s="95"/>
    </row>
    <row r="15" spans="1:17" ht="14.1" customHeight="1">
      <c r="A15" s="90" t="s">
        <v>15</v>
      </c>
      <c r="B15" s="91"/>
      <c r="C15" s="92"/>
      <c r="D15" s="93" t="s">
        <v>16</v>
      </c>
      <c r="E15" s="94"/>
      <c r="F15" s="94"/>
      <c r="G15" s="94"/>
      <c r="H15" s="95"/>
    </row>
    <row r="16" spans="1:17" ht="11.1" customHeight="1">
      <c r="A16" s="5" t="s">
        <v>17</v>
      </c>
    </row>
    <row r="17" spans="1:17" ht="23.1" customHeight="1">
      <c r="A17" s="96" t="s">
        <v>18</v>
      </c>
      <c r="B17" s="97"/>
      <c r="C17" s="97"/>
      <c r="D17" s="97"/>
      <c r="E17" s="98"/>
      <c r="F17" s="99" t="s">
        <v>19</v>
      </c>
      <c r="G17" s="100"/>
      <c r="H17" s="100"/>
      <c r="I17" s="100"/>
      <c r="J17" s="100"/>
      <c r="K17" s="100"/>
      <c r="L17" s="101"/>
      <c r="M17" s="99" t="s">
        <v>20</v>
      </c>
      <c r="N17" s="100"/>
      <c r="O17" s="100"/>
      <c r="P17" s="100"/>
      <c r="Q17" s="101"/>
    </row>
    <row r="18" spans="1:17" ht="12.95" customHeight="1">
      <c r="A18" s="93" t="s">
        <v>21</v>
      </c>
      <c r="B18" s="94"/>
      <c r="C18" s="94"/>
      <c r="D18" s="94"/>
      <c r="E18" s="95"/>
      <c r="F18" s="102">
        <v>4021582.82</v>
      </c>
      <c r="G18" s="103"/>
      <c r="H18" s="103"/>
      <c r="I18" s="103"/>
      <c r="J18" s="103"/>
      <c r="K18" s="103"/>
      <c r="L18" s="104"/>
      <c r="M18" s="105">
        <v>-0.47</v>
      </c>
      <c r="N18" s="106"/>
      <c r="O18" s="106"/>
      <c r="P18" s="106"/>
      <c r="Q18" s="107"/>
    </row>
    <row r="19" spans="1:17" ht="12.95" customHeight="1">
      <c r="A19" s="93" t="s">
        <v>22</v>
      </c>
      <c r="B19" s="94"/>
      <c r="C19" s="94"/>
      <c r="D19" s="94"/>
      <c r="E19" s="95"/>
      <c r="F19" s="108">
        <v>0</v>
      </c>
      <c r="G19" s="109"/>
      <c r="H19" s="109"/>
      <c r="I19" s="109"/>
      <c r="J19" s="109"/>
      <c r="K19" s="109"/>
      <c r="L19" s="110"/>
      <c r="M19" s="108">
        <v>0</v>
      </c>
      <c r="N19" s="109"/>
      <c r="O19" s="109"/>
      <c r="P19" s="109"/>
      <c r="Q19" s="110"/>
    </row>
    <row r="20" spans="1:17" ht="12" customHeight="1">
      <c r="A20" s="93" t="s">
        <v>23</v>
      </c>
      <c r="B20" s="94"/>
      <c r="C20" s="94"/>
      <c r="D20" s="94"/>
      <c r="E20" s="95"/>
      <c r="F20" s="102">
        <v>206970.07</v>
      </c>
      <c r="G20" s="103"/>
      <c r="H20" s="103"/>
      <c r="I20" s="103"/>
      <c r="J20" s="103"/>
      <c r="K20" s="103"/>
      <c r="L20" s="104"/>
      <c r="M20" s="105">
        <v>-0.23</v>
      </c>
      <c r="N20" s="106"/>
      <c r="O20" s="106"/>
      <c r="P20" s="106"/>
      <c r="Q20" s="107"/>
    </row>
    <row r="21" spans="1:17" ht="12.95" customHeight="1">
      <c r="A21" s="93" t="s">
        <v>24</v>
      </c>
      <c r="B21" s="94"/>
      <c r="C21" s="94"/>
      <c r="D21" s="94"/>
      <c r="E21" s="95"/>
      <c r="F21" s="102">
        <v>4228552.8899999997</v>
      </c>
      <c r="G21" s="103"/>
      <c r="H21" s="103"/>
      <c r="I21" s="103"/>
      <c r="J21" s="103"/>
      <c r="K21" s="103"/>
      <c r="L21" s="104"/>
      <c r="M21" s="105">
        <v>-0.7</v>
      </c>
      <c r="N21" s="106"/>
      <c r="O21" s="106"/>
      <c r="P21" s="106"/>
      <c r="Q21" s="107"/>
    </row>
    <row r="22" spans="1:17" ht="12.95" customHeight="1">
      <c r="A22" s="93" t="s">
        <v>25</v>
      </c>
      <c r="B22" s="94"/>
      <c r="C22" s="94"/>
      <c r="D22" s="94"/>
      <c r="E22" s="95"/>
      <c r="F22" s="102">
        <v>482589.89</v>
      </c>
      <c r="G22" s="103"/>
      <c r="H22" s="103"/>
      <c r="I22" s="103"/>
      <c r="J22" s="103"/>
      <c r="K22" s="103"/>
      <c r="L22" s="104"/>
      <c r="M22" s="105">
        <v>-0.02</v>
      </c>
      <c r="N22" s="106"/>
      <c r="O22" s="106"/>
      <c r="P22" s="106"/>
      <c r="Q22" s="107"/>
    </row>
    <row r="23" spans="1:17" ht="12" customHeight="1">
      <c r="A23" s="93" t="s">
        <v>26</v>
      </c>
      <c r="B23" s="94"/>
      <c r="C23" s="94"/>
      <c r="D23" s="94"/>
      <c r="E23" s="95"/>
      <c r="F23" s="111">
        <v>-83873.289999999994</v>
      </c>
      <c r="G23" s="112"/>
      <c r="H23" s="112"/>
      <c r="I23" s="112"/>
      <c r="J23" s="112"/>
      <c r="K23" s="112"/>
      <c r="L23" s="113"/>
      <c r="M23" s="108">
        <v>0</v>
      </c>
      <c r="N23" s="109"/>
      <c r="O23" s="109"/>
      <c r="P23" s="109"/>
      <c r="Q23" s="110"/>
    </row>
    <row r="24" spans="1:17" ht="12.95" customHeight="1">
      <c r="A24" s="93" t="s">
        <v>27</v>
      </c>
      <c r="B24" s="94"/>
      <c r="C24" s="94"/>
      <c r="D24" s="94"/>
      <c r="E24" s="95"/>
      <c r="F24" s="102">
        <v>4627269.49</v>
      </c>
      <c r="G24" s="103"/>
      <c r="H24" s="103"/>
      <c r="I24" s="103"/>
      <c r="J24" s="103"/>
      <c r="K24" s="103"/>
      <c r="L24" s="104"/>
      <c r="M24" s="105">
        <v>-0.72</v>
      </c>
      <c r="N24" s="106"/>
      <c r="O24" s="106"/>
      <c r="P24" s="106"/>
      <c r="Q24" s="107"/>
    </row>
    <row r="25" spans="1:17" ht="12.95" customHeight="1">
      <c r="A25" s="93" t="s">
        <v>28</v>
      </c>
      <c r="B25" s="94"/>
      <c r="C25" s="94"/>
      <c r="D25" s="94"/>
      <c r="E25" s="95"/>
      <c r="F25" s="108">
        <v>533.24</v>
      </c>
      <c r="G25" s="109"/>
      <c r="H25" s="109"/>
      <c r="I25" s="109"/>
      <c r="J25" s="109"/>
      <c r="K25" s="109"/>
      <c r="L25" s="110"/>
      <c r="M25" s="108">
        <v>0</v>
      </c>
      <c r="N25" s="109"/>
      <c r="O25" s="109"/>
      <c r="P25" s="109"/>
      <c r="Q25" s="110"/>
    </row>
    <row r="26" spans="1:17" ht="14.1" customHeight="1">
      <c r="A26" s="1" t="s">
        <v>29</v>
      </c>
    </row>
    <row r="27" spans="1:17" ht="11.1" customHeight="1">
      <c r="A27" s="114" t="s">
        <v>30</v>
      </c>
      <c r="B27" s="115"/>
      <c r="C27" s="115"/>
      <c r="D27" s="115"/>
      <c r="E27" s="115"/>
      <c r="F27" s="115"/>
      <c r="G27" s="115"/>
      <c r="H27" s="115"/>
      <c r="I27" s="115"/>
      <c r="J27" s="116"/>
      <c r="K27" s="108">
        <v>0</v>
      </c>
      <c r="L27" s="109"/>
      <c r="M27" s="109"/>
      <c r="N27" s="109"/>
      <c r="O27" s="109"/>
      <c r="P27" s="109"/>
      <c r="Q27" s="110"/>
    </row>
    <row r="28" spans="1:17" ht="11.1" customHeight="1">
      <c r="A28" s="96" t="s">
        <v>31</v>
      </c>
      <c r="B28" s="97"/>
      <c r="C28" s="97"/>
      <c r="D28" s="97"/>
      <c r="E28" s="97"/>
      <c r="F28" s="97"/>
      <c r="G28" s="97"/>
      <c r="H28" s="97"/>
      <c r="I28" s="97"/>
      <c r="J28" s="98"/>
      <c r="K28" s="108">
        <v>0</v>
      </c>
      <c r="L28" s="109"/>
      <c r="M28" s="109"/>
      <c r="N28" s="109"/>
      <c r="O28" s="109"/>
      <c r="P28" s="109"/>
      <c r="Q28" s="110"/>
    </row>
    <row r="29" spans="1:17" ht="11.1" customHeight="1">
      <c r="A29" s="96" t="s">
        <v>32</v>
      </c>
      <c r="B29" s="97"/>
      <c r="C29" s="97"/>
      <c r="D29" s="97"/>
      <c r="E29" s="97"/>
      <c r="F29" s="97"/>
      <c r="G29" s="97"/>
      <c r="H29" s="97"/>
      <c r="I29" s="97"/>
      <c r="J29" s="98"/>
      <c r="K29" s="108">
        <v>0</v>
      </c>
      <c r="L29" s="109"/>
      <c r="M29" s="109"/>
      <c r="N29" s="109"/>
      <c r="O29" s="109"/>
      <c r="P29" s="109"/>
      <c r="Q29" s="110"/>
    </row>
    <row r="30" spans="1:17" ht="11.1" customHeight="1">
      <c r="A30" s="96" t="s">
        <v>33</v>
      </c>
      <c r="B30" s="97"/>
      <c r="C30" s="97"/>
      <c r="D30" s="97"/>
      <c r="E30" s="97"/>
      <c r="F30" s="97"/>
      <c r="G30" s="97"/>
      <c r="H30" s="97"/>
      <c r="I30" s="97"/>
      <c r="J30" s="98"/>
      <c r="K30" s="108">
        <v>0</v>
      </c>
      <c r="L30" s="109"/>
      <c r="M30" s="109"/>
      <c r="N30" s="109"/>
      <c r="O30" s="109"/>
      <c r="P30" s="109"/>
      <c r="Q30" s="110"/>
    </row>
    <row r="31" spans="1:17" ht="11.1" customHeight="1">
      <c r="A31" s="96" t="s">
        <v>34</v>
      </c>
      <c r="B31" s="97"/>
      <c r="C31" s="97"/>
      <c r="D31" s="97"/>
      <c r="E31" s="97"/>
      <c r="F31" s="97"/>
      <c r="G31" s="97"/>
      <c r="H31" s="97"/>
      <c r="I31" s="97"/>
      <c r="J31" s="98"/>
      <c r="K31" s="108">
        <v>533.24</v>
      </c>
      <c r="L31" s="109"/>
      <c r="M31" s="109"/>
      <c r="N31" s="109"/>
      <c r="O31" s="109"/>
      <c r="P31" s="109"/>
      <c r="Q31" s="110"/>
    </row>
    <row r="32" spans="1:17" ht="11.1" customHeight="1">
      <c r="A32" s="96" t="s">
        <v>35</v>
      </c>
      <c r="B32" s="97"/>
      <c r="C32" s="97"/>
      <c r="D32" s="97"/>
      <c r="E32" s="97"/>
      <c r="F32" s="97"/>
      <c r="G32" s="97"/>
      <c r="H32" s="97"/>
      <c r="I32" s="97"/>
      <c r="J32" s="98"/>
      <c r="K32" s="108">
        <v>0</v>
      </c>
      <c r="L32" s="109"/>
      <c r="M32" s="109"/>
      <c r="N32" s="109"/>
      <c r="O32" s="109"/>
      <c r="P32" s="109"/>
      <c r="Q32" s="110"/>
    </row>
    <row r="33" spans="1:17" ht="11.1" customHeight="1">
      <c r="A33" s="114" t="s">
        <v>36</v>
      </c>
      <c r="B33" s="115"/>
      <c r="C33" s="115"/>
      <c r="D33" s="115"/>
      <c r="E33" s="115"/>
      <c r="F33" s="115"/>
      <c r="G33" s="115"/>
      <c r="H33" s="115"/>
      <c r="I33" s="115"/>
      <c r="J33" s="116"/>
      <c r="K33" s="117" t="s">
        <v>37</v>
      </c>
      <c r="L33" s="118"/>
      <c r="M33" s="118"/>
      <c r="N33" s="118"/>
      <c r="O33" s="118"/>
      <c r="P33" s="118"/>
      <c r="Q33" s="119"/>
    </row>
    <row r="34" spans="1:17" ht="9.9499999999999993" customHeight="1">
      <c r="A34" s="6" t="s">
        <v>38</v>
      </c>
    </row>
    <row r="35" spans="1:17" ht="9.9499999999999993" customHeight="1">
      <c r="A35" s="6" t="s">
        <v>39</v>
      </c>
    </row>
    <row r="36" spans="1:17" ht="9.9499999999999993" customHeight="1">
      <c r="A36" s="6" t="s">
        <v>40</v>
      </c>
    </row>
    <row r="37" spans="1:17" ht="11.1" customHeight="1">
      <c r="A37" s="5" t="s">
        <v>41</v>
      </c>
    </row>
    <row r="38" spans="1:17" ht="30.95" customHeight="1">
      <c r="A38" s="93" t="s">
        <v>42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</row>
    <row r="39" spans="1:17" ht="21" customHeight="1">
      <c r="A39" s="7" t="s">
        <v>43</v>
      </c>
    </row>
    <row r="40" spans="1:17" ht="17.100000000000001" customHeight="1">
      <c r="A40" s="8" t="s">
        <v>44</v>
      </c>
    </row>
    <row r="41" spans="1:17" ht="17.100000000000001" customHeight="1">
      <c r="A41" s="86" t="s">
        <v>4554</v>
      </c>
    </row>
    <row r="1314" spans="1:1" ht="11.1" customHeight="1">
      <c r="A1314" s="2" t="s">
        <v>62</v>
      </c>
    </row>
  </sheetData>
  <mergeCells count="52">
    <mergeCell ref="A33:J33"/>
    <mergeCell ref="K33:Q33"/>
    <mergeCell ref="A38:Q38"/>
    <mergeCell ref="A30:J30"/>
    <mergeCell ref="K30:Q30"/>
    <mergeCell ref="A31:J31"/>
    <mergeCell ref="K31:Q31"/>
    <mergeCell ref="A32:J32"/>
    <mergeCell ref="K32:Q32"/>
    <mergeCell ref="A27:J27"/>
    <mergeCell ref="K27:Q27"/>
    <mergeCell ref="A28:J28"/>
    <mergeCell ref="K28:Q28"/>
    <mergeCell ref="A29:J29"/>
    <mergeCell ref="K29:Q29"/>
    <mergeCell ref="A24:E24"/>
    <mergeCell ref="F24:L24"/>
    <mergeCell ref="M24:Q24"/>
    <mergeCell ref="A25:E25"/>
    <mergeCell ref="F25:L25"/>
    <mergeCell ref="M25:Q25"/>
    <mergeCell ref="A22:E22"/>
    <mergeCell ref="F22:L22"/>
    <mergeCell ref="M22:Q22"/>
    <mergeCell ref="A23:E23"/>
    <mergeCell ref="F23:L23"/>
    <mergeCell ref="M23:Q23"/>
    <mergeCell ref="A20:E20"/>
    <mergeCell ref="F20:L20"/>
    <mergeCell ref="M20:Q20"/>
    <mergeCell ref="A21:E21"/>
    <mergeCell ref="F21:L21"/>
    <mergeCell ref="M21:Q21"/>
    <mergeCell ref="M17:Q17"/>
    <mergeCell ref="A18:E18"/>
    <mergeCell ref="F18:L18"/>
    <mergeCell ref="M18:Q18"/>
    <mergeCell ref="A19:E19"/>
    <mergeCell ref="F19:L19"/>
    <mergeCell ref="M19:Q19"/>
    <mergeCell ref="A14:C14"/>
    <mergeCell ref="D14:H14"/>
    <mergeCell ref="A15:C15"/>
    <mergeCell ref="D15:H15"/>
    <mergeCell ref="A17:E17"/>
    <mergeCell ref="F17:L17"/>
    <mergeCell ref="A1:Q1"/>
    <mergeCell ref="A11:I11"/>
    <mergeCell ref="A12:C12"/>
    <mergeCell ref="D12:H12"/>
    <mergeCell ref="A13:C13"/>
    <mergeCell ref="D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9"/>
  <sheetViews>
    <sheetView topLeftCell="A614" workbookViewId="0">
      <selection activeCell="A639" sqref="A639:XFD639"/>
    </sheetView>
  </sheetViews>
  <sheetFormatPr defaultRowHeight="12.75"/>
  <cols>
    <col min="1" max="7" width="13.83203125" style="13" customWidth="1"/>
    <col min="8" max="17" width="15.6640625" style="13" customWidth="1"/>
    <col min="18" max="16384" width="9.33203125" style="13"/>
  </cols>
  <sheetData>
    <row r="1" spans="1:17" ht="36" customHeight="1">
      <c r="A1" s="9" t="s">
        <v>45</v>
      </c>
      <c r="B1" s="10" t="s">
        <v>46</v>
      </c>
      <c r="C1" s="10" t="s">
        <v>47</v>
      </c>
      <c r="D1" s="9" t="s">
        <v>48</v>
      </c>
      <c r="E1" s="11" t="s">
        <v>49</v>
      </c>
      <c r="F1" s="10" t="s">
        <v>50</v>
      </c>
      <c r="G1" s="12" t="s">
        <v>51</v>
      </c>
      <c r="H1" s="12" t="s">
        <v>52</v>
      </c>
      <c r="I1" s="10" t="s">
        <v>53</v>
      </c>
      <c r="J1" s="10" t="s">
        <v>54</v>
      </c>
      <c r="K1" s="10" t="s">
        <v>55</v>
      </c>
      <c r="L1" s="11" t="s">
        <v>56</v>
      </c>
      <c r="M1" s="12" t="s">
        <v>57</v>
      </c>
      <c r="N1" s="12" t="s">
        <v>58</v>
      </c>
      <c r="O1" s="10" t="s">
        <v>59</v>
      </c>
      <c r="P1" s="10" t="s">
        <v>60</v>
      </c>
      <c r="Q1" s="9" t="s">
        <v>61</v>
      </c>
    </row>
    <row r="2" spans="1:17" ht="12.75" customHeight="1">
      <c r="A2" s="14" t="s">
        <v>414</v>
      </c>
      <c r="B2" s="14" t="s">
        <v>418</v>
      </c>
      <c r="C2" s="14" t="s">
        <v>419</v>
      </c>
      <c r="D2" s="14" t="s">
        <v>416</v>
      </c>
      <c r="E2" s="15" t="s">
        <v>417</v>
      </c>
      <c r="F2" s="14" t="s">
        <v>417</v>
      </c>
      <c r="G2" s="15" t="s">
        <v>417</v>
      </c>
      <c r="H2" s="16">
        <v>692.33</v>
      </c>
      <c r="I2" s="17">
        <v>0</v>
      </c>
      <c r="J2" s="16">
        <v>0</v>
      </c>
      <c r="K2" s="18">
        <v>83.08</v>
      </c>
      <c r="L2" s="17">
        <v>-13.85</v>
      </c>
      <c r="M2" s="19">
        <v>0</v>
      </c>
      <c r="N2" s="19">
        <v>0</v>
      </c>
      <c r="O2" s="19">
        <v>0</v>
      </c>
      <c r="P2" s="20">
        <v>0</v>
      </c>
      <c r="Q2" s="20">
        <v>0</v>
      </c>
    </row>
    <row r="3" spans="1:17" ht="12.75" customHeight="1">
      <c r="A3" s="14" t="s">
        <v>420</v>
      </c>
      <c r="B3" s="14" t="s">
        <v>420</v>
      </c>
      <c r="C3" s="14" t="s">
        <v>419</v>
      </c>
      <c r="D3" s="14" t="s">
        <v>416</v>
      </c>
      <c r="E3" s="15" t="s">
        <v>417</v>
      </c>
      <c r="F3" s="14" t="s">
        <v>417</v>
      </c>
      <c r="G3" s="15" t="s">
        <v>417</v>
      </c>
      <c r="H3" s="16">
        <v>9119.61</v>
      </c>
      <c r="I3" s="17">
        <v>0</v>
      </c>
      <c r="J3" s="16">
        <v>0</v>
      </c>
      <c r="K3" s="18">
        <v>1094.3499999999999</v>
      </c>
      <c r="L3" s="17">
        <v>-182.39</v>
      </c>
      <c r="M3" s="19">
        <v>0</v>
      </c>
      <c r="N3" s="19">
        <v>0</v>
      </c>
      <c r="O3" s="19">
        <v>0</v>
      </c>
      <c r="P3" s="20">
        <v>0</v>
      </c>
      <c r="Q3" s="20">
        <v>0</v>
      </c>
    </row>
    <row r="4" spans="1:17" ht="12.75" customHeight="1">
      <c r="A4" s="14" t="s">
        <v>75</v>
      </c>
      <c r="B4" s="14" t="s">
        <v>75</v>
      </c>
      <c r="C4" s="14" t="s">
        <v>415</v>
      </c>
      <c r="D4" s="14" t="s">
        <v>416</v>
      </c>
      <c r="E4" s="15" t="s">
        <v>417</v>
      </c>
      <c r="F4" s="14" t="s">
        <v>416</v>
      </c>
      <c r="G4" s="15" t="s">
        <v>417</v>
      </c>
      <c r="H4" s="16">
        <v>13.75</v>
      </c>
      <c r="I4" s="17">
        <v>0</v>
      </c>
      <c r="J4" s="16">
        <v>0</v>
      </c>
      <c r="K4" s="18">
        <v>1.65</v>
      </c>
      <c r="L4" s="17">
        <v>-0.28000000000000003</v>
      </c>
      <c r="M4" s="19">
        <v>0</v>
      </c>
      <c r="N4" s="19">
        <v>0</v>
      </c>
      <c r="O4" s="19">
        <v>0</v>
      </c>
      <c r="P4" s="20">
        <v>0</v>
      </c>
      <c r="Q4" s="20">
        <v>0</v>
      </c>
    </row>
    <row r="5" spans="1:17" ht="12.75" customHeight="1">
      <c r="A5" s="14" t="s">
        <v>421</v>
      </c>
      <c r="B5" s="14" t="s">
        <v>421</v>
      </c>
      <c r="C5" s="14" t="s">
        <v>419</v>
      </c>
      <c r="D5" s="14" t="s">
        <v>416</v>
      </c>
      <c r="E5" s="15" t="s">
        <v>417</v>
      </c>
      <c r="F5" s="14" t="s">
        <v>417</v>
      </c>
      <c r="G5" s="15" t="s">
        <v>417</v>
      </c>
      <c r="H5" s="16">
        <v>1380.5</v>
      </c>
      <c r="I5" s="17">
        <v>0</v>
      </c>
      <c r="J5" s="16">
        <v>0</v>
      </c>
      <c r="K5" s="18">
        <v>165.66</v>
      </c>
      <c r="L5" s="17">
        <v>-27.61</v>
      </c>
      <c r="M5" s="19">
        <v>0</v>
      </c>
      <c r="N5" s="19">
        <v>0</v>
      </c>
      <c r="O5" s="19">
        <v>0</v>
      </c>
      <c r="P5" s="20">
        <v>0</v>
      </c>
      <c r="Q5" s="20">
        <v>0</v>
      </c>
    </row>
    <row r="6" spans="1:17" ht="12.75" customHeight="1">
      <c r="A6" s="14" t="s">
        <v>421</v>
      </c>
      <c r="B6" s="14" t="s">
        <v>63</v>
      </c>
      <c r="C6" s="14" t="s">
        <v>419</v>
      </c>
      <c r="D6" s="14" t="s">
        <v>416</v>
      </c>
      <c r="E6" s="15" t="s">
        <v>417</v>
      </c>
      <c r="F6" s="14" t="s">
        <v>417</v>
      </c>
      <c r="G6" s="15" t="s">
        <v>417</v>
      </c>
      <c r="H6" s="16">
        <v>337.87</v>
      </c>
      <c r="I6" s="17">
        <v>0</v>
      </c>
      <c r="J6" s="16">
        <v>0</v>
      </c>
      <c r="K6" s="18">
        <v>40.54</v>
      </c>
      <c r="L6" s="17">
        <v>-6.76</v>
      </c>
      <c r="M6" s="19">
        <v>0</v>
      </c>
      <c r="N6" s="19">
        <v>0</v>
      </c>
      <c r="O6" s="19">
        <v>0</v>
      </c>
      <c r="P6" s="20">
        <v>0</v>
      </c>
      <c r="Q6" s="20">
        <v>0</v>
      </c>
    </row>
    <row r="7" spans="1:17" ht="12.75" customHeight="1">
      <c r="A7" s="14" t="s">
        <v>64</v>
      </c>
      <c r="B7" s="14" t="s">
        <v>64</v>
      </c>
      <c r="C7" s="14" t="s">
        <v>419</v>
      </c>
      <c r="D7" s="14" t="s">
        <v>416</v>
      </c>
      <c r="E7" s="15" t="s">
        <v>417</v>
      </c>
      <c r="F7" s="14" t="s">
        <v>417</v>
      </c>
      <c r="G7" s="15" t="s">
        <v>417</v>
      </c>
      <c r="H7" s="16">
        <v>7379.06</v>
      </c>
      <c r="I7" s="17">
        <v>0</v>
      </c>
      <c r="J7" s="16">
        <v>0</v>
      </c>
      <c r="K7" s="18">
        <v>885.49</v>
      </c>
      <c r="L7" s="17">
        <v>-147.58000000000001</v>
      </c>
      <c r="M7" s="19">
        <v>-0.01</v>
      </c>
      <c r="N7" s="19">
        <v>0</v>
      </c>
      <c r="O7" s="19">
        <v>0</v>
      </c>
      <c r="P7" s="20">
        <v>0</v>
      </c>
      <c r="Q7" s="20">
        <v>0</v>
      </c>
    </row>
    <row r="8" spans="1:17" ht="12.75" customHeight="1">
      <c r="A8" s="14" t="s">
        <v>64</v>
      </c>
      <c r="B8" s="14" t="s">
        <v>65</v>
      </c>
      <c r="C8" s="14" t="s">
        <v>419</v>
      </c>
      <c r="D8" s="14" t="s">
        <v>416</v>
      </c>
      <c r="E8" s="15" t="s">
        <v>417</v>
      </c>
      <c r="F8" s="14" t="s">
        <v>417</v>
      </c>
      <c r="G8" s="15" t="s">
        <v>417</v>
      </c>
      <c r="H8" s="16">
        <v>6065.78</v>
      </c>
      <c r="I8" s="17">
        <v>0</v>
      </c>
      <c r="J8" s="16">
        <v>0</v>
      </c>
      <c r="K8" s="18">
        <v>727.89</v>
      </c>
      <c r="L8" s="17">
        <v>-121.32</v>
      </c>
      <c r="M8" s="19">
        <v>0</v>
      </c>
      <c r="N8" s="19">
        <v>0</v>
      </c>
      <c r="O8" s="19">
        <v>0</v>
      </c>
      <c r="P8" s="20">
        <v>0</v>
      </c>
      <c r="Q8" s="20">
        <v>0</v>
      </c>
    </row>
    <row r="9" spans="1:17" ht="12.75" customHeight="1">
      <c r="A9" s="14" t="s">
        <v>66</v>
      </c>
      <c r="B9" s="14" t="s">
        <v>66</v>
      </c>
      <c r="C9" s="14" t="s">
        <v>419</v>
      </c>
      <c r="D9" s="14" t="s">
        <v>416</v>
      </c>
      <c r="E9" s="15" t="s">
        <v>417</v>
      </c>
      <c r="F9" s="14" t="s">
        <v>417</v>
      </c>
      <c r="G9" s="15" t="s">
        <v>417</v>
      </c>
      <c r="H9" s="16">
        <v>285.64999999999998</v>
      </c>
      <c r="I9" s="17">
        <v>0</v>
      </c>
      <c r="J9" s="16">
        <v>0</v>
      </c>
      <c r="K9" s="18">
        <v>34.28</v>
      </c>
      <c r="L9" s="17">
        <v>-5.71</v>
      </c>
      <c r="M9" s="19">
        <v>0</v>
      </c>
      <c r="N9" s="19">
        <v>0</v>
      </c>
      <c r="O9" s="19">
        <v>0</v>
      </c>
      <c r="P9" s="20">
        <v>0</v>
      </c>
      <c r="Q9" s="20">
        <v>0</v>
      </c>
    </row>
    <row r="10" spans="1:17" ht="12.75" customHeight="1">
      <c r="A10" s="14" t="s">
        <v>422</v>
      </c>
      <c r="B10" s="14" t="s">
        <v>422</v>
      </c>
      <c r="C10" s="14" t="s">
        <v>415</v>
      </c>
      <c r="D10" s="14" t="s">
        <v>416</v>
      </c>
      <c r="E10" s="15" t="s">
        <v>417</v>
      </c>
      <c r="F10" s="14" t="s">
        <v>416</v>
      </c>
      <c r="G10" s="15" t="s">
        <v>416</v>
      </c>
      <c r="H10" s="16">
        <v>0</v>
      </c>
      <c r="I10" s="17">
        <v>0</v>
      </c>
      <c r="J10" s="16">
        <v>25.82</v>
      </c>
      <c r="K10" s="18">
        <v>0</v>
      </c>
      <c r="L10" s="17">
        <v>-0.52</v>
      </c>
      <c r="M10" s="19">
        <v>0</v>
      </c>
      <c r="N10" s="19">
        <v>0</v>
      </c>
      <c r="O10" s="19">
        <v>0</v>
      </c>
      <c r="P10" s="20">
        <v>0</v>
      </c>
      <c r="Q10" s="20">
        <v>0</v>
      </c>
    </row>
    <row r="11" spans="1:17" ht="12.75" customHeight="1">
      <c r="A11" s="14" t="s">
        <v>423</v>
      </c>
      <c r="B11" s="14" t="s">
        <v>423</v>
      </c>
      <c r="C11" s="14" t="s">
        <v>415</v>
      </c>
      <c r="D11" s="14" t="s">
        <v>416</v>
      </c>
      <c r="E11" s="15" t="s">
        <v>416</v>
      </c>
      <c r="F11" s="14" t="s">
        <v>416</v>
      </c>
      <c r="G11" s="15" t="s">
        <v>416</v>
      </c>
      <c r="H11" s="16">
        <v>0</v>
      </c>
      <c r="I11" s="17">
        <v>0</v>
      </c>
      <c r="J11" s="16">
        <v>115.08</v>
      </c>
      <c r="K11" s="18">
        <v>0</v>
      </c>
      <c r="L11" s="17">
        <v>-2.2999999999999998</v>
      </c>
      <c r="M11" s="19">
        <v>0</v>
      </c>
      <c r="N11" s="19">
        <v>0</v>
      </c>
      <c r="O11" s="19">
        <v>0</v>
      </c>
      <c r="P11" s="20">
        <v>0</v>
      </c>
      <c r="Q11" s="20">
        <v>0</v>
      </c>
    </row>
    <row r="12" spans="1:17" ht="12.75" customHeight="1">
      <c r="A12" s="14" t="s">
        <v>423</v>
      </c>
      <c r="B12" s="14" t="s">
        <v>424</v>
      </c>
      <c r="C12" s="14" t="s">
        <v>419</v>
      </c>
      <c r="D12" s="14" t="s">
        <v>416</v>
      </c>
      <c r="E12" s="15" t="s">
        <v>416</v>
      </c>
      <c r="F12" s="14" t="s">
        <v>416</v>
      </c>
      <c r="G12" s="15" t="s">
        <v>416</v>
      </c>
      <c r="H12" s="16">
        <v>0</v>
      </c>
      <c r="I12" s="17">
        <v>0</v>
      </c>
      <c r="J12" s="16">
        <v>26.56</v>
      </c>
      <c r="K12" s="18">
        <v>0</v>
      </c>
      <c r="L12" s="17">
        <v>-0.53</v>
      </c>
      <c r="M12" s="19">
        <v>0</v>
      </c>
      <c r="N12" s="19">
        <v>0</v>
      </c>
      <c r="O12" s="19">
        <v>0</v>
      </c>
      <c r="P12" s="20">
        <v>0</v>
      </c>
      <c r="Q12" s="20">
        <v>0</v>
      </c>
    </row>
    <row r="13" spans="1:17" ht="12.75" customHeight="1">
      <c r="A13" s="14" t="s">
        <v>76</v>
      </c>
      <c r="B13" s="14" t="s">
        <v>76</v>
      </c>
      <c r="C13" s="14" t="s">
        <v>419</v>
      </c>
      <c r="D13" s="14" t="s">
        <v>416</v>
      </c>
      <c r="E13" s="15" t="s">
        <v>417</v>
      </c>
      <c r="F13" s="14" t="s">
        <v>417</v>
      </c>
      <c r="G13" s="15" t="s">
        <v>417</v>
      </c>
      <c r="H13" s="16">
        <v>0.66</v>
      </c>
      <c r="I13" s="17">
        <v>0</v>
      </c>
      <c r="J13" s="16">
        <v>0</v>
      </c>
      <c r="K13" s="18">
        <v>0.08</v>
      </c>
      <c r="L13" s="17">
        <v>-0.01</v>
      </c>
      <c r="M13" s="19">
        <v>0</v>
      </c>
      <c r="N13" s="19">
        <v>0</v>
      </c>
      <c r="O13" s="19">
        <v>0</v>
      </c>
      <c r="P13" s="20">
        <v>0</v>
      </c>
      <c r="Q13" s="20">
        <v>0</v>
      </c>
    </row>
    <row r="14" spans="1:17" ht="12.75" customHeight="1">
      <c r="A14" s="14" t="s">
        <v>76</v>
      </c>
      <c r="B14" s="14" t="s">
        <v>77</v>
      </c>
      <c r="C14" s="14" t="s">
        <v>419</v>
      </c>
      <c r="D14" s="14" t="s">
        <v>416</v>
      </c>
      <c r="E14" s="15" t="s">
        <v>417</v>
      </c>
      <c r="F14" s="14" t="s">
        <v>417</v>
      </c>
      <c r="G14" s="15" t="s">
        <v>417</v>
      </c>
      <c r="H14" s="16">
        <v>74.959999999999994</v>
      </c>
      <c r="I14" s="17">
        <v>0</v>
      </c>
      <c r="J14" s="16">
        <v>0</v>
      </c>
      <c r="K14" s="18">
        <v>9</v>
      </c>
      <c r="L14" s="17">
        <v>-1.5</v>
      </c>
      <c r="M14" s="19">
        <v>0</v>
      </c>
      <c r="N14" s="19">
        <v>0</v>
      </c>
      <c r="O14" s="19">
        <v>0</v>
      </c>
      <c r="P14" s="20">
        <v>0</v>
      </c>
      <c r="Q14" s="20">
        <v>0</v>
      </c>
    </row>
    <row r="15" spans="1:17" ht="12.75" customHeight="1">
      <c r="A15" s="14" t="s">
        <v>78</v>
      </c>
      <c r="B15" s="14" t="s">
        <v>78</v>
      </c>
      <c r="C15" s="14" t="s">
        <v>419</v>
      </c>
      <c r="D15" s="14" t="s">
        <v>416</v>
      </c>
      <c r="E15" s="15" t="s">
        <v>417</v>
      </c>
      <c r="F15" s="14" t="s">
        <v>417</v>
      </c>
      <c r="G15" s="15" t="s">
        <v>417</v>
      </c>
      <c r="H15" s="16">
        <v>8848.15</v>
      </c>
      <c r="I15" s="17">
        <v>0</v>
      </c>
      <c r="J15" s="16">
        <v>0</v>
      </c>
      <c r="K15" s="18">
        <v>1061.78</v>
      </c>
      <c r="L15" s="17">
        <v>-176.96</v>
      </c>
      <c r="M15" s="19">
        <v>-0.01</v>
      </c>
      <c r="N15" s="19">
        <v>0</v>
      </c>
      <c r="O15" s="19">
        <v>0</v>
      </c>
      <c r="P15" s="20">
        <v>0</v>
      </c>
      <c r="Q15" s="20">
        <v>0</v>
      </c>
    </row>
    <row r="16" spans="1:17" ht="12.75" customHeight="1">
      <c r="A16" s="14" t="s">
        <v>78</v>
      </c>
      <c r="B16" s="14" t="s">
        <v>79</v>
      </c>
      <c r="C16" s="14" t="s">
        <v>419</v>
      </c>
      <c r="D16" s="14" t="s">
        <v>416</v>
      </c>
      <c r="E16" s="15" t="s">
        <v>417</v>
      </c>
      <c r="F16" s="14" t="s">
        <v>417</v>
      </c>
      <c r="G16" s="15" t="s">
        <v>417</v>
      </c>
      <c r="H16" s="16">
        <v>592.20000000000005</v>
      </c>
      <c r="I16" s="17">
        <v>0</v>
      </c>
      <c r="J16" s="16">
        <v>0</v>
      </c>
      <c r="K16" s="18">
        <v>71.06</v>
      </c>
      <c r="L16" s="17">
        <v>-11.84</v>
      </c>
      <c r="M16" s="19">
        <v>0</v>
      </c>
      <c r="N16" s="19">
        <v>0</v>
      </c>
      <c r="O16" s="19">
        <v>0</v>
      </c>
      <c r="P16" s="20">
        <v>0</v>
      </c>
      <c r="Q16" s="20">
        <v>0</v>
      </c>
    </row>
    <row r="17" spans="1:17" ht="12.75" customHeight="1">
      <c r="A17" s="14" t="s">
        <v>78</v>
      </c>
      <c r="B17" s="14" t="s">
        <v>80</v>
      </c>
      <c r="C17" s="14" t="s">
        <v>419</v>
      </c>
      <c r="D17" s="14" t="s">
        <v>416</v>
      </c>
      <c r="E17" s="15" t="s">
        <v>417</v>
      </c>
      <c r="F17" s="14" t="s">
        <v>417</v>
      </c>
      <c r="G17" s="15" t="s">
        <v>416</v>
      </c>
      <c r="H17" s="16">
        <v>0</v>
      </c>
      <c r="I17" s="17">
        <v>0</v>
      </c>
      <c r="J17" s="16">
        <v>879.58</v>
      </c>
      <c r="K17" s="18">
        <v>0</v>
      </c>
      <c r="L17" s="17">
        <v>-17.59</v>
      </c>
      <c r="M17" s="19">
        <v>0</v>
      </c>
      <c r="N17" s="19">
        <v>0</v>
      </c>
      <c r="O17" s="19">
        <v>0</v>
      </c>
      <c r="P17" s="20">
        <v>0</v>
      </c>
      <c r="Q17" s="20">
        <v>0</v>
      </c>
    </row>
    <row r="18" spans="1:17" ht="12.75" customHeight="1">
      <c r="A18" s="14" t="s">
        <v>78</v>
      </c>
      <c r="B18" s="14" t="s">
        <v>81</v>
      </c>
      <c r="C18" s="14" t="s">
        <v>419</v>
      </c>
      <c r="D18" s="14" t="s">
        <v>416</v>
      </c>
      <c r="E18" s="15" t="s">
        <v>417</v>
      </c>
      <c r="F18" s="14" t="s">
        <v>417</v>
      </c>
      <c r="G18" s="15" t="s">
        <v>417</v>
      </c>
      <c r="H18" s="16">
        <v>2892.87</v>
      </c>
      <c r="I18" s="17">
        <v>0</v>
      </c>
      <c r="J18" s="16">
        <v>0</v>
      </c>
      <c r="K18" s="18">
        <v>347.14</v>
      </c>
      <c r="L18" s="17">
        <v>-57.86</v>
      </c>
      <c r="M18" s="19">
        <v>0</v>
      </c>
      <c r="N18" s="19">
        <v>0</v>
      </c>
      <c r="O18" s="19">
        <v>0</v>
      </c>
      <c r="P18" s="20">
        <v>0</v>
      </c>
      <c r="Q18" s="20">
        <v>0</v>
      </c>
    </row>
    <row r="19" spans="1:17" ht="12.75" customHeight="1">
      <c r="A19" s="14" t="s">
        <v>78</v>
      </c>
      <c r="B19" s="14" t="s">
        <v>82</v>
      </c>
      <c r="C19" s="14" t="s">
        <v>419</v>
      </c>
      <c r="D19" s="14" t="s">
        <v>416</v>
      </c>
      <c r="E19" s="15" t="s">
        <v>417</v>
      </c>
      <c r="F19" s="14" t="s">
        <v>417</v>
      </c>
      <c r="G19" s="15" t="s">
        <v>416</v>
      </c>
      <c r="H19" s="16">
        <v>0</v>
      </c>
      <c r="I19" s="17">
        <v>0</v>
      </c>
      <c r="J19" s="16">
        <v>247.96</v>
      </c>
      <c r="K19" s="18">
        <v>0</v>
      </c>
      <c r="L19" s="17">
        <v>-4.96</v>
      </c>
      <c r="M19" s="19">
        <v>0</v>
      </c>
      <c r="N19" s="19">
        <v>0</v>
      </c>
      <c r="O19" s="19">
        <v>0</v>
      </c>
      <c r="P19" s="20">
        <v>0</v>
      </c>
      <c r="Q19" s="20">
        <v>0</v>
      </c>
    </row>
    <row r="20" spans="1:17" ht="12.75" customHeight="1">
      <c r="A20" s="14" t="s">
        <v>425</v>
      </c>
      <c r="B20" s="14" t="s">
        <v>425</v>
      </c>
      <c r="C20" s="14" t="s">
        <v>419</v>
      </c>
      <c r="D20" s="14" t="s">
        <v>416</v>
      </c>
      <c r="E20" s="15" t="s">
        <v>417</v>
      </c>
      <c r="F20" s="14" t="s">
        <v>417</v>
      </c>
      <c r="G20" s="15" t="s">
        <v>417</v>
      </c>
      <c r="H20" s="16">
        <v>23207.77</v>
      </c>
      <c r="I20" s="17">
        <v>0</v>
      </c>
      <c r="J20" s="16">
        <v>0</v>
      </c>
      <c r="K20" s="18">
        <v>2784.93</v>
      </c>
      <c r="L20" s="17">
        <v>-464.16</v>
      </c>
      <c r="M20" s="19">
        <v>0</v>
      </c>
      <c r="N20" s="19">
        <v>0</v>
      </c>
      <c r="O20" s="19">
        <v>0</v>
      </c>
      <c r="P20" s="20">
        <v>0</v>
      </c>
      <c r="Q20" s="20">
        <v>0</v>
      </c>
    </row>
    <row r="21" spans="1:17" ht="12.75" customHeight="1">
      <c r="A21" s="14" t="s">
        <v>72</v>
      </c>
      <c r="B21" s="14" t="s">
        <v>72</v>
      </c>
      <c r="C21" s="14" t="s">
        <v>419</v>
      </c>
      <c r="D21" s="14" t="s">
        <v>416</v>
      </c>
      <c r="E21" s="15" t="s">
        <v>417</v>
      </c>
      <c r="F21" s="14" t="s">
        <v>417</v>
      </c>
      <c r="G21" s="15" t="s">
        <v>417</v>
      </c>
      <c r="H21" s="16">
        <v>31887.26</v>
      </c>
      <c r="I21" s="17">
        <v>0</v>
      </c>
      <c r="J21" s="16">
        <v>0</v>
      </c>
      <c r="K21" s="18">
        <v>3826.47</v>
      </c>
      <c r="L21" s="17">
        <v>-637.75</v>
      </c>
      <c r="M21" s="19">
        <v>0</v>
      </c>
      <c r="N21" s="19">
        <v>0</v>
      </c>
      <c r="O21" s="19">
        <v>0</v>
      </c>
      <c r="P21" s="20">
        <v>0</v>
      </c>
      <c r="Q21" s="20">
        <v>0</v>
      </c>
    </row>
    <row r="22" spans="1:17" ht="12.75" customHeight="1">
      <c r="A22" s="14" t="s">
        <v>72</v>
      </c>
      <c r="B22" s="14" t="s">
        <v>73</v>
      </c>
      <c r="C22" s="14" t="s">
        <v>419</v>
      </c>
      <c r="D22" s="14" t="s">
        <v>416</v>
      </c>
      <c r="E22" s="15" t="s">
        <v>417</v>
      </c>
      <c r="F22" s="14" t="s">
        <v>417</v>
      </c>
      <c r="G22" s="15" t="s">
        <v>417</v>
      </c>
      <c r="H22" s="16">
        <v>6835.1</v>
      </c>
      <c r="I22" s="17">
        <v>0</v>
      </c>
      <c r="J22" s="16">
        <v>0</v>
      </c>
      <c r="K22" s="18">
        <v>820.21</v>
      </c>
      <c r="L22" s="17">
        <v>-136.69999999999999</v>
      </c>
      <c r="M22" s="19">
        <v>0</v>
      </c>
      <c r="N22" s="19">
        <v>0</v>
      </c>
      <c r="O22" s="19">
        <v>0</v>
      </c>
      <c r="P22" s="20">
        <v>0</v>
      </c>
      <c r="Q22" s="20">
        <v>0</v>
      </c>
    </row>
    <row r="23" spans="1:17" ht="12.75" customHeight="1">
      <c r="A23" s="14" t="s">
        <v>72</v>
      </c>
      <c r="B23" s="14" t="s">
        <v>74</v>
      </c>
      <c r="C23" s="14" t="s">
        <v>419</v>
      </c>
      <c r="D23" s="14" t="s">
        <v>416</v>
      </c>
      <c r="E23" s="15" t="s">
        <v>417</v>
      </c>
      <c r="F23" s="14" t="s">
        <v>417</v>
      </c>
      <c r="G23" s="15" t="s">
        <v>417</v>
      </c>
      <c r="H23" s="16">
        <v>8486.2900000000009</v>
      </c>
      <c r="I23" s="17">
        <v>0</v>
      </c>
      <c r="J23" s="16">
        <v>0</v>
      </c>
      <c r="K23" s="18">
        <v>1018.35</v>
      </c>
      <c r="L23" s="17">
        <v>-169.73</v>
      </c>
      <c r="M23" s="19">
        <v>0</v>
      </c>
      <c r="N23" s="19">
        <v>0</v>
      </c>
      <c r="O23" s="19">
        <v>0</v>
      </c>
      <c r="P23" s="20">
        <v>0</v>
      </c>
      <c r="Q23" s="20">
        <v>0</v>
      </c>
    </row>
    <row r="24" spans="1:17" ht="12.75" customHeight="1">
      <c r="A24" s="14" t="s">
        <v>426</v>
      </c>
      <c r="B24" s="14" t="s">
        <v>426</v>
      </c>
      <c r="C24" s="14" t="s">
        <v>419</v>
      </c>
      <c r="D24" s="14" t="s">
        <v>416</v>
      </c>
      <c r="E24" s="15" t="s">
        <v>417</v>
      </c>
      <c r="F24" s="14" t="s">
        <v>417</v>
      </c>
      <c r="G24" s="15" t="s">
        <v>417</v>
      </c>
      <c r="H24" s="16">
        <v>367.66</v>
      </c>
      <c r="I24" s="17">
        <v>0</v>
      </c>
      <c r="J24" s="16">
        <v>0</v>
      </c>
      <c r="K24" s="18">
        <v>44.12</v>
      </c>
      <c r="L24" s="17">
        <v>-7.35</v>
      </c>
      <c r="M24" s="19">
        <v>0</v>
      </c>
      <c r="N24" s="19">
        <v>0</v>
      </c>
      <c r="O24" s="19">
        <v>0</v>
      </c>
      <c r="P24" s="20">
        <v>0</v>
      </c>
      <c r="Q24" s="20">
        <v>0</v>
      </c>
    </row>
    <row r="25" spans="1:17" ht="12.75" customHeight="1">
      <c r="A25" s="14" t="s">
        <v>427</v>
      </c>
      <c r="B25" s="14" t="s">
        <v>427</v>
      </c>
      <c r="C25" s="14" t="s">
        <v>415</v>
      </c>
      <c r="D25" s="14" t="s">
        <v>416</v>
      </c>
      <c r="E25" s="15" t="s">
        <v>417</v>
      </c>
      <c r="F25" s="14" t="s">
        <v>416</v>
      </c>
      <c r="G25" s="15" t="s">
        <v>416</v>
      </c>
      <c r="H25" s="16">
        <v>0</v>
      </c>
      <c r="I25" s="17">
        <v>0</v>
      </c>
      <c r="J25" s="16">
        <v>79.08</v>
      </c>
      <c r="K25" s="18">
        <v>0</v>
      </c>
      <c r="L25" s="17">
        <v>-1.58</v>
      </c>
      <c r="M25" s="19">
        <v>0</v>
      </c>
      <c r="N25" s="19">
        <v>0</v>
      </c>
      <c r="O25" s="19">
        <v>0</v>
      </c>
      <c r="P25" s="20">
        <v>0</v>
      </c>
      <c r="Q25" s="20">
        <v>0</v>
      </c>
    </row>
    <row r="26" spans="1:17" ht="12.75" customHeight="1">
      <c r="A26" s="14" t="s">
        <v>427</v>
      </c>
      <c r="B26" s="14" t="s">
        <v>91</v>
      </c>
      <c r="C26" s="14" t="s">
        <v>419</v>
      </c>
      <c r="D26" s="14" t="s">
        <v>416</v>
      </c>
      <c r="E26" s="15" t="s">
        <v>417</v>
      </c>
      <c r="F26" s="14" t="s">
        <v>416</v>
      </c>
      <c r="G26" s="15" t="s">
        <v>416</v>
      </c>
      <c r="H26" s="16">
        <v>0</v>
      </c>
      <c r="I26" s="17">
        <v>0</v>
      </c>
      <c r="J26" s="16">
        <v>14</v>
      </c>
      <c r="K26" s="18">
        <v>0</v>
      </c>
      <c r="L26" s="17">
        <v>-0.28000000000000003</v>
      </c>
      <c r="M26" s="19">
        <v>0</v>
      </c>
      <c r="N26" s="19">
        <v>0</v>
      </c>
      <c r="O26" s="19">
        <v>0</v>
      </c>
      <c r="P26" s="20">
        <v>0</v>
      </c>
      <c r="Q26" s="20">
        <v>0</v>
      </c>
    </row>
    <row r="27" spans="1:17" ht="12.75" customHeight="1">
      <c r="A27" s="14" t="s">
        <v>428</v>
      </c>
      <c r="B27" s="14" t="s">
        <v>428</v>
      </c>
      <c r="C27" s="14" t="s">
        <v>415</v>
      </c>
      <c r="D27" s="14" t="s">
        <v>416</v>
      </c>
      <c r="E27" s="15" t="s">
        <v>417</v>
      </c>
      <c r="F27" s="14" t="s">
        <v>417</v>
      </c>
      <c r="G27" s="15" t="s">
        <v>417</v>
      </c>
      <c r="H27" s="16">
        <v>42.61</v>
      </c>
      <c r="I27" s="17">
        <v>0</v>
      </c>
      <c r="J27" s="16">
        <v>0</v>
      </c>
      <c r="K27" s="18">
        <v>5.1100000000000003</v>
      </c>
      <c r="L27" s="17">
        <v>-0.85</v>
      </c>
      <c r="M27" s="19">
        <v>0</v>
      </c>
      <c r="N27" s="19">
        <v>0</v>
      </c>
      <c r="O27" s="19">
        <v>0</v>
      </c>
      <c r="P27" s="20">
        <v>0</v>
      </c>
      <c r="Q27" s="20">
        <v>0</v>
      </c>
    </row>
    <row r="28" spans="1:17" ht="12.75" customHeight="1">
      <c r="A28" s="14" t="s">
        <v>428</v>
      </c>
      <c r="B28" s="14" t="s">
        <v>429</v>
      </c>
      <c r="C28" s="14" t="s">
        <v>419</v>
      </c>
      <c r="D28" s="14" t="s">
        <v>416</v>
      </c>
      <c r="E28" s="15" t="s">
        <v>417</v>
      </c>
      <c r="F28" s="14" t="s">
        <v>417</v>
      </c>
      <c r="G28" s="15" t="s">
        <v>417</v>
      </c>
      <c r="H28" s="16">
        <v>247.51</v>
      </c>
      <c r="I28" s="17">
        <v>0</v>
      </c>
      <c r="J28" s="16">
        <v>0</v>
      </c>
      <c r="K28" s="18">
        <v>29.7</v>
      </c>
      <c r="L28" s="17">
        <v>-4.95</v>
      </c>
      <c r="M28" s="19">
        <v>0</v>
      </c>
      <c r="N28" s="19">
        <v>0</v>
      </c>
      <c r="O28" s="19">
        <v>0</v>
      </c>
      <c r="P28" s="20">
        <v>0</v>
      </c>
      <c r="Q28" s="20">
        <v>0</v>
      </c>
    </row>
    <row r="29" spans="1:17" ht="12.75" customHeight="1">
      <c r="A29" s="14" t="s">
        <v>430</v>
      </c>
      <c r="B29" s="14" t="s">
        <v>430</v>
      </c>
      <c r="C29" s="14" t="s">
        <v>419</v>
      </c>
      <c r="D29" s="14" t="s">
        <v>416</v>
      </c>
      <c r="E29" s="15" t="s">
        <v>417</v>
      </c>
      <c r="F29" s="14" t="s">
        <v>417</v>
      </c>
      <c r="G29" s="15" t="s">
        <v>417</v>
      </c>
      <c r="H29" s="16">
        <v>17769.55</v>
      </c>
      <c r="I29" s="17">
        <v>0</v>
      </c>
      <c r="J29" s="16">
        <v>0</v>
      </c>
      <c r="K29" s="18">
        <v>2132.35</v>
      </c>
      <c r="L29" s="17">
        <v>-355.39</v>
      </c>
      <c r="M29" s="19">
        <v>0</v>
      </c>
      <c r="N29" s="19">
        <v>0</v>
      </c>
      <c r="O29" s="19">
        <v>0</v>
      </c>
      <c r="P29" s="20">
        <v>0</v>
      </c>
      <c r="Q29" s="20">
        <v>0</v>
      </c>
    </row>
    <row r="30" spans="1:17" ht="12.75" customHeight="1">
      <c r="A30" s="14" t="s">
        <v>431</v>
      </c>
      <c r="B30" s="14" t="s">
        <v>431</v>
      </c>
      <c r="C30" s="14" t="s">
        <v>419</v>
      </c>
      <c r="D30" s="14" t="s">
        <v>416</v>
      </c>
      <c r="E30" s="15" t="s">
        <v>417</v>
      </c>
      <c r="F30" s="14" t="s">
        <v>417</v>
      </c>
      <c r="G30" s="15" t="s">
        <v>417</v>
      </c>
      <c r="H30" s="16">
        <v>63659.97</v>
      </c>
      <c r="I30" s="17">
        <v>0</v>
      </c>
      <c r="J30" s="16">
        <v>0</v>
      </c>
      <c r="K30" s="18">
        <v>7639.2</v>
      </c>
      <c r="L30" s="17">
        <v>-1273.2</v>
      </c>
      <c r="M30" s="19">
        <v>0</v>
      </c>
      <c r="N30" s="19">
        <v>0</v>
      </c>
      <c r="O30" s="19">
        <v>0</v>
      </c>
      <c r="P30" s="20">
        <v>0</v>
      </c>
      <c r="Q30" s="20">
        <v>0</v>
      </c>
    </row>
    <row r="31" spans="1:17" ht="12.75" customHeight="1">
      <c r="A31" s="14" t="s">
        <v>83</v>
      </c>
      <c r="B31" s="14" t="s">
        <v>84</v>
      </c>
      <c r="C31" s="14" t="s">
        <v>419</v>
      </c>
      <c r="D31" s="14" t="s">
        <v>416</v>
      </c>
      <c r="E31" s="15" t="s">
        <v>417</v>
      </c>
      <c r="F31" s="14" t="s">
        <v>417</v>
      </c>
      <c r="G31" s="15" t="s">
        <v>417</v>
      </c>
      <c r="H31" s="16">
        <v>6506.54</v>
      </c>
      <c r="I31" s="17">
        <v>0</v>
      </c>
      <c r="J31" s="16">
        <v>0</v>
      </c>
      <c r="K31" s="18">
        <v>780.78</v>
      </c>
      <c r="L31" s="17">
        <v>-130.13</v>
      </c>
      <c r="M31" s="19">
        <v>0</v>
      </c>
      <c r="N31" s="19">
        <v>0</v>
      </c>
      <c r="O31" s="19">
        <v>0</v>
      </c>
      <c r="P31" s="20">
        <v>0</v>
      </c>
      <c r="Q31" s="20">
        <v>0</v>
      </c>
    </row>
    <row r="32" spans="1:17" ht="12.75" customHeight="1">
      <c r="A32" s="14" t="s">
        <v>83</v>
      </c>
      <c r="B32" s="14" t="s">
        <v>85</v>
      </c>
      <c r="C32" s="14" t="s">
        <v>419</v>
      </c>
      <c r="D32" s="14" t="s">
        <v>416</v>
      </c>
      <c r="E32" s="15" t="s">
        <v>417</v>
      </c>
      <c r="F32" s="14" t="s">
        <v>417</v>
      </c>
      <c r="G32" s="15" t="s">
        <v>417</v>
      </c>
      <c r="H32" s="16">
        <v>828.09</v>
      </c>
      <c r="I32" s="17">
        <v>0</v>
      </c>
      <c r="J32" s="16">
        <v>0</v>
      </c>
      <c r="K32" s="18">
        <v>99.37</v>
      </c>
      <c r="L32" s="17">
        <v>-16.559999999999999</v>
      </c>
      <c r="M32" s="19">
        <v>0</v>
      </c>
      <c r="N32" s="19">
        <v>0</v>
      </c>
      <c r="O32" s="19">
        <v>0</v>
      </c>
      <c r="P32" s="20">
        <v>0</v>
      </c>
      <c r="Q32" s="20">
        <v>0</v>
      </c>
    </row>
    <row r="33" spans="1:17" ht="12.75" customHeight="1">
      <c r="A33" s="14" t="s">
        <v>236</v>
      </c>
      <c r="B33" s="14" t="s">
        <v>237</v>
      </c>
      <c r="C33" s="14" t="s">
        <v>419</v>
      </c>
      <c r="D33" s="14" t="s">
        <v>416</v>
      </c>
      <c r="E33" s="15" t="s">
        <v>417</v>
      </c>
      <c r="F33" s="14" t="s">
        <v>417</v>
      </c>
      <c r="G33" s="15" t="s">
        <v>417</v>
      </c>
      <c r="H33" s="16">
        <v>3.99</v>
      </c>
      <c r="I33" s="17">
        <v>0</v>
      </c>
      <c r="J33" s="16">
        <v>0</v>
      </c>
      <c r="K33" s="18">
        <v>0.48</v>
      </c>
      <c r="L33" s="17">
        <v>-0.08</v>
      </c>
      <c r="M33" s="19">
        <v>0</v>
      </c>
      <c r="N33" s="19">
        <v>0</v>
      </c>
      <c r="O33" s="19">
        <v>0</v>
      </c>
      <c r="P33" s="20">
        <v>0</v>
      </c>
      <c r="Q33" s="20">
        <v>0</v>
      </c>
    </row>
    <row r="34" spans="1:17" ht="12.75" customHeight="1">
      <c r="A34" s="14" t="s">
        <v>86</v>
      </c>
      <c r="B34" s="14" t="s">
        <v>86</v>
      </c>
      <c r="C34" s="14" t="s">
        <v>415</v>
      </c>
      <c r="D34" s="14" t="s">
        <v>416</v>
      </c>
      <c r="E34" s="15" t="s">
        <v>417</v>
      </c>
      <c r="F34" s="14" t="s">
        <v>416</v>
      </c>
      <c r="G34" s="15" t="s">
        <v>417</v>
      </c>
      <c r="H34" s="16">
        <v>18.29</v>
      </c>
      <c r="I34" s="17">
        <v>0</v>
      </c>
      <c r="J34" s="16">
        <v>0</v>
      </c>
      <c r="K34" s="18">
        <v>2.19</v>
      </c>
      <c r="L34" s="17">
        <v>-0.37</v>
      </c>
      <c r="M34" s="19">
        <v>0</v>
      </c>
      <c r="N34" s="19">
        <v>0</v>
      </c>
      <c r="O34" s="19">
        <v>0</v>
      </c>
      <c r="P34" s="20">
        <v>0</v>
      </c>
      <c r="Q34" s="20">
        <v>0</v>
      </c>
    </row>
    <row r="35" spans="1:17" ht="12.75" customHeight="1">
      <c r="A35" s="14" t="s">
        <v>86</v>
      </c>
      <c r="B35" s="14" t="s">
        <v>87</v>
      </c>
      <c r="C35" s="14" t="s">
        <v>419</v>
      </c>
      <c r="D35" s="14" t="s">
        <v>416</v>
      </c>
      <c r="E35" s="15" t="s">
        <v>417</v>
      </c>
      <c r="F35" s="14" t="s">
        <v>416</v>
      </c>
      <c r="G35" s="15" t="s">
        <v>417</v>
      </c>
      <c r="H35" s="16">
        <v>0.02</v>
      </c>
      <c r="I35" s="17">
        <v>0</v>
      </c>
      <c r="J35" s="16">
        <v>0</v>
      </c>
      <c r="K35" s="18">
        <v>0</v>
      </c>
      <c r="L35" s="17">
        <v>0</v>
      </c>
      <c r="M35" s="19">
        <v>0</v>
      </c>
      <c r="N35" s="19">
        <v>0</v>
      </c>
      <c r="O35" s="19">
        <v>0</v>
      </c>
      <c r="P35" s="20">
        <v>0</v>
      </c>
      <c r="Q35" s="20">
        <v>0</v>
      </c>
    </row>
    <row r="36" spans="1:17" ht="12.75" customHeight="1">
      <c r="A36" s="14" t="s">
        <v>432</v>
      </c>
      <c r="B36" s="14" t="s">
        <v>432</v>
      </c>
      <c r="C36" s="14" t="s">
        <v>415</v>
      </c>
      <c r="D36" s="14" t="s">
        <v>416</v>
      </c>
      <c r="E36" s="15" t="s">
        <v>417</v>
      </c>
      <c r="F36" s="14" t="s">
        <v>417</v>
      </c>
      <c r="G36" s="15" t="s">
        <v>416</v>
      </c>
      <c r="H36" s="16">
        <v>0</v>
      </c>
      <c r="I36" s="17">
        <v>0</v>
      </c>
      <c r="J36" s="16">
        <v>23525.86</v>
      </c>
      <c r="K36" s="18">
        <v>0</v>
      </c>
      <c r="L36" s="17">
        <v>-470.52</v>
      </c>
      <c r="M36" s="19">
        <v>0</v>
      </c>
      <c r="N36" s="19">
        <v>0</v>
      </c>
      <c r="O36" s="19">
        <v>0</v>
      </c>
      <c r="P36" s="20">
        <v>0</v>
      </c>
      <c r="Q36" s="20">
        <v>0</v>
      </c>
    </row>
    <row r="37" spans="1:17" ht="12.75" customHeight="1">
      <c r="A37" s="14" t="s">
        <v>89</v>
      </c>
      <c r="B37" s="14" t="s">
        <v>89</v>
      </c>
      <c r="C37" s="14" t="s">
        <v>419</v>
      </c>
      <c r="D37" s="14" t="s">
        <v>416</v>
      </c>
      <c r="E37" s="15" t="s">
        <v>417</v>
      </c>
      <c r="F37" s="14" t="s">
        <v>417</v>
      </c>
      <c r="G37" s="15" t="s">
        <v>416</v>
      </c>
      <c r="H37" s="16">
        <v>0</v>
      </c>
      <c r="I37" s="17">
        <v>0</v>
      </c>
      <c r="J37" s="16">
        <v>0.14000000000000001</v>
      </c>
      <c r="K37" s="18">
        <v>0</v>
      </c>
      <c r="L37" s="17">
        <v>0</v>
      </c>
      <c r="M37" s="19">
        <v>0</v>
      </c>
      <c r="N37" s="19">
        <v>0</v>
      </c>
      <c r="O37" s="19">
        <v>0</v>
      </c>
      <c r="P37" s="20">
        <v>0</v>
      </c>
      <c r="Q37" s="20">
        <v>0</v>
      </c>
    </row>
    <row r="38" spans="1:17" ht="12.75" customHeight="1">
      <c r="A38" s="14" t="s">
        <v>432</v>
      </c>
      <c r="B38" s="14" t="s">
        <v>88</v>
      </c>
      <c r="C38" s="14" t="s">
        <v>419</v>
      </c>
      <c r="D38" s="14" t="s">
        <v>416</v>
      </c>
      <c r="E38" s="15" t="s">
        <v>417</v>
      </c>
      <c r="F38" s="14" t="s">
        <v>417</v>
      </c>
      <c r="G38" s="15" t="s">
        <v>416</v>
      </c>
      <c r="H38" s="16">
        <v>0</v>
      </c>
      <c r="I38" s="17">
        <v>0</v>
      </c>
      <c r="J38" s="16">
        <v>522.55999999999995</v>
      </c>
      <c r="K38" s="18">
        <v>0</v>
      </c>
      <c r="L38" s="17">
        <v>-10.45</v>
      </c>
      <c r="M38" s="19">
        <v>0</v>
      </c>
      <c r="N38" s="19">
        <v>0</v>
      </c>
      <c r="O38" s="19">
        <v>0</v>
      </c>
      <c r="P38" s="20">
        <v>0</v>
      </c>
      <c r="Q38" s="20">
        <v>0</v>
      </c>
    </row>
    <row r="39" spans="1:17" ht="12.75" customHeight="1">
      <c r="A39" s="14" t="s">
        <v>433</v>
      </c>
      <c r="B39" s="14" t="s">
        <v>433</v>
      </c>
      <c r="C39" s="14" t="s">
        <v>419</v>
      </c>
      <c r="D39" s="14" t="s">
        <v>416</v>
      </c>
      <c r="E39" s="15" t="s">
        <v>416</v>
      </c>
      <c r="F39" s="14" t="s">
        <v>417</v>
      </c>
      <c r="G39" s="15" t="s">
        <v>417</v>
      </c>
      <c r="H39" s="16">
        <v>793.5</v>
      </c>
      <c r="I39" s="17">
        <v>0</v>
      </c>
      <c r="J39" s="16">
        <v>0</v>
      </c>
      <c r="K39" s="18">
        <v>95.22</v>
      </c>
      <c r="L39" s="17">
        <v>-15.87</v>
      </c>
      <c r="M39" s="19">
        <v>0</v>
      </c>
      <c r="N39" s="19">
        <v>0</v>
      </c>
      <c r="O39" s="19">
        <v>0</v>
      </c>
      <c r="P39" s="20">
        <v>0</v>
      </c>
      <c r="Q39" s="20">
        <v>0</v>
      </c>
    </row>
    <row r="40" spans="1:17" ht="12.75" customHeight="1">
      <c r="A40" s="14" t="s">
        <v>434</v>
      </c>
      <c r="B40" s="14" t="s">
        <v>434</v>
      </c>
      <c r="C40" s="14" t="s">
        <v>419</v>
      </c>
      <c r="D40" s="14" t="s">
        <v>416</v>
      </c>
      <c r="E40" s="15" t="s">
        <v>417</v>
      </c>
      <c r="F40" s="14" t="s">
        <v>417</v>
      </c>
      <c r="G40" s="15" t="s">
        <v>417</v>
      </c>
      <c r="H40" s="16">
        <v>4722.46</v>
      </c>
      <c r="I40" s="17">
        <v>0</v>
      </c>
      <c r="J40" s="16">
        <v>0</v>
      </c>
      <c r="K40" s="18">
        <v>566.70000000000005</v>
      </c>
      <c r="L40" s="17">
        <v>-94.45</v>
      </c>
      <c r="M40" s="19">
        <v>0</v>
      </c>
      <c r="N40" s="19">
        <v>0</v>
      </c>
      <c r="O40" s="19">
        <v>0</v>
      </c>
      <c r="P40" s="20">
        <v>0</v>
      </c>
      <c r="Q40" s="20">
        <v>0</v>
      </c>
    </row>
    <row r="41" spans="1:17" ht="12.75" customHeight="1">
      <c r="A41" s="14" t="s">
        <v>435</v>
      </c>
      <c r="B41" s="14" t="s">
        <v>435</v>
      </c>
      <c r="C41" s="14" t="s">
        <v>415</v>
      </c>
      <c r="D41" s="14" t="s">
        <v>416</v>
      </c>
      <c r="E41" s="15" t="s">
        <v>416</v>
      </c>
      <c r="F41" s="14" t="s">
        <v>416</v>
      </c>
      <c r="G41" s="15" t="s">
        <v>416</v>
      </c>
      <c r="H41" s="16">
        <v>0</v>
      </c>
      <c r="I41" s="17">
        <v>0</v>
      </c>
      <c r="J41" s="16">
        <v>22.52</v>
      </c>
      <c r="K41" s="18">
        <v>0</v>
      </c>
      <c r="L41" s="17">
        <v>-0.45</v>
      </c>
      <c r="M41" s="19">
        <v>0</v>
      </c>
      <c r="N41" s="19">
        <v>0</v>
      </c>
      <c r="O41" s="19">
        <v>0</v>
      </c>
      <c r="P41" s="20">
        <v>0</v>
      </c>
      <c r="Q41" s="20">
        <v>0</v>
      </c>
    </row>
    <row r="42" spans="1:17" ht="12.75" customHeight="1">
      <c r="A42" s="14" t="s">
        <v>67</v>
      </c>
      <c r="B42" s="14" t="s">
        <v>67</v>
      </c>
      <c r="C42" s="14" t="s">
        <v>415</v>
      </c>
      <c r="D42" s="14" t="s">
        <v>416</v>
      </c>
      <c r="E42" s="15" t="s">
        <v>417</v>
      </c>
      <c r="F42" s="14" t="s">
        <v>416</v>
      </c>
      <c r="G42" s="15" t="s">
        <v>417</v>
      </c>
      <c r="H42" s="16">
        <v>159.6</v>
      </c>
      <c r="I42" s="17">
        <v>0</v>
      </c>
      <c r="J42" s="16">
        <v>0</v>
      </c>
      <c r="K42" s="18">
        <v>19.149999999999999</v>
      </c>
      <c r="L42" s="17">
        <v>-3.19</v>
      </c>
      <c r="M42" s="19">
        <v>0</v>
      </c>
      <c r="N42" s="19">
        <v>0</v>
      </c>
      <c r="O42" s="19">
        <v>0</v>
      </c>
      <c r="P42" s="20">
        <v>0</v>
      </c>
      <c r="Q42" s="20">
        <v>0</v>
      </c>
    </row>
    <row r="43" spans="1:17" ht="12.75" customHeight="1">
      <c r="A43" s="14" t="s">
        <v>67</v>
      </c>
      <c r="B43" s="14" t="s">
        <v>68</v>
      </c>
      <c r="C43" s="14" t="s">
        <v>419</v>
      </c>
      <c r="D43" s="14" t="s">
        <v>416</v>
      </c>
      <c r="E43" s="15" t="s">
        <v>417</v>
      </c>
      <c r="F43" s="14" t="s">
        <v>417</v>
      </c>
      <c r="G43" s="15" t="s">
        <v>417</v>
      </c>
      <c r="H43" s="16">
        <v>32.53</v>
      </c>
      <c r="I43" s="17">
        <v>0</v>
      </c>
      <c r="J43" s="16">
        <v>0</v>
      </c>
      <c r="K43" s="18">
        <v>3.9</v>
      </c>
      <c r="L43" s="17">
        <v>-0.65</v>
      </c>
      <c r="M43" s="19">
        <v>0</v>
      </c>
      <c r="N43" s="19">
        <v>0</v>
      </c>
      <c r="O43" s="19">
        <v>0</v>
      </c>
      <c r="P43" s="20">
        <v>0</v>
      </c>
      <c r="Q43" s="20">
        <v>0</v>
      </c>
    </row>
    <row r="44" spans="1:17" ht="12.75" customHeight="1">
      <c r="A44" s="14" t="s">
        <v>436</v>
      </c>
      <c r="B44" s="14" t="s">
        <v>436</v>
      </c>
      <c r="C44" s="14" t="s">
        <v>415</v>
      </c>
      <c r="D44" s="14" t="s">
        <v>416</v>
      </c>
      <c r="E44" s="15" t="s">
        <v>417</v>
      </c>
      <c r="F44" s="14" t="s">
        <v>417</v>
      </c>
      <c r="G44" s="15" t="s">
        <v>417</v>
      </c>
      <c r="H44" s="16">
        <v>70.040000000000006</v>
      </c>
      <c r="I44" s="17">
        <v>0</v>
      </c>
      <c r="J44" s="16">
        <v>0</v>
      </c>
      <c r="K44" s="18">
        <v>8.4</v>
      </c>
      <c r="L44" s="17">
        <v>-1.4</v>
      </c>
      <c r="M44" s="19">
        <v>0</v>
      </c>
      <c r="N44" s="19">
        <v>0</v>
      </c>
      <c r="O44" s="19">
        <v>0</v>
      </c>
      <c r="P44" s="20">
        <v>0</v>
      </c>
      <c r="Q44" s="20">
        <v>0</v>
      </c>
    </row>
    <row r="45" spans="1:17" ht="12.75" customHeight="1">
      <c r="A45" s="14" t="s">
        <v>436</v>
      </c>
      <c r="B45" s="14" t="s">
        <v>90</v>
      </c>
      <c r="C45" s="14" t="s">
        <v>419</v>
      </c>
      <c r="D45" s="14" t="s">
        <v>416</v>
      </c>
      <c r="E45" s="15" t="s">
        <v>417</v>
      </c>
      <c r="F45" s="14" t="s">
        <v>417</v>
      </c>
      <c r="G45" s="15" t="s">
        <v>417</v>
      </c>
      <c r="H45" s="16">
        <v>0.56000000000000005</v>
      </c>
      <c r="I45" s="17">
        <v>0</v>
      </c>
      <c r="J45" s="16">
        <v>0</v>
      </c>
      <c r="K45" s="18">
        <v>7.0000000000000007E-2</v>
      </c>
      <c r="L45" s="17">
        <v>-0.01</v>
      </c>
      <c r="M45" s="19">
        <v>0</v>
      </c>
      <c r="N45" s="19">
        <v>0</v>
      </c>
      <c r="O45" s="19">
        <v>0</v>
      </c>
      <c r="P45" s="20">
        <v>0</v>
      </c>
      <c r="Q45" s="20">
        <v>0</v>
      </c>
    </row>
    <row r="46" spans="1:17" ht="12.75" customHeight="1">
      <c r="A46" s="14" t="s">
        <v>437</v>
      </c>
      <c r="B46" s="14" t="s">
        <v>437</v>
      </c>
      <c r="C46" s="14" t="s">
        <v>419</v>
      </c>
      <c r="D46" s="14" t="s">
        <v>416</v>
      </c>
      <c r="E46" s="15" t="s">
        <v>417</v>
      </c>
      <c r="F46" s="14" t="s">
        <v>417</v>
      </c>
      <c r="G46" s="15" t="s">
        <v>417</v>
      </c>
      <c r="H46" s="16">
        <v>2626.33</v>
      </c>
      <c r="I46" s="17">
        <v>0</v>
      </c>
      <c r="J46" s="16">
        <v>0</v>
      </c>
      <c r="K46" s="18">
        <v>315.16000000000003</v>
      </c>
      <c r="L46" s="17">
        <v>-52.53</v>
      </c>
      <c r="M46" s="19">
        <v>0</v>
      </c>
      <c r="N46" s="19">
        <v>0</v>
      </c>
      <c r="O46" s="19">
        <v>0</v>
      </c>
      <c r="P46" s="20">
        <v>0</v>
      </c>
      <c r="Q46" s="20">
        <v>0</v>
      </c>
    </row>
    <row r="47" spans="1:17" ht="12.75" customHeight="1">
      <c r="A47" s="14" t="s">
        <v>438</v>
      </c>
      <c r="B47" s="14" t="s">
        <v>438</v>
      </c>
      <c r="C47" s="14" t="s">
        <v>415</v>
      </c>
      <c r="D47" s="14" t="s">
        <v>416</v>
      </c>
      <c r="E47" s="15" t="s">
        <v>417</v>
      </c>
      <c r="F47" s="14" t="s">
        <v>416</v>
      </c>
      <c r="G47" s="15" t="s">
        <v>416</v>
      </c>
      <c r="H47" s="16">
        <v>0</v>
      </c>
      <c r="I47" s="17">
        <v>0</v>
      </c>
      <c r="J47" s="16">
        <v>14857.76</v>
      </c>
      <c r="K47" s="18">
        <v>0</v>
      </c>
      <c r="L47" s="17">
        <v>-297.16000000000003</v>
      </c>
      <c r="M47" s="19">
        <v>0</v>
      </c>
      <c r="N47" s="19">
        <v>0</v>
      </c>
      <c r="O47" s="19">
        <v>-0.01</v>
      </c>
      <c r="P47" s="20">
        <v>0</v>
      </c>
      <c r="Q47" s="20">
        <v>0</v>
      </c>
    </row>
    <row r="48" spans="1:17" ht="12.75" customHeight="1">
      <c r="A48" s="14" t="s">
        <v>438</v>
      </c>
      <c r="B48" s="14" t="s">
        <v>439</v>
      </c>
      <c r="C48" s="14" t="s">
        <v>415</v>
      </c>
      <c r="D48" s="14" t="s">
        <v>416</v>
      </c>
      <c r="E48" s="15" t="s">
        <v>416</v>
      </c>
      <c r="F48" s="14" t="s">
        <v>416</v>
      </c>
      <c r="G48" s="15" t="s">
        <v>416</v>
      </c>
      <c r="H48" s="16">
        <v>0</v>
      </c>
      <c r="I48" s="17">
        <v>0</v>
      </c>
      <c r="J48" s="16">
        <v>311.35000000000002</v>
      </c>
      <c r="K48" s="18">
        <v>0</v>
      </c>
      <c r="L48" s="17">
        <v>-6.23</v>
      </c>
      <c r="M48" s="19">
        <v>0</v>
      </c>
      <c r="N48" s="19">
        <v>0</v>
      </c>
      <c r="O48" s="19">
        <v>0</v>
      </c>
      <c r="P48" s="20">
        <v>0</v>
      </c>
      <c r="Q48" s="20">
        <v>0</v>
      </c>
    </row>
    <row r="49" spans="1:17" ht="12.75" customHeight="1">
      <c r="A49" s="14" t="s">
        <v>438</v>
      </c>
      <c r="B49" s="14" t="s">
        <v>69</v>
      </c>
      <c r="C49" s="14" t="s">
        <v>419</v>
      </c>
      <c r="D49" s="14" t="s">
        <v>416</v>
      </c>
      <c r="E49" s="15" t="s">
        <v>416</v>
      </c>
      <c r="F49" s="14" t="s">
        <v>416</v>
      </c>
      <c r="G49" s="15" t="s">
        <v>416</v>
      </c>
      <c r="H49" s="16">
        <v>0</v>
      </c>
      <c r="I49" s="17">
        <v>0</v>
      </c>
      <c r="J49" s="16">
        <v>42.38</v>
      </c>
      <c r="K49" s="18">
        <v>0</v>
      </c>
      <c r="L49" s="17">
        <v>-0.85</v>
      </c>
      <c r="M49" s="19">
        <v>0</v>
      </c>
      <c r="N49" s="19">
        <v>0</v>
      </c>
      <c r="O49" s="19">
        <v>0</v>
      </c>
      <c r="P49" s="20">
        <v>0</v>
      </c>
      <c r="Q49" s="20">
        <v>0</v>
      </c>
    </row>
    <row r="50" spans="1:17" ht="12.75" customHeight="1">
      <c r="A50" s="14" t="s">
        <v>438</v>
      </c>
      <c r="B50" s="14" t="s">
        <v>70</v>
      </c>
      <c r="C50" s="14" t="s">
        <v>419</v>
      </c>
      <c r="D50" s="14" t="s">
        <v>416</v>
      </c>
      <c r="E50" s="15" t="s">
        <v>417</v>
      </c>
      <c r="F50" s="14" t="s">
        <v>417</v>
      </c>
      <c r="G50" s="15" t="s">
        <v>417</v>
      </c>
      <c r="H50" s="16">
        <v>234</v>
      </c>
      <c r="I50" s="17">
        <v>0</v>
      </c>
      <c r="J50" s="16">
        <v>0</v>
      </c>
      <c r="K50" s="18">
        <v>28.08</v>
      </c>
      <c r="L50" s="17">
        <v>-4.68</v>
      </c>
      <c r="M50" s="19">
        <v>0</v>
      </c>
      <c r="N50" s="19">
        <v>0</v>
      </c>
      <c r="O50" s="19">
        <v>0</v>
      </c>
      <c r="P50" s="20">
        <v>0</v>
      </c>
      <c r="Q50" s="20">
        <v>0</v>
      </c>
    </row>
    <row r="51" spans="1:17" ht="12.75" customHeight="1">
      <c r="A51" s="14" t="s">
        <v>71</v>
      </c>
      <c r="B51" s="14" t="s">
        <v>71</v>
      </c>
      <c r="C51" s="14" t="s">
        <v>419</v>
      </c>
      <c r="D51" s="14" t="s">
        <v>416</v>
      </c>
      <c r="E51" s="15" t="s">
        <v>417</v>
      </c>
      <c r="F51" s="14" t="s">
        <v>416</v>
      </c>
      <c r="G51" s="15" t="s">
        <v>416</v>
      </c>
      <c r="H51" s="16">
        <v>0</v>
      </c>
      <c r="I51" s="17">
        <v>0</v>
      </c>
      <c r="J51" s="16">
        <v>111.59</v>
      </c>
      <c r="K51" s="18">
        <v>0</v>
      </c>
      <c r="L51" s="17">
        <v>-2.23</v>
      </c>
      <c r="M51" s="19">
        <v>0</v>
      </c>
      <c r="N51" s="19">
        <v>0</v>
      </c>
      <c r="O51" s="19">
        <v>0</v>
      </c>
      <c r="P51" s="20">
        <v>0</v>
      </c>
      <c r="Q51" s="20">
        <v>0</v>
      </c>
    </row>
    <row r="52" spans="1:17" ht="12.75" customHeight="1">
      <c r="A52" s="14" t="s">
        <v>438</v>
      </c>
      <c r="B52" s="14" t="s">
        <v>440</v>
      </c>
      <c r="C52" s="14" t="s">
        <v>419</v>
      </c>
      <c r="D52" s="14" t="s">
        <v>416</v>
      </c>
      <c r="E52" s="15" t="s">
        <v>417</v>
      </c>
      <c r="F52" s="14" t="s">
        <v>416</v>
      </c>
      <c r="G52" s="15" t="s">
        <v>416</v>
      </c>
      <c r="H52" s="16">
        <v>0</v>
      </c>
      <c r="I52" s="17">
        <v>0</v>
      </c>
      <c r="J52" s="16">
        <v>29.97</v>
      </c>
      <c r="K52" s="18">
        <v>0</v>
      </c>
      <c r="L52" s="17">
        <v>-0.6</v>
      </c>
      <c r="M52" s="19">
        <v>0</v>
      </c>
      <c r="N52" s="19">
        <v>0</v>
      </c>
      <c r="O52" s="19">
        <v>0</v>
      </c>
      <c r="P52" s="20">
        <v>0</v>
      </c>
      <c r="Q52" s="20">
        <v>0</v>
      </c>
    </row>
    <row r="53" spans="1:17" ht="12.75" customHeight="1">
      <c r="A53" s="14" t="s">
        <v>441</v>
      </c>
      <c r="B53" s="14" t="s">
        <v>441</v>
      </c>
      <c r="C53" s="14" t="s">
        <v>415</v>
      </c>
      <c r="D53" s="14" t="s">
        <v>417</v>
      </c>
      <c r="E53" s="15" t="s">
        <v>417</v>
      </c>
      <c r="F53" s="14" t="s">
        <v>416</v>
      </c>
      <c r="G53" s="15" t="s">
        <v>416</v>
      </c>
      <c r="H53" s="16">
        <v>0</v>
      </c>
      <c r="I53" s="17">
        <v>0</v>
      </c>
      <c r="J53" s="16">
        <v>653.41999999999996</v>
      </c>
      <c r="K53" s="18">
        <v>0</v>
      </c>
      <c r="L53" s="17">
        <v>0</v>
      </c>
      <c r="M53" s="19">
        <v>0</v>
      </c>
      <c r="N53" s="19">
        <v>0</v>
      </c>
      <c r="O53" s="19">
        <v>0</v>
      </c>
      <c r="P53" s="20">
        <v>0</v>
      </c>
      <c r="Q53" s="20">
        <v>0</v>
      </c>
    </row>
    <row r="54" spans="1:17" ht="12.75" customHeight="1">
      <c r="A54" s="14" t="s">
        <v>441</v>
      </c>
      <c r="B54" s="14" t="s">
        <v>442</v>
      </c>
      <c r="C54" s="14" t="s">
        <v>419</v>
      </c>
      <c r="D54" s="14" t="s">
        <v>417</v>
      </c>
      <c r="E54" s="15" t="s">
        <v>417</v>
      </c>
      <c r="F54" s="14" t="s">
        <v>416</v>
      </c>
      <c r="G54" s="15" t="s">
        <v>416</v>
      </c>
      <c r="H54" s="16">
        <v>0</v>
      </c>
      <c r="I54" s="17">
        <v>0</v>
      </c>
      <c r="J54" s="16">
        <v>4.47</v>
      </c>
      <c r="K54" s="18">
        <v>0</v>
      </c>
      <c r="L54" s="17">
        <v>0</v>
      </c>
      <c r="M54" s="19">
        <v>0</v>
      </c>
      <c r="N54" s="19">
        <v>0</v>
      </c>
      <c r="O54" s="19">
        <v>0</v>
      </c>
      <c r="P54" s="20">
        <v>0</v>
      </c>
      <c r="Q54" s="20">
        <v>0</v>
      </c>
    </row>
    <row r="55" spans="1:17" ht="12.75" customHeight="1">
      <c r="A55" s="14" t="s">
        <v>443</v>
      </c>
      <c r="B55" s="14" t="s">
        <v>443</v>
      </c>
      <c r="C55" s="14" t="s">
        <v>419</v>
      </c>
      <c r="D55" s="14" t="s">
        <v>416</v>
      </c>
      <c r="E55" s="15" t="s">
        <v>416</v>
      </c>
      <c r="F55" s="14" t="s">
        <v>417</v>
      </c>
      <c r="G55" s="15" t="s">
        <v>417</v>
      </c>
      <c r="H55" s="16">
        <v>7202.91</v>
      </c>
      <c r="I55" s="17">
        <v>0</v>
      </c>
      <c r="J55" s="16">
        <v>0</v>
      </c>
      <c r="K55" s="18">
        <v>864.35</v>
      </c>
      <c r="L55" s="17">
        <v>-144.06</v>
      </c>
      <c r="M55" s="19">
        <v>0</v>
      </c>
      <c r="N55" s="19">
        <v>0</v>
      </c>
      <c r="O55" s="19">
        <v>0</v>
      </c>
      <c r="P55" s="20">
        <v>0</v>
      </c>
      <c r="Q55" s="20">
        <v>0</v>
      </c>
    </row>
    <row r="56" spans="1:17" ht="12.75" customHeight="1">
      <c r="A56" s="14" t="s">
        <v>766</v>
      </c>
      <c r="B56" s="14" t="s">
        <v>766</v>
      </c>
      <c r="C56" s="14" t="s">
        <v>415</v>
      </c>
      <c r="D56" s="14" t="s">
        <v>416</v>
      </c>
      <c r="E56" s="15" t="s">
        <v>416</v>
      </c>
      <c r="F56" s="14" t="s">
        <v>416</v>
      </c>
      <c r="G56" s="15" t="s">
        <v>416</v>
      </c>
      <c r="H56" s="16">
        <v>0</v>
      </c>
      <c r="I56" s="17">
        <v>0</v>
      </c>
      <c r="J56" s="16">
        <v>3.58</v>
      </c>
      <c r="K56" s="18">
        <v>0</v>
      </c>
      <c r="L56" s="17">
        <v>-7.0000000000000007E-2</v>
      </c>
      <c r="M56" s="19">
        <v>0</v>
      </c>
      <c r="N56" s="19">
        <v>0</v>
      </c>
      <c r="O56" s="19">
        <v>0</v>
      </c>
      <c r="P56" s="20">
        <v>0</v>
      </c>
      <c r="Q56" s="20">
        <v>0</v>
      </c>
    </row>
    <row r="57" spans="1:17" ht="12.75" customHeight="1">
      <c r="A57" s="14" t="s">
        <v>444</v>
      </c>
      <c r="B57" s="14" t="s">
        <v>444</v>
      </c>
      <c r="C57" s="14" t="s">
        <v>415</v>
      </c>
      <c r="D57" s="14" t="s">
        <v>417</v>
      </c>
      <c r="E57" s="15" t="s">
        <v>417</v>
      </c>
      <c r="F57" s="14" t="s">
        <v>416</v>
      </c>
      <c r="G57" s="15" t="s">
        <v>416</v>
      </c>
      <c r="H57" s="16">
        <v>0</v>
      </c>
      <c r="I57" s="17">
        <v>0</v>
      </c>
      <c r="J57" s="16">
        <v>45.09</v>
      </c>
      <c r="K57" s="18">
        <v>0</v>
      </c>
      <c r="L57" s="17">
        <v>0</v>
      </c>
      <c r="M57" s="19">
        <v>0</v>
      </c>
      <c r="N57" s="19">
        <v>0</v>
      </c>
      <c r="O57" s="19">
        <v>0</v>
      </c>
      <c r="P57" s="20">
        <v>0</v>
      </c>
      <c r="Q57" s="20">
        <v>0</v>
      </c>
    </row>
    <row r="58" spans="1:17" ht="12.75" customHeight="1">
      <c r="A58" s="14" t="s">
        <v>444</v>
      </c>
      <c r="B58" s="14" t="s">
        <v>445</v>
      </c>
      <c r="C58" s="14" t="s">
        <v>419</v>
      </c>
      <c r="D58" s="14" t="s">
        <v>416</v>
      </c>
      <c r="E58" s="15" t="s">
        <v>417</v>
      </c>
      <c r="F58" s="14" t="s">
        <v>416</v>
      </c>
      <c r="G58" s="15" t="s">
        <v>416</v>
      </c>
      <c r="H58" s="16">
        <v>0</v>
      </c>
      <c r="I58" s="17">
        <v>0</v>
      </c>
      <c r="J58" s="16">
        <v>209.79</v>
      </c>
      <c r="K58" s="18">
        <v>0</v>
      </c>
      <c r="L58" s="17">
        <v>-4.2</v>
      </c>
      <c r="M58" s="19">
        <v>0</v>
      </c>
      <c r="N58" s="19">
        <v>0</v>
      </c>
      <c r="O58" s="19">
        <v>0</v>
      </c>
      <c r="P58" s="20">
        <v>0</v>
      </c>
      <c r="Q58" s="20">
        <v>0</v>
      </c>
    </row>
    <row r="59" spans="1:17" ht="12.75" customHeight="1">
      <c r="A59" s="14" t="s">
        <v>546</v>
      </c>
      <c r="B59" s="14" t="s">
        <v>190</v>
      </c>
      <c r="C59" s="14" t="s">
        <v>419</v>
      </c>
      <c r="D59" s="14" t="s">
        <v>416</v>
      </c>
      <c r="E59" s="15" t="s">
        <v>416</v>
      </c>
      <c r="F59" s="14" t="s">
        <v>417</v>
      </c>
      <c r="G59" s="15" t="s">
        <v>417</v>
      </c>
      <c r="H59" s="16">
        <v>2836.98</v>
      </c>
      <c r="I59" s="17">
        <v>0</v>
      </c>
      <c r="J59" s="16">
        <v>0</v>
      </c>
      <c r="K59" s="18">
        <v>340.44</v>
      </c>
      <c r="L59" s="17">
        <v>-56.74</v>
      </c>
      <c r="M59" s="19">
        <v>0</v>
      </c>
      <c r="N59" s="19">
        <v>0</v>
      </c>
      <c r="O59" s="19">
        <v>0</v>
      </c>
      <c r="P59" s="20">
        <v>0</v>
      </c>
      <c r="Q59" s="20">
        <v>0</v>
      </c>
    </row>
    <row r="60" spans="1:17" ht="12.75" customHeight="1">
      <c r="A60" s="14" t="s">
        <v>447</v>
      </c>
      <c r="B60" s="14" t="s">
        <v>447</v>
      </c>
      <c r="C60" s="14" t="s">
        <v>415</v>
      </c>
      <c r="D60" s="14" t="s">
        <v>416</v>
      </c>
      <c r="E60" s="15" t="s">
        <v>417</v>
      </c>
      <c r="F60" s="14" t="s">
        <v>416</v>
      </c>
      <c r="G60" s="15" t="s">
        <v>416</v>
      </c>
      <c r="H60" s="16">
        <v>0</v>
      </c>
      <c r="I60" s="17">
        <v>0</v>
      </c>
      <c r="J60" s="16">
        <v>662.05</v>
      </c>
      <c r="K60" s="18">
        <v>0</v>
      </c>
      <c r="L60" s="17">
        <v>-13.24</v>
      </c>
      <c r="M60" s="19">
        <v>0</v>
      </c>
      <c r="N60" s="19">
        <v>0</v>
      </c>
      <c r="O60" s="19">
        <v>0</v>
      </c>
      <c r="P60" s="20">
        <v>0</v>
      </c>
      <c r="Q60" s="20">
        <v>0</v>
      </c>
    </row>
    <row r="61" spans="1:17" ht="12.75" customHeight="1">
      <c r="A61" s="14" t="s">
        <v>448</v>
      </c>
      <c r="B61" s="14" t="s">
        <v>98</v>
      </c>
      <c r="C61" s="14" t="s">
        <v>419</v>
      </c>
      <c r="D61" s="14" t="s">
        <v>416</v>
      </c>
      <c r="E61" s="15" t="s">
        <v>417</v>
      </c>
      <c r="F61" s="14" t="s">
        <v>417</v>
      </c>
      <c r="G61" s="15" t="s">
        <v>417</v>
      </c>
      <c r="H61" s="16">
        <v>0.21</v>
      </c>
      <c r="I61" s="17">
        <v>0</v>
      </c>
      <c r="J61" s="16">
        <v>0</v>
      </c>
      <c r="K61" s="18">
        <v>0.03</v>
      </c>
      <c r="L61" s="17">
        <v>0</v>
      </c>
      <c r="M61" s="19">
        <v>0</v>
      </c>
      <c r="N61" s="19">
        <v>0</v>
      </c>
      <c r="O61" s="19">
        <v>0</v>
      </c>
      <c r="P61" s="20">
        <v>0</v>
      </c>
      <c r="Q61" s="20">
        <v>0</v>
      </c>
    </row>
    <row r="62" spans="1:17" ht="12.75" customHeight="1">
      <c r="A62" s="14" t="s">
        <v>99</v>
      </c>
      <c r="B62" s="14" t="s">
        <v>99</v>
      </c>
      <c r="C62" s="14" t="s">
        <v>419</v>
      </c>
      <c r="D62" s="14" t="s">
        <v>416</v>
      </c>
      <c r="E62" s="15" t="s">
        <v>417</v>
      </c>
      <c r="F62" s="14" t="s">
        <v>417</v>
      </c>
      <c r="G62" s="15" t="s">
        <v>417</v>
      </c>
      <c r="H62" s="16">
        <v>4447.55</v>
      </c>
      <c r="I62" s="17">
        <v>0</v>
      </c>
      <c r="J62" s="16">
        <v>0</v>
      </c>
      <c r="K62" s="18">
        <v>533.71</v>
      </c>
      <c r="L62" s="17">
        <v>-88.95</v>
      </c>
      <c r="M62" s="19">
        <v>0</v>
      </c>
      <c r="N62" s="19">
        <v>0</v>
      </c>
      <c r="O62" s="19">
        <v>0</v>
      </c>
      <c r="P62" s="20">
        <v>0</v>
      </c>
      <c r="Q62" s="20">
        <v>0</v>
      </c>
    </row>
    <row r="63" spans="1:17" ht="12.75" customHeight="1">
      <c r="A63" s="14" t="s">
        <v>100</v>
      </c>
      <c r="B63" s="14" t="s">
        <v>100</v>
      </c>
      <c r="C63" s="14" t="s">
        <v>419</v>
      </c>
      <c r="D63" s="14" t="s">
        <v>416</v>
      </c>
      <c r="E63" s="15" t="s">
        <v>417</v>
      </c>
      <c r="F63" s="14" t="s">
        <v>417</v>
      </c>
      <c r="G63" s="15" t="s">
        <v>417</v>
      </c>
      <c r="H63" s="16">
        <v>45755.16</v>
      </c>
      <c r="I63" s="17">
        <v>0</v>
      </c>
      <c r="J63" s="16">
        <v>0</v>
      </c>
      <c r="K63" s="18">
        <v>5490.62</v>
      </c>
      <c r="L63" s="17">
        <v>-915.1</v>
      </c>
      <c r="M63" s="19">
        <v>0</v>
      </c>
      <c r="N63" s="19">
        <v>0</v>
      </c>
      <c r="O63" s="19">
        <v>0</v>
      </c>
      <c r="P63" s="20">
        <v>0</v>
      </c>
      <c r="Q63" s="20">
        <v>0</v>
      </c>
    </row>
    <row r="64" spans="1:17" ht="12.75" customHeight="1">
      <c r="A64" s="14" t="s">
        <v>449</v>
      </c>
      <c r="B64" s="14" t="s">
        <v>449</v>
      </c>
      <c r="C64" s="14" t="s">
        <v>415</v>
      </c>
      <c r="D64" s="14" t="s">
        <v>416</v>
      </c>
      <c r="E64" s="15" t="s">
        <v>417</v>
      </c>
      <c r="F64" s="14" t="s">
        <v>416</v>
      </c>
      <c r="G64" s="15" t="s">
        <v>416</v>
      </c>
      <c r="H64" s="16">
        <v>0</v>
      </c>
      <c r="I64" s="17">
        <v>0</v>
      </c>
      <c r="J64" s="16">
        <v>152.07</v>
      </c>
      <c r="K64" s="18">
        <v>0</v>
      </c>
      <c r="L64" s="17">
        <v>-3.04</v>
      </c>
      <c r="M64" s="19">
        <v>0</v>
      </c>
      <c r="N64" s="19">
        <v>0</v>
      </c>
      <c r="O64" s="19">
        <v>0</v>
      </c>
      <c r="P64" s="20">
        <v>0</v>
      </c>
      <c r="Q64" s="20">
        <v>0</v>
      </c>
    </row>
    <row r="65" spans="1:17" ht="12.75" customHeight="1">
      <c r="A65" s="14" t="s">
        <v>450</v>
      </c>
      <c r="B65" s="14" t="s">
        <v>451</v>
      </c>
      <c r="C65" s="14" t="s">
        <v>419</v>
      </c>
      <c r="D65" s="14" t="s">
        <v>416</v>
      </c>
      <c r="E65" s="15" t="s">
        <v>417</v>
      </c>
      <c r="F65" s="14" t="s">
        <v>417</v>
      </c>
      <c r="G65" s="15" t="s">
        <v>417</v>
      </c>
      <c r="H65" s="16">
        <v>26.97</v>
      </c>
      <c r="I65" s="17">
        <v>0</v>
      </c>
      <c r="J65" s="16">
        <v>0</v>
      </c>
      <c r="K65" s="18">
        <v>3.24</v>
      </c>
      <c r="L65" s="17">
        <v>-0.54</v>
      </c>
      <c r="M65" s="19">
        <v>0</v>
      </c>
      <c r="N65" s="19">
        <v>0</v>
      </c>
      <c r="O65" s="19">
        <v>0</v>
      </c>
      <c r="P65" s="20">
        <v>0</v>
      </c>
      <c r="Q65" s="20">
        <v>0</v>
      </c>
    </row>
    <row r="66" spans="1:17" ht="12.75" customHeight="1">
      <c r="A66" s="14" t="s">
        <v>450</v>
      </c>
      <c r="B66" s="14" t="s">
        <v>452</v>
      </c>
      <c r="C66" s="14" t="s">
        <v>419</v>
      </c>
      <c r="D66" s="14" t="s">
        <v>416</v>
      </c>
      <c r="E66" s="15" t="s">
        <v>417</v>
      </c>
      <c r="F66" s="14" t="s">
        <v>417</v>
      </c>
      <c r="G66" s="15" t="s">
        <v>417</v>
      </c>
      <c r="H66" s="16">
        <v>23.15</v>
      </c>
      <c r="I66" s="17">
        <v>0</v>
      </c>
      <c r="J66" s="16">
        <v>0</v>
      </c>
      <c r="K66" s="18">
        <v>2.78</v>
      </c>
      <c r="L66" s="17">
        <v>-0.46</v>
      </c>
      <c r="M66" s="19">
        <v>0</v>
      </c>
      <c r="N66" s="19">
        <v>0</v>
      </c>
      <c r="O66" s="19">
        <v>0</v>
      </c>
      <c r="P66" s="20">
        <v>0</v>
      </c>
      <c r="Q66" s="20">
        <v>0</v>
      </c>
    </row>
    <row r="67" spans="1:17" ht="12.75" customHeight="1">
      <c r="A67" s="14" t="s">
        <v>92</v>
      </c>
      <c r="B67" s="14" t="s">
        <v>92</v>
      </c>
      <c r="C67" s="14" t="s">
        <v>415</v>
      </c>
      <c r="D67" s="14" t="s">
        <v>416</v>
      </c>
      <c r="E67" s="15" t="s">
        <v>417</v>
      </c>
      <c r="F67" s="14" t="s">
        <v>416</v>
      </c>
      <c r="G67" s="15" t="s">
        <v>416</v>
      </c>
      <c r="H67" s="16">
        <v>0</v>
      </c>
      <c r="I67" s="17">
        <v>0</v>
      </c>
      <c r="J67" s="16">
        <v>45.59</v>
      </c>
      <c r="K67" s="18">
        <v>0</v>
      </c>
      <c r="L67" s="17">
        <v>-0.91</v>
      </c>
      <c r="M67" s="19">
        <v>0</v>
      </c>
      <c r="N67" s="19">
        <v>0</v>
      </c>
      <c r="O67" s="19">
        <v>0</v>
      </c>
      <c r="P67" s="20">
        <v>0</v>
      </c>
      <c r="Q67" s="20">
        <v>0</v>
      </c>
    </row>
    <row r="68" spans="1:17" ht="12.75" customHeight="1">
      <c r="A68" s="14" t="s">
        <v>92</v>
      </c>
      <c r="B68" s="14" t="s">
        <v>93</v>
      </c>
      <c r="C68" s="14" t="s">
        <v>419</v>
      </c>
      <c r="D68" s="14" t="s">
        <v>416</v>
      </c>
      <c r="E68" s="15" t="s">
        <v>417</v>
      </c>
      <c r="F68" s="14" t="s">
        <v>416</v>
      </c>
      <c r="G68" s="15" t="s">
        <v>416</v>
      </c>
      <c r="H68" s="16">
        <v>0</v>
      </c>
      <c r="I68" s="17">
        <v>0</v>
      </c>
      <c r="J68" s="16">
        <v>0.01</v>
      </c>
      <c r="K68" s="18">
        <v>0</v>
      </c>
      <c r="L68" s="17">
        <v>0</v>
      </c>
      <c r="M68" s="19">
        <v>0</v>
      </c>
      <c r="N68" s="19">
        <v>0</v>
      </c>
      <c r="O68" s="19">
        <v>0</v>
      </c>
      <c r="P68" s="20">
        <v>0</v>
      </c>
      <c r="Q68" s="20">
        <v>0</v>
      </c>
    </row>
    <row r="69" spans="1:17" ht="12.75" customHeight="1">
      <c r="A69" s="14" t="s">
        <v>453</v>
      </c>
      <c r="B69" s="14" t="s">
        <v>454</v>
      </c>
      <c r="C69" s="14" t="s">
        <v>419</v>
      </c>
      <c r="D69" s="14" t="s">
        <v>416</v>
      </c>
      <c r="E69" s="15" t="s">
        <v>417</v>
      </c>
      <c r="F69" s="14" t="s">
        <v>416</v>
      </c>
      <c r="G69" s="15" t="s">
        <v>417</v>
      </c>
      <c r="H69" s="16">
        <v>37.75</v>
      </c>
      <c r="I69" s="17">
        <v>0</v>
      </c>
      <c r="J69" s="16">
        <v>0</v>
      </c>
      <c r="K69" s="18">
        <v>4.53</v>
      </c>
      <c r="L69" s="17">
        <v>-0.76</v>
      </c>
      <c r="M69" s="19">
        <v>0</v>
      </c>
      <c r="N69" s="19">
        <v>0</v>
      </c>
      <c r="O69" s="19">
        <v>0</v>
      </c>
      <c r="P69" s="20">
        <v>0</v>
      </c>
      <c r="Q69" s="20">
        <v>0</v>
      </c>
    </row>
    <row r="70" spans="1:17" ht="12.75" customHeight="1">
      <c r="A70" s="14" t="s">
        <v>455</v>
      </c>
      <c r="B70" s="14" t="s">
        <v>455</v>
      </c>
      <c r="C70" s="14" t="s">
        <v>419</v>
      </c>
      <c r="D70" s="14" t="s">
        <v>416</v>
      </c>
      <c r="E70" s="15" t="s">
        <v>416</v>
      </c>
      <c r="F70" s="14" t="s">
        <v>417</v>
      </c>
      <c r="G70" s="15" t="s">
        <v>417</v>
      </c>
      <c r="H70" s="16">
        <v>8332.0300000000007</v>
      </c>
      <c r="I70" s="17">
        <v>0</v>
      </c>
      <c r="J70" s="16">
        <v>0</v>
      </c>
      <c r="K70" s="18">
        <v>999.84</v>
      </c>
      <c r="L70" s="17">
        <v>-166.64</v>
      </c>
      <c r="M70" s="19">
        <v>0</v>
      </c>
      <c r="N70" s="19">
        <v>0</v>
      </c>
      <c r="O70" s="19">
        <v>0</v>
      </c>
      <c r="P70" s="20">
        <v>0</v>
      </c>
      <c r="Q70" s="20">
        <v>0</v>
      </c>
    </row>
    <row r="71" spans="1:17" ht="12.75" customHeight="1">
      <c r="A71" s="14" t="s">
        <v>102</v>
      </c>
      <c r="B71" s="14" t="s">
        <v>102</v>
      </c>
      <c r="C71" s="14" t="s">
        <v>415</v>
      </c>
      <c r="D71" s="14" t="s">
        <v>416</v>
      </c>
      <c r="E71" s="15" t="s">
        <v>417</v>
      </c>
      <c r="F71" s="14" t="s">
        <v>417</v>
      </c>
      <c r="G71" s="15" t="s">
        <v>417</v>
      </c>
      <c r="H71" s="16">
        <v>69.62</v>
      </c>
      <c r="I71" s="17">
        <v>0</v>
      </c>
      <c r="J71" s="16">
        <v>0</v>
      </c>
      <c r="K71" s="18">
        <v>8.35</v>
      </c>
      <c r="L71" s="17">
        <v>-1.39</v>
      </c>
      <c r="M71" s="19">
        <v>0</v>
      </c>
      <c r="N71" s="19">
        <v>0</v>
      </c>
      <c r="O71" s="19">
        <v>0</v>
      </c>
      <c r="P71" s="20">
        <v>0</v>
      </c>
      <c r="Q71" s="20">
        <v>0</v>
      </c>
    </row>
    <row r="72" spans="1:17" ht="12.75" customHeight="1">
      <c r="A72" s="14" t="s">
        <v>432</v>
      </c>
      <c r="B72" s="14" t="s">
        <v>456</v>
      </c>
      <c r="C72" s="14" t="s">
        <v>419</v>
      </c>
      <c r="D72" s="14" t="s">
        <v>416</v>
      </c>
      <c r="E72" s="15" t="s">
        <v>417</v>
      </c>
      <c r="F72" s="14" t="s">
        <v>417</v>
      </c>
      <c r="G72" s="15" t="s">
        <v>416</v>
      </c>
      <c r="H72" s="16">
        <v>0</v>
      </c>
      <c r="I72" s="17">
        <v>0</v>
      </c>
      <c r="J72" s="16">
        <v>64.569999999999993</v>
      </c>
      <c r="K72" s="18">
        <v>0</v>
      </c>
      <c r="L72" s="17">
        <v>-1.29</v>
      </c>
      <c r="M72" s="19">
        <v>0</v>
      </c>
      <c r="N72" s="19">
        <v>0</v>
      </c>
      <c r="O72" s="19">
        <v>0</v>
      </c>
      <c r="P72" s="20">
        <v>0</v>
      </c>
      <c r="Q72" s="20">
        <v>0</v>
      </c>
    </row>
    <row r="73" spans="1:17" ht="12.75" customHeight="1">
      <c r="A73" s="14" t="s">
        <v>457</v>
      </c>
      <c r="B73" s="14" t="s">
        <v>457</v>
      </c>
      <c r="C73" s="14" t="s">
        <v>419</v>
      </c>
      <c r="D73" s="14" t="s">
        <v>416</v>
      </c>
      <c r="E73" s="15" t="s">
        <v>417</v>
      </c>
      <c r="F73" s="14" t="s">
        <v>417</v>
      </c>
      <c r="G73" s="15" t="s">
        <v>417</v>
      </c>
      <c r="H73" s="16">
        <v>377.09</v>
      </c>
      <c r="I73" s="17">
        <v>0</v>
      </c>
      <c r="J73" s="16">
        <v>0</v>
      </c>
      <c r="K73" s="18">
        <v>45.25</v>
      </c>
      <c r="L73" s="17">
        <v>-7.54</v>
      </c>
      <c r="M73" s="19">
        <v>0</v>
      </c>
      <c r="N73" s="19">
        <v>0</v>
      </c>
      <c r="O73" s="19">
        <v>0</v>
      </c>
      <c r="P73" s="20">
        <v>0</v>
      </c>
      <c r="Q73" s="20">
        <v>0</v>
      </c>
    </row>
    <row r="74" spans="1:17" ht="12.75" customHeight="1">
      <c r="A74" s="14" t="s">
        <v>459</v>
      </c>
      <c r="B74" s="14" t="s">
        <v>459</v>
      </c>
      <c r="C74" s="14" t="s">
        <v>415</v>
      </c>
      <c r="D74" s="14" t="s">
        <v>416</v>
      </c>
      <c r="E74" s="15" t="s">
        <v>417</v>
      </c>
      <c r="F74" s="14" t="s">
        <v>416</v>
      </c>
      <c r="G74" s="15" t="s">
        <v>417</v>
      </c>
      <c r="H74" s="16">
        <v>2956.08</v>
      </c>
      <c r="I74" s="17">
        <v>0</v>
      </c>
      <c r="J74" s="16">
        <v>0</v>
      </c>
      <c r="K74" s="18">
        <v>354.73</v>
      </c>
      <c r="L74" s="17">
        <v>-59.12</v>
      </c>
      <c r="M74" s="19">
        <v>0</v>
      </c>
      <c r="N74" s="19">
        <v>0</v>
      </c>
      <c r="O74" s="19">
        <v>-0.01</v>
      </c>
      <c r="P74" s="20">
        <v>0</v>
      </c>
      <c r="Q74" s="20">
        <v>0</v>
      </c>
    </row>
    <row r="75" spans="1:17" ht="12.75" customHeight="1">
      <c r="A75" s="14" t="s">
        <v>460</v>
      </c>
      <c r="B75" s="14" t="s">
        <v>460</v>
      </c>
      <c r="C75" s="14" t="s">
        <v>419</v>
      </c>
      <c r="D75" s="14" t="s">
        <v>416</v>
      </c>
      <c r="E75" s="15" t="s">
        <v>417</v>
      </c>
      <c r="F75" s="14" t="s">
        <v>417</v>
      </c>
      <c r="G75" s="15" t="s">
        <v>417</v>
      </c>
      <c r="H75" s="16">
        <v>314.23</v>
      </c>
      <c r="I75" s="17">
        <v>0</v>
      </c>
      <c r="J75" s="16">
        <v>0</v>
      </c>
      <c r="K75" s="18">
        <v>37.71</v>
      </c>
      <c r="L75" s="17">
        <v>-6.28</v>
      </c>
      <c r="M75" s="19">
        <v>0</v>
      </c>
      <c r="N75" s="19">
        <v>0</v>
      </c>
      <c r="O75" s="19">
        <v>0</v>
      </c>
      <c r="P75" s="20">
        <v>0</v>
      </c>
      <c r="Q75" s="20">
        <v>0</v>
      </c>
    </row>
    <row r="76" spans="1:17" ht="12.75" customHeight="1">
      <c r="A76" s="14" t="s">
        <v>460</v>
      </c>
      <c r="B76" s="14" t="s">
        <v>95</v>
      </c>
      <c r="C76" s="14" t="s">
        <v>419</v>
      </c>
      <c r="D76" s="14" t="s">
        <v>416</v>
      </c>
      <c r="E76" s="15" t="s">
        <v>417</v>
      </c>
      <c r="F76" s="14" t="s">
        <v>417</v>
      </c>
      <c r="G76" s="15" t="s">
        <v>416</v>
      </c>
      <c r="H76" s="16">
        <v>0</v>
      </c>
      <c r="I76" s="17">
        <v>0</v>
      </c>
      <c r="J76" s="16">
        <v>120.31</v>
      </c>
      <c r="K76" s="18">
        <v>0</v>
      </c>
      <c r="L76" s="17">
        <v>-2.41</v>
      </c>
      <c r="M76" s="19">
        <v>0</v>
      </c>
      <c r="N76" s="19">
        <v>0</v>
      </c>
      <c r="O76" s="19">
        <v>0</v>
      </c>
      <c r="P76" s="20">
        <v>0</v>
      </c>
      <c r="Q76" s="20">
        <v>0</v>
      </c>
    </row>
    <row r="77" spans="1:17" ht="12.75" customHeight="1">
      <c r="A77" s="14" t="s">
        <v>461</v>
      </c>
      <c r="B77" s="14" t="s">
        <v>461</v>
      </c>
      <c r="C77" s="14" t="s">
        <v>419</v>
      </c>
      <c r="D77" s="14" t="s">
        <v>416</v>
      </c>
      <c r="E77" s="15" t="s">
        <v>417</v>
      </c>
      <c r="F77" s="14" t="s">
        <v>417</v>
      </c>
      <c r="G77" s="15" t="s">
        <v>417</v>
      </c>
      <c r="H77" s="16">
        <v>3156.2</v>
      </c>
      <c r="I77" s="17">
        <v>0</v>
      </c>
      <c r="J77" s="16">
        <v>0</v>
      </c>
      <c r="K77" s="18">
        <v>378.74</v>
      </c>
      <c r="L77" s="17">
        <v>-63.12</v>
      </c>
      <c r="M77" s="19">
        <v>0</v>
      </c>
      <c r="N77" s="19">
        <v>0</v>
      </c>
      <c r="O77" s="19">
        <v>0</v>
      </c>
      <c r="P77" s="20">
        <v>0</v>
      </c>
      <c r="Q77" s="20">
        <v>0</v>
      </c>
    </row>
    <row r="78" spans="1:17" ht="12.75" customHeight="1">
      <c r="A78" s="14" t="s">
        <v>461</v>
      </c>
      <c r="B78" s="14" t="s">
        <v>96</v>
      </c>
      <c r="C78" s="14" t="s">
        <v>419</v>
      </c>
      <c r="D78" s="14" t="s">
        <v>416</v>
      </c>
      <c r="E78" s="15" t="s">
        <v>417</v>
      </c>
      <c r="F78" s="14" t="s">
        <v>417</v>
      </c>
      <c r="G78" s="15" t="s">
        <v>416</v>
      </c>
      <c r="H78" s="16">
        <v>0</v>
      </c>
      <c r="I78" s="17">
        <v>0</v>
      </c>
      <c r="J78" s="16">
        <v>1589.88</v>
      </c>
      <c r="K78" s="18">
        <v>0</v>
      </c>
      <c r="L78" s="17">
        <v>-31.8</v>
      </c>
      <c r="M78" s="19">
        <v>0</v>
      </c>
      <c r="N78" s="19">
        <v>0</v>
      </c>
      <c r="O78" s="19">
        <v>0</v>
      </c>
      <c r="P78" s="20">
        <v>0</v>
      </c>
      <c r="Q78" s="20">
        <v>0</v>
      </c>
    </row>
    <row r="79" spans="1:17" ht="12.75" customHeight="1">
      <c r="A79" s="14" t="s">
        <v>461</v>
      </c>
      <c r="B79" s="14" t="s">
        <v>97</v>
      </c>
      <c r="C79" s="14" t="s">
        <v>419</v>
      </c>
      <c r="D79" s="14" t="s">
        <v>416</v>
      </c>
      <c r="E79" s="15" t="s">
        <v>417</v>
      </c>
      <c r="F79" s="14" t="s">
        <v>417</v>
      </c>
      <c r="G79" s="15" t="s">
        <v>417</v>
      </c>
      <c r="H79" s="16">
        <v>213.58</v>
      </c>
      <c r="I79" s="17">
        <v>0</v>
      </c>
      <c r="J79" s="16">
        <v>0</v>
      </c>
      <c r="K79" s="18">
        <v>25.63</v>
      </c>
      <c r="L79" s="17">
        <v>-4.2699999999999996</v>
      </c>
      <c r="M79" s="19">
        <v>0</v>
      </c>
      <c r="N79" s="19">
        <v>0</v>
      </c>
      <c r="O79" s="19">
        <v>0</v>
      </c>
      <c r="P79" s="20">
        <v>0</v>
      </c>
      <c r="Q79" s="20">
        <v>0</v>
      </c>
    </row>
    <row r="80" spans="1:17" ht="12.75" customHeight="1">
      <c r="A80" s="14" t="s">
        <v>463</v>
      </c>
      <c r="B80" s="14" t="s">
        <v>463</v>
      </c>
      <c r="C80" s="14" t="s">
        <v>415</v>
      </c>
      <c r="D80" s="14" t="s">
        <v>417</v>
      </c>
      <c r="E80" s="15" t="s">
        <v>417</v>
      </c>
      <c r="F80" s="14" t="s">
        <v>416</v>
      </c>
      <c r="G80" s="15" t="s">
        <v>417</v>
      </c>
      <c r="H80" s="16">
        <v>15.21</v>
      </c>
      <c r="I80" s="17">
        <v>0</v>
      </c>
      <c r="J80" s="16">
        <v>0</v>
      </c>
      <c r="K80" s="18">
        <v>1.83</v>
      </c>
      <c r="L80" s="17">
        <v>0</v>
      </c>
      <c r="M80" s="19">
        <v>0</v>
      </c>
      <c r="N80" s="19">
        <v>0</v>
      </c>
      <c r="O80" s="19">
        <v>0</v>
      </c>
      <c r="P80" s="20">
        <v>0</v>
      </c>
      <c r="Q80" s="20">
        <v>0</v>
      </c>
    </row>
    <row r="81" spans="1:17" ht="12.75" customHeight="1">
      <c r="A81" s="14" t="s">
        <v>463</v>
      </c>
      <c r="B81" s="14" t="s">
        <v>767</v>
      </c>
      <c r="C81" s="14" t="s">
        <v>419</v>
      </c>
      <c r="D81" s="14" t="s">
        <v>417</v>
      </c>
      <c r="E81" s="15" t="s">
        <v>417</v>
      </c>
      <c r="F81" s="14" t="s">
        <v>416</v>
      </c>
      <c r="G81" s="15" t="s">
        <v>417</v>
      </c>
      <c r="H81" s="16">
        <v>0.01</v>
      </c>
      <c r="I81" s="17">
        <v>0</v>
      </c>
      <c r="J81" s="16">
        <v>0</v>
      </c>
      <c r="K81" s="18">
        <v>0</v>
      </c>
      <c r="L81" s="17">
        <v>0</v>
      </c>
      <c r="M81" s="19">
        <v>0</v>
      </c>
      <c r="N81" s="19">
        <v>0</v>
      </c>
      <c r="O81" s="19">
        <v>0</v>
      </c>
      <c r="P81" s="20">
        <v>0</v>
      </c>
      <c r="Q81" s="20">
        <v>0</v>
      </c>
    </row>
    <row r="82" spans="1:17" ht="12.75" customHeight="1">
      <c r="A82" s="14" t="s">
        <v>450</v>
      </c>
      <c r="B82" s="14" t="s">
        <v>464</v>
      </c>
      <c r="C82" s="14" t="s">
        <v>419</v>
      </c>
      <c r="D82" s="14" t="s">
        <v>416</v>
      </c>
      <c r="E82" s="15" t="s">
        <v>417</v>
      </c>
      <c r="F82" s="14" t="s">
        <v>417</v>
      </c>
      <c r="G82" s="15" t="s">
        <v>417</v>
      </c>
      <c r="H82" s="16">
        <v>2.35</v>
      </c>
      <c r="I82" s="17">
        <v>0</v>
      </c>
      <c r="J82" s="16">
        <v>0</v>
      </c>
      <c r="K82" s="18">
        <v>0.28000000000000003</v>
      </c>
      <c r="L82" s="17">
        <v>-0.05</v>
      </c>
      <c r="M82" s="19">
        <v>0</v>
      </c>
      <c r="N82" s="19">
        <v>0</v>
      </c>
      <c r="O82" s="19">
        <v>0</v>
      </c>
      <c r="P82" s="20">
        <v>0</v>
      </c>
      <c r="Q82" s="20">
        <v>0</v>
      </c>
    </row>
    <row r="83" spans="1:17" ht="12.75" customHeight="1">
      <c r="A83" s="14" t="s">
        <v>450</v>
      </c>
      <c r="B83" s="14" t="s">
        <v>396</v>
      </c>
      <c r="C83" s="14" t="s">
        <v>419</v>
      </c>
      <c r="D83" s="14" t="s">
        <v>416</v>
      </c>
      <c r="E83" s="15" t="s">
        <v>417</v>
      </c>
      <c r="F83" s="14" t="s">
        <v>417</v>
      </c>
      <c r="G83" s="15" t="s">
        <v>417</v>
      </c>
      <c r="H83" s="16">
        <v>1.02</v>
      </c>
      <c r="I83" s="17">
        <v>0</v>
      </c>
      <c r="J83" s="16">
        <v>0</v>
      </c>
      <c r="K83" s="18">
        <v>0.12</v>
      </c>
      <c r="L83" s="17">
        <v>-0.02</v>
      </c>
      <c r="M83" s="19">
        <v>0</v>
      </c>
      <c r="N83" s="19">
        <v>0</v>
      </c>
      <c r="O83" s="19">
        <v>0</v>
      </c>
      <c r="P83" s="20">
        <v>0</v>
      </c>
      <c r="Q83" s="20">
        <v>0</v>
      </c>
    </row>
    <row r="84" spans="1:17" ht="12.75" customHeight="1">
      <c r="A84" s="14" t="s">
        <v>465</v>
      </c>
      <c r="B84" s="14" t="s">
        <v>465</v>
      </c>
      <c r="C84" s="14" t="s">
        <v>419</v>
      </c>
      <c r="D84" s="14" t="s">
        <v>416</v>
      </c>
      <c r="E84" s="15" t="s">
        <v>416</v>
      </c>
      <c r="F84" s="14" t="s">
        <v>417</v>
      </c>
      <c r="G84" s="15" t="s">
        <v>417</v>
      </c>
      <c r="H84" s="16">
        <v>1533.84</v>
      </c>
      <c r="I84" s="17">
        <v>0</v>
      </c>
      <c r="J84" s="16">
        <v>0</v>
      </c>
      <c r="K84" s="18">
        <v>184.06</v>
      </c>
      <c r="L84" s="17">
        <v>-30.68</v>
      </c>
      <c r="M84" s="19">
        <v>0</v>
      </c>
      <c r="N84" s="19">
        <v>0</v>
      </c>
      <c r="O84" s="19">
        <v>0</v>
      </c>
      <c r="P84" s="20">
        <v>0</v>
      </c>
      <c r="Q84" s="20">
        <v>0</v>
      </c>
    </row>
    <row r="85" spans="1:17" ht="12.75" customHeight="1">
      <c r="A85" s="14" t="s">
        <v>466</v>
      </c>
      <c r="B85" s="14" t="s">
        <v>466</v>
      </c>
      <c r="C85" s="14" t="s">
        <v>415</v>
      </c>
      <c r="D85" s="14" t="s">
        <v>416</v>
      </c>
      <c r="E85" s="15" t="s">
        <v>417</v>
      </c>
      <c r="F85" s="14" t="s">
        <v>416</v>
      </c>
      <c r="G85" s="15" t="s">
        <v>416</v>
      </c>
      <c r="H85" s="16">
        <v>0</v>
      </c>
      <c r="I85" s="17">
        <v>0</v>
      </c>
      <c r="J85" s="16">
        <v>65.599999999999994</v>
      </c>
      <c r="K85" s="18">
        <v>0</v>
      </c>
      <c r="L85" s="17">
        <v>-1.31</v>
      </c>
      <c r="M85" s="19">
        <v>0</v>
      </c>
      <c r="N85" s="19">
        <v>0</v>
      </c>
      <c r="O85" s="19">
        <v>0</v>
      </c>
      <c r="P85" s="20">
        <v>0</v>
      </c>
      <c r="Q85" s="20">
        <v>0</v>
      </c>
    </row>
    <row r="86" spans="1:17" ht="12.75" customHeight="1">
      <c r="A86" s="14" t="s">
        <v>466</v>
      </c>
      <c r="B86" s="14" t="s">
        <v>94</v>
      </c>
      <c r="C86" s="14" t="s">
        <v>419</v>
      </c>
      <c r="D86" s="14" t="s">
        <v>416</v>
      </c>
      <c r="E86" s="15" t="s">
        <v>417</v>
      </c>
      <c r="F86" s="14" t="s">
        <v>416</v>
      </c>
      <c r="G86" s="15" t="s">
        <v>416</v>
      </c>
      <c r="H86" s="16">
        <v>0</v>
      </c>
      <c r="I86" s="17">
        <v>0</v>
      </c>
      <c r="J86" s="16">
        <v>41.46</v>
      </c>
      <c r="K86" s="18">
        <v>0</v>
      </c>
      <c r="L86" s="17">
        <v>-0.83</v>
      </c>
      <c r="M86" s="19">
        <v>0</v>
      </c>
      <c r="N86" s="19">
        <v>0</v>
      </c>
      <c r="O86" s="19">
        <v>0</v>
      </c>
      <c r="P86" s="20">
        <v>0</v>
      </c>
      <c r="Q86" s="20">
        <v>0</v>
      </c>
    </row>
    <row r="87" spans="1:17" ht="12.75" customHeight="1">
      <c r="A87" s="14" t="s">
        <v>467</v>
      </c>
      <c r="B87" s="14" t="s">
        <v>467</v>
      </c>
      <c r="C87" s="14" t="s">
        <v>419</v>
      </c>
      <c r="D87" s="14" t="s">
        <v>416</v>
      </c>
      <c r="E87" s="15" t="s">
        <v>417</v>
      </c>
      <c r="F87" s="14" t="s">
        <v>417</v>
      </c>
      <c r="G87" s="15" t="s">
        <v>417</v>
      </c>
      <c r="H87" s="16">
        <v>4646.88</v>
      </c>
      <c r="I87" s="17">
        <v>0</v>
      </c>
      <c r="J87" s="16">
        <v>0</v>
      </c>
      <c r="K87" s="18">
        <v>557.63</v>
      </c>
      <c r="L87" s="17">
        <v>-92.94</v>
      </c>
      <c r="M87" s="19">
        <v>0</v>
      </c>
      <c r="N87" s="19">
        <v>0</v>
      </c>
      <c r="O87" s="19">
        <v>0</v>
      </c>
      <c r="P87" s="20">
        <v>0</v>
      </c>
      <c r="Q87" s="20">
        <v>0</v>
      </c>
    </row>
    <row r="88" spans="1:17" ht="12.75" customHeight="1">
      <c r="A88" s="14" t="s">
        <v>103</v>
      </c>
      <c r="B88" s="14" t="s">
        <v>104</v>
      </c>
      <c r="C88" s="14" t="s">
        <v>419</v>
      </c>
      <c r="D88" s="14" t="s">
        <v>416</v>
      </c>
      <c r="E88" s="15" t="s">
        <v>417</v>
      </c>
      <c r="F88" s="14" t="s">
        <v>416</v>
      </c>
      <c r="G88" s="15" t="s">
        <v>416</v>
      </c>
      <c r="H88" s="16">
        <v>0</v>
      </c>
      <c r="I88" s="17">
        <v>0</v>
      </c>
      <c r="J88" s="16">
        <v>12.3</v>
      </c>
      <c r="K88" s="18">
        <v>0</v>
      </c>
      <c r="L88" s="17">
        <v>-0.25</v>
      </c>
      <c r="M88" s="19">
        <v>0</v>
      </c>
      <c r="N88" s="19">
        <v>0</v>
      </c>
      <c r="O88" s="19">
        <v>0</v>
      </c>
      <c r="P88" s="20">
        <v>0</v>
      </c>
      <c r="Q88" s="20">
        <v>0</v>
      </c>
    </row>
    <row r="89" spans="1:17" ht="12.75" customHeight="1">
      <c r="A89" s="14" t="s">
        <v>105</v>
      </c>
      <c r="B89" s="14" t="s">
        <v>105</v>
      </c>
      <c r="C89" s="14" t="s">
        <v>419</v>
      </c>
      <c r="D89" s="14" t="s">
        <v>416</v>
      </c>
      <c r="E89" s="15" t="s">
        <v>417</v>
      </c>
      <c r="F89" s="14" t="s">
        <v>417</v>
      </c>
      <c r="G89" s="15" t="s">
        <v>417</v>
      </c>
      <c r="H89" s="16">
        <v>3178.94</v>
      </c>
      <c r="I89" s="17">
        <v>0</v>
      </c>
      <c r="J89" s="16">
        <v>0</v>
      </c>
      <c r="K89" s="18">
        <v>381.47</v>
      </c>
      <c r="L89" s="17">
        <v>-63.58</v>
      </c>
      <c r="M89" s="19">
        <v>0</v>
      </c>
      <c r="N89" s="19">
        <v>0</v>
      </c>
      <c r="O89" s="19">
        <v>0</v>
      </c>
      <c r="P89" s="20">
        <v>0</v>
      </c>
      <c r="Q89" s="20">
        <v>0</v>
      </c>
    </row>
    <row r="90" spans="1:17" ht="12.75" customHeight="1">
      <c r="A90" s="14" t="s">
        <v>106</v>
      </c>
      <c r="B90" s="14" t="s">
        <v>106</v>
      </c>
      <c r="C90" s="14" t="s">
        <v>419</v>
      </c>
      <c r="D90" s="14" t="s">
        <v>416</v>
      </c>
      <c r="E90" s="15" t="s">
        <v>417</v>
      </c>
      <c r="F90" s="14" t="s">
        <v>417</v>
      </c>
      <c r="G90" s="15" t="s">
        <v>417</v>
      </c>
      <c r="H90" s="16">
        <v>3060.65</v>
      </c>
      <c r="I90" s="17">
        <v>0</v>
      </c>
      <c r="J90" s="16">
        <v>0</v>
      </c>
      <c r="K90" s="18">
        <v>367.28</v>
      </c>
      <c r="L90" s="17">
        <v>-61.21</v>
      </c>
      <c r="M90" s="19">
        <v>0</v>
      </c>
      <c r="N90" s="19">
        <v>0</v>
      </c>
      <c r="O90" s="19">
        <v>0</v>
      </c>
      <c r="P90" s="20">
        <v>0</v>
      </c>
      <c r="Q90" s="20">
        <v>0</v>
      </c>
    </row>
    <row r="91" spans="1:17" ht="12.75" customHeight="1">
      <c r="A91" s="14" t="s">
        <v>107</v>
      </c>
      <c r="B91" s="14" t="s">
        <v>107</v>
      </c>
      <c r="C91" s="14" t="s">
        <v>415</v>
      </c>
      <c r="D91" s="14" t="s">
        <v>417</v>
      </c>
      <c r="E91" s="15" t="s">
        <v>417</v>
      </c>
      <c r="F91" s="14" t="s">
        <v>416</v>
      </c>
      <c r="G91" s="15" t="s">
        <v>417</v>
      </c>
      <c r="H91" s="16">
        <v>9</v>
      </c>
      <c r="I91" s="17">
        <v>0</v>
      </c>
      <c r="J91" s="16">
        <v>0</v>
      </c>
      <c r="K91" s="18">
        <v>1.08</v>
      </c>
      <c r="L91" s="17">
        <v>0</v>
      </c>
      <c r="M91" s="19">
        <v>0</v>
      </c>
      <c r="N91" s="19">
        <v>0</v>
      </c>
      <c r="O91" s="19">
        <v>0</v>
      </c>
      <c r="P91" s="20">
        <v>0</v>
      </c>
      <c r="Q91" s="20">
        <v>0</v>
      </c>
    </row>
    <row r="92" spans="1:17" ht="12.75" customHeight="1">
      <c r="A92" s="14" t="s">
        <v>468</v>
      </c>
      <c r="B92" s="14" t="s">
        <v>469</v>
      </c>
      <c r="C92" s="14" t="s">
        <v>419</v>
      </c>
      <c r="D92" s="14" t="s">
        <v>416</v>
      </c>
      <c r="E92" s="15" t="s">
        <v>417</v>
      </c>
      <c r="F92" s="14" t="s">
        <v>417</v>
      </c>
      <c r="G92" s="15" t="s">
        <v>417</v>
      </c>
      <c r="H92" s="16">
        <v>230.89</v>
      </c>
      <c r="I92" s="17">
        <v>0</v>
      </c>
      <c r="J92" s="16">
        <v>0</v>
      </c>
      <c r="K92" s="18">
        <v>27.71</v>
      </c>
      <c r="L92" s="17">
        <v>-4.62</v>
      </c>
      <c r="M92" s="19">
        <v>0</v>
      </c>
      <c r="N92" s="19">
        <v>0</v>
      </c>
      <c r="O92" s="19">
        <v>0</v>
      </c>
      <c r="P92" s="20">
        <v>0</v>
      </c>
      <c r="Q92" s="20">
        <v>0</v>
      </c>
    </row>
    <row r="93" spans="1:17" ht="12.75" customHeight="1">
      <c r="A93" s="14" t="s">
        <v>470</v>
      </c>
      <c r="B93" s="14" t="s">
        <v>470</v>
      </c>
      <c r="C93" s="14" t="s">
        <v>415</v>
      </c>
      <c r="D93" s="14" t="s">
        <v>416</v>
      </c>
      <c r="E93" s="15" t="s">
        <v>416</v>
      </c>
      <c r="F93" s="14" t="s">
        <v>416</v>
      </c>
      <c r="G93" s="15" t="s">
        <v>416</v>
      </c>
      <c r="H93" s="16">
        <v>0</v>
      </c>
      <c r="I93" s="17">
        <v>0</v>
      </c>
      <c r="J93" s="16">
        <v>47.07</v>
      </c>
      <c r="K93" s="18">
        <v>0</v>
      </c>
      <c r="L93" s="17">
        <v>-0.94</v>
      </c>
      <c r="M93" s="19">
        <v>0</v>
      </c>
      <c r="N93" s="19">
        <v>0</v>
      </c>
      <c r="O93" s="19">
        <v>0</v>
      </c>
      <c r="P93" s="20">
        <v>0</v>
      </c>
      <c r="Q93" s="20">
        <v>0</v>
      </c>
    </row>
    <row r="94" spans="1:17" ht="12.75" customHeight="1">
      <c r="A94" s="14" t="s">
        <v>470</v>
      </c>
      <c r="B94" s="14" t="s">
        <v>471</v>
      </c>
      <c r="C94" s="14" t="s">
        <v>419</v>
      </c>
      <c r="D94" s="14" t="s">
        <v>416</v>
      </c>
      <c r="E94" s="15" t="s">
        <v>416</v>
      </c>
      <c r="F94" s="14" t="s">
        <v>416</v>
      </c>
      <c r="G94" s="15" t="s">
        <v>416</v>
      </c>
      <c r="H94" s="16">
        <v>0</v>
      </c>
      <c r="I94" s="17">
        <v>0</v>
      </c>
      <c r="J94" s="16">
        <v>17.45</v>
      </c>
      <c r="K94" s="18">
        <v>0</v>
      </c>
      <c r="L94" s="17">
        <v>-0.35</v>
      </c>
      <c r="M94" s="19">
        <v>0</v>
      </c>
      <c r="N94" s="19">
        <v>0</v>
      </c>
      <c r="O94" s="19">
        <v>0</v>
      </c>
      <c r="P94" s="20">
        <v>0</v>
      </c>
      <c r="Q94" s="20">
        <v>0</v>
      </c>
    </row>
    <row r="95" spans="1:17" ht="12.75" customHeight="1">
      <c r="A95" s="14" t="s">
        <v>473</v>
      </c>
      <c r="B95" s="14" t="s">
        <v>473</v>
      </c>
      <c r="C95" s="14" t="s">
        <v>415</v>
      </c>
      <c r="D95" s="14" t="s">
        <v>416</v>
      </c>
      <c r="E95" s="15" t="s">
        <v>417</v>
      </c>
      <c r="F95" s="14" t="s">
        <v>416</v>
      </c>
      <c r="G95" s="15" t="s">
        <v>417</v>
      </c>
      <c r="H95" s="16">
        <v>364.87</v>
      </c>
      <c r="I95" s="17">
        <v>0</v>
      </c>
      <c r="J95" s="16">
        <v>0</v>
      </c>
      <c r="K95" s="18">
        <v>43.78</v>
      </c>
      <c r="L95" s="17">
        <v>-7.3</v>
      </c>
      <c r="M95" s="19">
        <v>0</v>
      </c>
      <c r="N95" s="19">
        <v>0</v>
      </c>
      <c r="O95" s="19">
        <v>0</v>
      </c>
      <c r="P95" s="20">
        <v>0</v>
      </c>
      <c r="Q95" s="20">
        <v>0</v>
      </c>
    </row>
    <row r="96" spans="1:17" ht="12.75" customHeight="1">
      <c r="A96" s="14" t="s">
        <v>108</v>
      </c>
      <c r="B96" s="14" t="s">
        <v>108</v>
      </c>
      <c r="C96" s="14" t="s">
        <v>415</v>
      </c>
      <c r="D96" s="14" t="s">
        <v>416</v>
      </c>
      <c r="E96" s="15" t="s">
        <v>417</v>
      </c>
      <c r="F96" s="14" t="s">
        <v>416</v>
      </c>
      <c r="G96" s="15" t="s">
        <v>417</v>
      </c>
      <c r="H96" s="16">
        <v>0.56999999999999995</v>
      </c>
      <c r="I96" s="17">
        <v>0</v>
      </c>
      <c r="J96" s="16">
        <v>0</v>
      </c>
      <c r="K96" s="18">
        <v>7.0000000000000007E-2</v>
      </c>
      <c r="L96" s="17">
        <v>-0.01</v>
      </c>
      <c r="M96" s="19">
        <v>0</v>
      </c>
      <c r="N96" s="19">
        <v>0</v>
      </c>
      <c r="O96" s="19">
        <v>0</v>
      </c>
      <c r="P96" s="20">
        <v>0</v>
      </c>
      <c r="Q96" s="20">
        <v>0</v>
      </c>
    </row>
    <row r="97" spans="1:17" ht="12.75" customHeight="1">
      <c r="A97" s="14" t="s">
        <v>139</v>
      </c>
      <c r="B97" s="14" t="s">
        <v>139</v>
      </c>
      <c r="C97" s="14" t="s">
        <v>415</v>
      </c>
      <c r="D97" s="14" t="s">
        <v>416</v>
      </c>
      <c r="E97" s="15" t="s">
        <v>417</v>
      </c>
      <c r="F97" s="14" t="s">
        <v>416</v>
      </c>
      <c r="G97" s="15" t="s">
        <v>416</v>
      </c>
      <c r="H97" s="16">
        <v>0</v>
      </c>
      <c r="I97" s="17">
        <v>0</v>
      </c>
      <c r="J97" s="16">
        <v>103.32</v>
      </c>
      <c r="K97" s="18">
        <v>0</v>
      </c>
      <c r="L97" s="17">
        <v>-2.0699999999999998</v>
      </c>
      <c r="M97" s="19">
        <v>0</v>
      </c>
      <c r="N97" s="19">
        <v>0</v>
      </c>
      <c r="O97" s="19">
        <v>0</v>
      </c>
      <c r="P97" s="20">
        <v>0</v>
      </c>
      <c r="Q97" s="20">
        <v>0</v>
      </c>
    </row>
    <row r="98" spans="1:17" ht="12.75" customHeight="1">
      <c r="A98" s="14" t="s">
        <v>475</v>
      </c>
      <c r="B98" s="14" t="s">
        <v>475</v>
      </c>
      <c r="C98" s="14" t="s">
        <v>419</v>
      </c>
      <c r="D98" s="14" t="s">
        <v>416</v>
      </c>
      <c r="E98" s="15" t="s">
        <v>417</v>
      </c>
      <c r="F98" s="14" t="s">
        <v>417</v>
      </c>
      <c r="G98" s="15" t="s">
        <v>417</v>
      </c>
      <c r="H98" s="16">
        <v>5392.3</v>
      </c>
      <c r="I98" s="17">
        <v>0</v>
      </c>
      <c r="J98" s="16">
        <v>0</v>
      </c>
      <c r="K98" s="18">
        <v>647.08000000000004</v>
      </c>
      <c r="L98" s="17">
        <v>-107.85</v>
      </c>
      <c r="M98" s="19">
        <v>0</v>
      </c>
      <c r="N98" s="19">
        <v>0</v>
      </c>
      <c r="O98" s="19">
        <v>0</v>
      </c>
      <c r="P98" s="20">
        <v>0</v>
      </c>
      <c r="Q98" s="20">
        <v>0</v>
      </c>
    </row>
    <row r="99" spans="1:17" ht="12.75" customHeight="1">
      <c r="A99" s="14" t="s">
        <v>476</v>
      </c>
      <c r="B99" s="14" t="s">
        <v>101</v>
      </c>
      <c r="C99" s="14" t="s">
        <v>419</v>
      </c>
      <c r="D99" s="14" t="s">
        <v>416</v>
      </c>
      <c r="E99" s="15" t="s">
        <v>417</v>
      </c>
      <c r="F99" s="14" t="s">
        <v>416</v>
      </c>
      <c r="G99" s="15" t="s">
        <v>416</v>
      </c>
      <c r="H99" s="16">
        <v>0</v>
      </c>
      <c r="I99" s="17">
        <v>0</v>
      </c>
      <c r="J99" s="16">
        <v>38.44</v>
      </c>
      <c r="K99" s="18">
        <v>0</v>
      </c>
      <c r="L99" s="17">
        <v>-0.77</v>
      </c>
      <c r="M99" s="19">
        <v>0</v>
      </c>
      <c r="N99" s="19">
        <v>0</v>
      </c>
      <c r="O99" s="19">
        <v>0</v>
      </c>
      <c r="P99" s="20">
        <v>0</v>
      </c>
      <c r="Q99" s="20">
        <v>0</v>
      </c>
    </row>
    <row r="100" spans="1:17" ht="12.75" customHeight="1">
      <c r="A100" s="14" t="s">
        <v>477</v>
      </c>
      <c r="B100" s="14" t="s">
        <v>477</v>
      </c>
      <c r="C100" s="14" t="s">
        <v>415</v>
      </c>
      <c r="D100" s="14" t="s">
        <v>416</v>
      </c>
      <c r="E100" s="15" t="s">
        <v>417</v>
      </c>
      <c r="F100" s="14" t="s">
        <v>416</v>
      </c>
      <c r="G100" s="15" t="s">
        <v>417</v>
      </c>
      <c r="H100" s="16">
        <v>107.49</v>
      </c>
      <c r="I100" s="17">
        <v>0</v>
      </c>
      <c r="J100" s="16">
        <v>0</v>
      </c>
      <c r="K100" s="18">
        <v>12.9</v>
      </c>
      <c r="L100" s="17">
        <v>-2.15</v>
      </c>
      <c r="M100" s="19">
        <v>0</v>
      </c>
      <c r="N100" s="19">
        <v>0</v>
      </c>
      <c r="O100" s="19">
        <v>0</v>
      </c>
      <c r="P100" s="20">
        <v>0</v>
      </c>
      <c r="Q100" s="20">
        <v>0</v>
      </c>
    </row>
    <row r="101" spans="1:17" ht="12.75" customHeight="1">
      <c r="A101" s="14" t="s">
        <v>477</v>
      </c>
      <c r="B101" s="14" t="s">
        <v>478</v>
      </c>
      <c r="C101" s="14" t="s">
        <v>419</v>
      </c>
      <c r="D101" s="14" t="s">
        <v>416</v>
      </c>
      <c r="E101" s="15" t="s">
        <v>417</v>
      </c>
      <c r="F101" s="14" t="s">
        <v>416</v>
      </c>
      <c r="G101" s="15" t="s">
        <v>417</v>
      </c>
      <c r="H101" s="16">
        <v>43.28</v>
      </c>
      <c r="I101" s="17">
        <v>0</v>
      </c>
      <c r="J101" s="16">
        <v>0</v>
      </c>
      <c r="K101" s="18">
        <v>5.19</v>
      </c>
      <c r="L101" s="17">
        <v>-0.87</v>
      </c>
      <c r="M101" s="19">
        <v>0</v>
      </c>
      <c r="N101" s="19">
        <v>0</v>
      </c>
      <c r="O101" s="19">
        <v>0</v>
      </c>
      <c r="P101" s="20">
        <v>0</v>
      </c>
      <c r="Q101" s="20">
        <v>0</v>
      </c>
    </row>
    <row r="102" spans="1:17" ht="12.75" customHeight="1">
      <c r="A102" s="14" t="s">
        <v>114</v>
      </c>
      <c r="B102" s="14" t="s">
        <v>114</v>
      </c>
      <c r="C102" s="14" t="s">
        <v>419</v>
      </c>
      <c r="D102" s="14" t="s">
        <v>416</v>
      </c>
      <c r="E102" s="15" t="s">
        <v>417</v>
      </c>
      <c r="F102" s="14" t="s">
        <v>417</v>
      </c>
      <c r="G102" s="15" t="s">
        <v>417</v>
      </c>
      <c r="H102" s="16">
        <v>3640.21</v>
      </c>
      <c r="I102" s="17">
        <v>0</v>
      </c>
      <c r="J102" s="16">
        <v>0</v>
      </c>
      <c r="K102" s="18">
        <v>436.83</v>
      </c>
      <c r="L102" s="17">
        <v>-72.8</v>
      </c>
      <c r="M102" s="19">
        <v>0</v>
      </c>
      <c r="N102" s="19">
        <v>0</v>
      </c>
      <c r="O102" s="19">
        <v>0</v>
      </c>
      <c r="P102" s="20">
        <v>0</v>
      </c>
      <c r="Q102" s="20">
        <v>0</v>
      </c>
    </row>
    <row r="103" spans="1:17" ht="12.75" customHeight="1">
      <c r="A103" s="14" t="s">
        <v>115</v>
      </c>
      <c r="B103" s="14" t="s">
        <v>115</v>
      </c>
      <c r="C103" s="14" t="s">
        <v>419</v>
      </c>
      <c r="D103" s="14" t="s">
        <v>416</v>
      </c>
      <c r="E103" s="15" t="s">
        <v>417</v>
      </c>
      <c r="F103" s="14" t="s">
        <v>417</v>
      </c>
      <c r="G103" s="15" t="s">
        <v>417</v>
      </c>
      <c r="H103" s="16">
        <v>1672.99</v>
      </c>
      <c r="I103" s="17">
        <v>0</v>
      </c>
      <c r="J103" s="16">
        <v>0</v>
      </c>
      <c r="K103" s="18">
        <v>200.76</v>
      </c>
      <c r="L103" s="17">
        <v>-33.46</v>
      </c>
      <c r="M103" s="19">
        <v>0</v>
      </c>
      <c r="N103" s="19">
        <v>0</v>
      </c>
      <c r="O103" s="19">
        <v>0</v>
      </c>
      <c r="P103" s="20">
        <v>0</v>
      </c>
      <c r="Q103" s="20">
        <v>0</v>
      </c>
    </row>
    <row r="104" spans="1:17" ht="12.75" customHeight="1">
      <c r="A104" s="14" t="s">
        <v>116</v>
      </c>
      <c r="B104" s="14" t="s">
        <v>116</v>
      </c>
      <c r="C104" s="14" t="s">
        <v>415</v>
      </c>
      <c r="D104" s="14" t="s">
        <v>416</v>
      </c>
      <c r="E104" s="15" t="s">
        <v>416</v>
      </c>
      <c r="F104" s="14" t="s">
        <v>416</v>
      </c>
      <c r="G104" s="15" t="s">
        <v>416</v>
      </c>
      <c r="H104" s="16">
        <v>0</v>
      </c>
      <c r="I104" s="17">
        <v>0</v>
      </c>
      <c r="J104" s="16">
        <v>1858.87</v>
      </c>
      <c r="K104" s="18">
        <v>0</v>
      </c>
      <c r="L104" s="17">
        <v>-37.18</v>
      </c>
      <c r="M104" s="19">
        <v>0</v>
      </c>
      <c r="N104" s="19">
        <v>0</v>
      </c>
      <c r="O104" s="19">
        <v>0</v>
      </c>
      <c r="P104" s="20">
        <v>0</v>
      </c>
      <c r="Q104" s="20">
        <v>0</v>
      </c>
    </row>
    <row r="105" spans="1:17" ht="12.75" customHeight="1">
      <c r="A105" s="14" t="s">
        <v>116</v>
      </c>
      <c r="B105" s="14" t="s">
        <v>117</v>
      </c>
      <c r="C105" s="14" t="s">
        <v>419</v>
      </c>
      <c r="D105" s="14" t="s">
        <v>416</v>
      </c>
      <c r="E105" s="15" t="s">
        <v>416</v>
      </c>
      <c r="F105" s="14" t="s">
        <v>416</v>
      </c>
      <c r="G105" s="15" t="s">
        <v>416</v>
      </c>
      <c r="H105" s="16">
        <v>0</v>
      </c>
      <c r="I105" s="17">
        <v>0</v>
      </c>
      <c r="J105" s="16">
        <v>60.23</v>
      </c>
      <c r="K105" s="18">
        <v>0</v>
      </c>
      <c r="L105" s="17">
        <v>-1.2</v>
      </c>
      <c r="M105" s="19">
        <v>0</v>
      </c>
      <c r="N105" s="19">
        <v>0</v>
      </c>
      <c r="O105" s="19">
        <v>0</v>
      </c>
      <c r="P105" s="20">
        <v>0</v>
      </c>
      <c r="Q105" s="20">
        <v>0</v>
      </c>
    </row>
    <row r="106" spans="1:17" ht="12.75" customHeight="1">
      <c r="A106" s="14" t="s">
        <v>123</v>
      </c>
      <c r="B106" s="14" t="s">
        <v>123</v>
      </c>
      <c r="C106" s="14" t="s">
        <v>419</v>
      </c>
      <c r="D106" s="14" t="s">
        <v>416</v>
      </c>
      <c r="E106" s="15" t="s">
        <v>417</v>
      </c>
      <c r="F106" s="14" t="s">
        <v>417</v>
      </c>
      <c r="G106" s="15" t="s">
        <v>417</v>
      </c>
      <c r="H106" s="16">
        <v>137.25</v>
      </c>
      <c r="I106" s="17">
        <v>0</v>
      </c>
      <c r="J106" s="16">
        <v>0</v>
      </c>
      <c r="K106" s="18">
        <v>16.47</v>
      </c>
      <c r="L106" s="17">
        <v>-2.74</v>
      </c>
      <c r="M106" s="19">
        <v>0</v>
      </c>
      <c r="N106" s="19">
        <v>0</v>
      </c>
      <c r="O106" s="19">
        <v>0</v>
      </c>
      <c r="P106" s="20">
        <v>0</v>
      </c>
      <c r="Q106" s="20">
        <v>0</v>
      </c>
    </row>
    <row r="107" spans="1:17" ht="12.75" customHeight="1">
      <c r="A107" s="14" t="s">
        <v>118</v>
      </c>
      <c r="B107" s="14" t="s">
        <v>118</v>
      </c>
      <c r="C107" s="14" t="s">
        <v>419</v>
      </c>
      <c r="D107" s="14" t="s">
        <v>416</v>
      </c>
      <c r="E107" s="15" t="s">
        <v>417</v>
      </c>
      <c r="F107" s="14" t="s">
        <v>417</v>
      </c>
      <c r="G107" s="15" t="s">
        <v>417</v>
      </c>
      <c r="H107" s="16">
        <v>5777.86</v>
      </c>
      <c r="I107" s="17">
        <v>0</v>
      </c>
      <c r="J107" s="16">
        <v>0</v>
      </c>
      <c r="K107" s="18">
        <v>693.34</v>
      </c>
      <c r="L107" s="17">
        <v>-115.56</v>
      </c>
      <c r="M107" s="19">
        <v>0</v>
      </c>
      <c r="N107" s="19">
        <v>0</v>
      </c>
      <c r="O107" s="19">
        <v>0</v>
      </c>
      <c r="P107" s="20">
        <v>0</v>
      </c>
      <c r="Q107" s="20">
        <v>0</v>
      </c>
    </row>
    <row r="108" spans="1:17" ht="12.75" customHeight="1">
      <c r="A108" s="14" t="s">
        <v>124</v>
      </c>
      <c r="B108" s="14" t="s">
        <v>124</v>
      </c>
      <c r="C108" s="14" t="s">
        <v>419</v>
      </c>
      <c r="D108" s="14" t="s">
        <v>416</v>
      </c>
      <c r="E108" s="15" t="s">
        <v>417</v>
      </c>
      <c r="F108" s="14" t="s">
        <v>417</v>
      </c>
      <c r="G108" s="15" t="s">
        <v>417</v>
      </c>
      <c r="H108" s="16">
        <v>13890.15</v>
      </c>
      <c r="I108" s="17">
        <v>0</v>
      </c>
      <c r="J108" s="16">
        <v>0</v>
      </c>
      <c r="K108" s="18">
        <v>1666.82</v>
      </c>
      <c r="L108" s="17">
        <v>-277.8</v>
      </c>
      <c r="M108" s="19">
        <v>0</v>
      </c>
      <c r="N108" s="19">
        <v>0</v>
      </c>
      <c r="O108" s="19">
        <v>0</v>
      </c>
      <c r="P108" s="20">
        <v>0</v>
      </c>
      <c r="Q108" s="20">
        <v>0</v>
      </c>
    </row>
    <row r="109" spans="1:17" ht="12.75" customHeight="1">
      <c r="A109" s="14" t="s">
        <v>479</v>
      </c>
      <c r="B109" s="14" t="s">
        <v>479</v>
      </c>
      <c r="C109" s="14" t="s">
        <v>415</v>
      </c>
      <c r="D109" s="14" t="s">
        <v>416</v>
      </c>
      <c r="E109" s="15" t="s">
        <v>417</v>
      </c>
      <c r="F109" s="14" t="s">
        <v>416</v>
      </c>
      <c r="G109" s="15" t="s">
        <v>417</v>
      </c>
      <c r="H109" s="16">
        <v>83.61</v>
      </c>
      <c r="I109" s="17">
        <v>0</v>
      </c>
      <c r="J109" s="16">
        <v>0</v>
      </c>
      <c r="K109" s="18">
        <v>10.029999999999999</v>
      </c>
      <c r="L109" s="17">
        <v>-1.67</v>
      </c>
      <c r="M109" s="19">
        <v>0</v>
      </c>
      <c r="N109" s="19">
        <v>0</v>
      </c>
      <c r="O109" s="19">
        <v>0</v>
      </c>
      <c r="P109" s="20">
        <v>0</v>
      </c>
      <c r="Q109" s="20">
        <v>0</v>
      </c>
    </row>
    <row r="110" spans="1:17" ht="12.75" customHeight="1">
      <c r="A110" s="14" t="s">
        <v>479</v>
      </c>
      <c r="B110" s="14" t="s">
        <v>130</v>
      </c>
      <c r="C110" s="14" t="s">
        <v>419</v>
      </c>
      <c r="D110" s="14" t="s">
        <v>416</v>
      </c>
      <c r="E110" s="15" t="s">
        <v>417</v>
      </c>
      <c r="F110" s="14" t="s">
        <v>416</v>
      </c>
      <c r="G110" s="15" t="s">
        <v>417</v>
      </c>
      <c r="H110" s="16">
        <v>15.53</v>
      </c>
      <c r="I110" s="17">
        <v>0</v>
      </c>
      <c r="J110" s="16">
        <v>0</v>
      </c>
      <c r="K110" s="18">
        <v>1.86</v>
      </c>
      <c r="L110" s="17">
        <v>-0.31</v>
      </c>
      <c r="M110" s="19">
        <v>0</v>
      </c>
      <c r="N110" s="19">
        <v>0</v>
      </c>
      <c r="O110" s="19">
        <v>0</v>
      </c>
      <c r="P110" s="20">
        <v>0</v>
      </c>
      <c r="Q110" s="20">
        <v>0</v>
      </c>
    </row>
    <row r="111" spans="1:17" ht="12.75" customHeight="1">
      <c r="A111" s="14" t="s">
        <v>119</v>
      </c>
      <c r="B111" s="14" t="s">
        <v>119</v>
      </c>
      <c r="C111" s="14" t="s">
        <v>419</v>
      </c>
      <c r="D111" s="14" t="s">
        <v>416</v>
      </c>
      <c r="E111" s="15" t="s">
        <v>417</v>
      </c>
      <c r="F111" s="14" t="s">
        <v>417</v>
      </c>
      <c r="G111" s="15" t="s">
        <v>417</v>
      </c>
      <c r="H111" s="16">
        <v>10733.93</v>
      </c>
      <c r="I111" s="17">
        <v>0</v>
      </c>
      <c r="J111" s="16">
        <v>0</v>
      </c>
      <c r="K111" s="18">
        <v>1288.07</v>
      </c>
      <c r="L111" s="17">
        <v>-214.68</v>
      </c>
      <c r="M111" s="19">
        <v>0</v>
      </c>
      <c r="N111" s="19">
        <v>0</v>
      </c>
      <c r="O111" s="19">
        <v>0</v>
      </c>
      <c r="P111" s="20">
        <v>0</v>
      </c>
      <c r="Q111" s="20">
        <v>0</v>
      </c>
    </row>
    <row r="112" spans="1:17" ht="12.75" customHeight="1">
      <c r="A112" s="14" t="s">
        <v>120</v>
      </c>
      <c r="B112" s="14" t="s">
        <v>120</v>
      </c>
      <c r="C112" s="14" t="s">
        <v>419</v>
      </c>
      <c r="D112" s="14" t="s">
        <v>416</v>
      </c>
      <c r="E112" s="15" t="s">
        <v>417</v>
      </c>
      <c r="F112" s="14" t="s">
        <v>417</v>
      </c>
      <c r="G112" s="15" t="s">
        <v>417</v>
      </c>
      <c r="H112" s="16">
        <v>41892.6</v>
      </c>
      <c r="I112" s="17">
        <v>0</v>
      </c>
      <c r="J112" s="16">
        <v>0</v>
      </c>
      <c r="K112" s="18">
        <v>5027.1099999999997</v>
      </c>
      <c r="L112" s="17">
        <v>-837.85</v>
      </c>
      <c r="M112" s="19">
        <v>0</v>
      </c>
      <c r="N112" s="19">
        <v>0</v>
      </c>
      <c r="O112" s="19">
        <v>0</v>
      </c>
      <c r="P112" s="20">
        <v>0</v>
      </c>
      <c r="Q112" s="20">
        <v>0</v>
      </c>
    </row>
    <row r="113" spans="1:17" ht="12.75" customHeight="1">
      <c r="A113" s="14" t="s">
        <v>121</v>
      </c>
      <c r="B113" s="14" t="s">
        <v>121</v>
      </c>
      <c r="C113" s="14" t="s">
        <v>419</v>
      </c>
      <c r="D113" s="14" t="s">
        <v>416</v>
      </c>
      <c r="E113" s="15" t="s">
        <v>417</v>
      </c>
      <c r="F113" s="14" t="s">
        <v>417</v>
      </c>
      <c r="G113" s="15" t="s">
        <v>417</v>
      </c>
      <c r="H113" s="16">
        <v>13814.42</v>
      </c>
      <c r="I113" s="17">
        <v>0</v>
      </c>
      <c r="J113" s="16">
        <v>0</v>
      </c>
      <c r="K113" s="18">
        <v>1657.73</v>
      </c>
      <c r="L113" s="17">
        <v>-276.29000000000002</v>
      </c>
      <c r="M113" s="19">
        <v>0</v>
      </c>
      <c r="N113" s="19">
        <v>0</v>
      </c>
      <c r="O113" s="19">
        <v>0</v>
      </c>
      <c r="P113" s="20">
        <v>0</v>
      </c>
      <c r="Q113" s="20">
        <v>0</v>
      </c>
    </row>
    <row r="114" spans="1:17" ht="12.75" customHeight="1">
      <c r="A114" s="14" t="s">
        <v>122</v>
      </c>
      <c r="B114" s="14" t="s">
        <v>122</v>
      </c>
      <c r="C114" s="14" t="s">
        <v>419</v>
      </c>
      <c r="D114" s="14" t="s">
        <v>416</v>
      </c>
      <c r="E114" s="15" t="s">
        <v>417</v>
      </c>
      <c r="F114" s="14" t="s">
        <v>417</v>
      </c>
      <c r="G114" s="15" t="s">
        <v>417</v>
      </c>
      <c r="H114" s="16">
        <v>10861.94</v>
      </c>
      <c r="I114" s="17">
        <v>0</v>
      </c>
      <c r="J114" s="16">
        <v>0</v>
      </c>
      <c r="K114" s="18">
        <v>1303.43</v>
      </c>
      <c r="L114" s="17">
        <v>-217.24</v>
      </c>
      <c r="M114" s="19">
        <v>0</v>
      </c>
      <c r="N114" s="19">
        <v>0</v>
      </c>
      <c r="O114" s="19">
        <v>0</v>
      </c>
      <c r="P114" s="20">
        <v>0</v>
      </c>
      <c r="Q114" s="20">
        <v>0</v>
      </c>
    </row>
    <row r="115" spans="1:17" ht="12.75" customHeight="1">
      <c r="A115" s="14" t="s">
        <v>480</v>
      </c>
      <c r="B115" s="14" t="s">
        <v>480</v>
      </c>
      <c r="C115" s="14" t="s">
        <v>415</v>
      </c>
      <c r="D115" s="14" t="s">
        <v>416</v>
      </c>
      <c r="E115" s="15" t="s">
        <v>416</v>
      </c>
      <c r="F115" s="14" t="s">
        <v>416</v>
      </c>
      <c r="G115" s="15" t="s">
        <v>416</v>
      </c>
      <c r="H115" s="16">
        <v>0</v>
      </c>
      <c r="I115" s="17">
        <v>0</v>
      </c>
      <c r="J115" s="16">
        <v>354.83</v>
      </c>
      <c r="K115" s="18">
        <v>0</v>
      </c>
      <c r="L115" s="17">
        <v>-7.1</v>
      </c>
      <c r="M115" s="19">
        <v>0</v>
      </c>
      <c r="N115" s="19">
        <v>0</v>
      </c>
      <c r="O115" s="19">
        <v>0</v>
      </c>
      <c r="P115" s="20">
        <v>0</v>
      </c>
      <c r="Q115" s="20">
        <v>0</v>
      </c>
    </row>
    <row r="116" spans="1:17" ht="12.75" customHeight="1">
      <c r="A116" s="14" t="s">
        <v>480</v>
      </c>
      <c r="B116" s="14" t="s">
        <v>768</v>
      </c>
      <c r="C116" s="14" t="s">
        <v>419</v>
      </c>
      <c r="D116" s="14" t="s">
        <v>416</v>
      </c>
      <c r="E116" s="15" t="s">
        <v>416</v>
      </c>
      <c r="F116" s="14" t="s">
        <v>416</v>
      </c>
      <c r="G116" s="15" t="s">
        <v>416</v>
      </c>
      <c r="H116" s="16">
        <v>0</v>
      </c>
      <c r="I116" s="17">
        <v>0</v>
      </c>
      <c r="J116" s="16">
        <v>2.93</v>
      </c>
      <c r="K116" s="18">
        <v>0</v>
      </c>
      <c r="L116" s="17">
        <v>-0.06</v>
      </c>
      <c r="M116" s="19">
        <v>0</v>
      </c>
      <c r="N116" s="19">
        <v>0</v>
      </c>
      <c r="O116" s="19">
        <v>0</v>
      </c>
      <c r="P116" s="20">
        <v>0</v>
      </c>
      <c r="Q116" s="20">
        <v>0</v>
      </c>
    </row>
    <row r="117" spans="1:17" ht="12.75" customHeight="1">
      <c r="A117" s="14" t="s">
        <v>481</v>
      </c>
      <c r="B117" s="14" t="s">
        <v>482</v>
      </c>
      <c r="C117" s="14" t="s">
        <v>419</v>
      </c>
      <c r="D117" s="14" t="s">
        <v>416</v>
      </c>
      <c r="E117" s="15" t="s">
        <v>417</v>
      </c>
      <c r="F117" s="14" t="s">
        <v>417</v>
      </c>
      <c r="G117" s="15" t="s">
        <v>416</v>
      </c>
      <c r="H117" s="16">
        <v>0</v>
      </c>
      <c r="I117" s="17">
        <v>0</v>
      </c>
      <c r="J117" s="16">
        <v>1195.18</v>
      </c>
      <c r="K117" s="18">
        <v>0</v>
      </c>
      <c r="L117" s="17">
        <v>-23.9</v>
      </c>
      <c r="M117" s="19">
        <v>0</v>
      </c>
      <c r="N117" s="19">
        <v>0</v>
      </c>
      <c r="O117" s="19">
        <v>0</v>
      </c>
      <c r="P117" s="20">
        <v>0</v>
      </c>
      <c r="Q117" s="20">
        <v>0</v>
      </c>
    </row>
    <row r="118" spans="1:17" ht="12.75" customHeight="1">
      <c r="A118" s="14" t="s">
        <v>127</v>
      </c>
      <c r="B118" s="14" t="s">
        <v>127</v>
      </c>
      <c r="C118" s="14" t="s">
        <v>419</v>
      </c>
      <c r="D118" s="14" t="s">
        <v>416</v>
      </c>
      <c r="E118" s="15" t="s">
        <v>417</v>
      </c>
      <c r="F118" s="14" t="s">
        <v>417</v>
      </c>
      <c r="G118" s="15" t="s">
        <v>417</v>
      </c>
      <c r="H118" s="16">
        <v>27253.38</v>
      </c>
      <c r="I118" s="17">
        <v>0</v>
      </c>
      <c r="J118" s="16">
        <v>0</v>
      </c>
      <c r="K118" s="18">
        <v>3270.41</v>
      </c>
      <c r="L118" s="17">
        <v>-545.07000000000005</v>
      </c>
      <c r="M118" s="19">
        <v>0</v>
      </c>
      <c r="N118" s="19">
        <v>0</v>
      </c>
      <c r="O118" s="19">
        <v>0</v>
      </c>
      <c r="P118" s="20">
        <v>0</v>
      </c>
      <c r="Q118" s="20">
        <v>0</v>
      </c>
    </row>
    <row r="119" spans="1:17" ht="12.75" customHeight="1">
      <c r="A119" s="14" t="s">
        <v>128</v>
      </c>
      <c r="B119" s="14" t="s">
        <v>128</v>
      </c>
      <c r="C119" s="14" t="s">
        <v>419</v>
      </c>
      <c r="D119" s="14" t="s">
        <v>416</v>
      </c>
      <c r="E119" s="15" t="s">
        <v>417</v>
      </c>
      <c r="F119" s="14" t="s">
        <v>417</v>
      </c>
      <c r="G119" s="15" t="s">
        <v>417</v>
      </c>
      <c r="H119" s="16">
        <v>16511.009999999998</v>
      </c>
      <c r="I119" s="17">
        <v>0</v>
      </c>
      <c r="J119" s="16">
        <v>0</v>
      </c>
      <c r="K119" s="18">
        <v>1981.32</v>
      </c>
      <c r="L119" s="17">
        <v>-330.22</v>
      </c>
      <c r="M119" s="19">
        <v>0</v>
      </c>
      <c r="N119" s="19">
        <v>0</v>
      </c>
      <c r="O119" s="19">
        <v>0</v>
      </c>
      <c r="P119" s="20">
        <v>0</v>
      </c>
      <c r="Q119" s="20">
        <v>0</v>
      </c>
    </row>
    <row r="120" spans="1:17" ht="12.75" customHeight="1">
      <c r="A120" s="14" t="s">
        <v>129</v>
      </c>
      <c r="B120" s="14" t="s">
        <v>129</v>
      </c>
      <c r="C120" s="14" t="s">
        <v>419</v>
      </c>
      <c r="D120" s="14" t="s">
        <v>416</v>
      </c>
      <c r="E120" s="15" t="s">
        <v>417</v>
      </c>
      <c r="F120" s="14" t="s">
        <v>417</v>
      </c>
      <c r="G120" s="15" t="s">
        <v>417</v>
      </c>
      <c r="H120" s="16">
        <v>7411.92</v>
      </c>
      <c r="I120" s="17">
        <v>0</v>
      </c>
      <c r="J120" s="16">
        <v>0</v>
      </c>
      <c r="K120" s="18">
        <v>889.43</v>
      </c>
      <c r="L120" s="17">
        <v>-148.24</v>
      </c>
      <c r="M120" s="19">
        <v>0</v>
      </c>
      <c r="N120" s="19">
        <v>0</v>
      </c>
      <c r="O120" s="19">
        <v>0</v>
      </c>
      <c r="P120" s="20">
        <v>0</v>
      </c>
      <c r="Q120" s="20">
        <v>0</v>
      </c>
    </row>
    <row r="121" spans="1:17" ht="12.75" customHeight="1">
      <c r="A121" s="14" t="s">
        <v>125</v>
      </c>
      <c r="B121" s="14" t="s">
        <v>125</v>
      </c>
      <c r="C121" s="14" t="s">
        <v>415</v>
      </c>
      <c r="D121" s="14" t="s">
        <v>416</v>
      </c>
      <c r="E121" s="15" t="s">
        <v>417</v>
      </c>
      <c r="F121" s="14" t="s">
        <v>417</v>
      </c>
      <c r="G121" s="15" t="s">
        <v>417</v>
      </c>
      <c r="H121" s="16">
        <v>9568.26</v>
      </c>
      <c r="I121" s="17">
        <v>0</v>
      </c>
      <c r="J121" s="16">
        <v>0</v>
      </c>
      <c r="K121" s="18">
        <v>1148.19</v>
      </c>
      <c r="L121" s="17">
        <v>-191.37</v>
      </c>
      <c r="M121" s="19">
        <v>0</v>
      </c>
      <c r="N121" s="19">
        <v>0</v>
      </c>
      <c r="O121" s="19">
        <v>0</v>
      </c>
      <c r="P121" s="20">
        <v>0</v>
      </c>
      <c r="Q121" s="20">
        <v>0</v>
      </c>
    </row>
    <row r="122" spans="1:17" ht="12.75" customHeight="1">
      <c r="A122" s="14" t="s">
        <v>125</v>
      </c>
      <c r="B122" s="14" t="s">
        <v>126</v>
      </c>
      <c r="C122" s="14" t="s">
        <v>419</v>
      </c>
      <c r="D122" s="14" t="s">
        <v>416</v>
      </c>
      <c r="E122" s="15" t="s">
        <v>417</v>
      </c>
      <c r="F122" s="14" t="s">
        <v>417</v>
      </c>
      <c r="G122" s="15" t="s">
        <v>417</v>
      </c>
      <c r="H122" s="16">
        <v>191.23</v>
      </c>
      <c r="I122" s="17">
        <v>0</v>
      </c>
      <c r="J122" s="16">
        <v>0</v>
      </c>
      <c r="K122" s="18">
        <v>22.95</v>
      </c>
      <c r="L122" s="17">
        <v>-3.82</v>
      </c>
      <c r="M122" s="19">
        <v>0</v>
      </c>
      <c r="N122" s="19">
        <v>0</v>
      </c>
      <c r="O122" s="19">
        <v>0</v>
      </c>
      <c r="P122" s="20">
        <v>0</v>
      </c>
      <c r="Q122" s="20">
        <v>0</v>
      </c>
    </row>
    <row r="123" spans="1:17" ht="12.75" customHeight="1">
      <c r="A123" s="14" t="s">
        <v>483</v>
      </c>
      <c r="B123" s="14" t="s">
        <v>484</v>
      </c>
      <c r="C123" s="14" t="s">
        <v>419</v>
      </c>
      <c r="D123" s="14" t="s">
        <v>416</v>
      </c>
      <c r="E123" s="15" t="s">
        <v>416</v>
      </c>
      <c r="F123" s="14" t="s">
        <v>416</v>
      </c>
      <c r="G123" s="15" t="s">
        <v>416</v>
      </c>
      <c r="H123" s="16">
        <v>0</v>
      </c>
      <c r="I123" s="17">
        <v>0</v>
      </c>
      <c r="J123" s="16">
        <v>66.7</v>
      </c>
      <c r="K123" s="18">
        <v>0</v>
      </c>
      <c r="L123" s="17">
        <v>-1.33</v>
      </c>
      <c r="M123" s="19">
        <v>0</v>
      </c>
      <c r="N123" s="19">
        <v>0</v>
      </c>
      <c r="O123" s="19">
        <v>0</v>
      </c>
      <c r="P123" s="20">
        <v>0</v>
      </c>
      <c r="Q123" s="20">
        <v>0</v>
      </c>
    </row>
    <row r="124" spans="1:17" ht="12.75" customHeight="1">
      <c r="A124" s="14" t="s">
        <v>485</v>
      </c>
      <c r="B124" s="14" t="s">
        <v>485</v>
      </c>
      <c r="C124" s="14" t="s">
        <v>419</v>
      </c>
      <c r="D124" s="14" t="s">
        <v>416</v>
      </c>
      <c r="E124" s="15" t="s">
        <v>417</v>
      </c>
      <c r="F124" s="14" t="s">
        <v>417</v>
      </c>
      <c r="G124" s="15" t="s">
        <v>417</v>
      </c>
      <c r="H124" s="16">
        <v>8057.82</v>
      </c>
      <c r="I124" s="17">
        <v>0</v>
      </c>
      <c r="J124" s="16">
        <v>0</v>
      </c>
      <c r="K124" s="18">
        <v>966.94</v>
      </c>
      <c r="L124" s="17">
        <v>-161.16</v>
      </c>
      <c r="M124" s="19">
        <v>0</v>
      </c>
      <c r="N124" s="19">
        <v>0</v>
      </c>
      <c r="O124" s="19">
        <v>0</v>
      </c>
      <c r="P124" s="20">
        <v>0</v>
      </c>
      <c r="Q124" s="20">
        <v>0</v>
      </c>
    </row>
    <row r="125" spans="1:17" ht="12.75" customHeight="1">
      <c r="A125" s="14" t="s">
        <v>147</v>
      </c>
      <c r="B125" s="14" t="s">
        <v>147</v>
      </c>
      <c r="C125" s="14" t="s">
        <v>419</v>
      </c>
      <c r="D125" s="14" t="s">
        <v>416</v>
      </c>
      <c r="E125" s="15" t="s">
        <v>417</v>
      </c>
      <c r="F125" s="14" t="s">
        <v>417</v>
      </c>
      <c r="G125" s="15" t="s">
        <v>417</v>
      </c>
      <c r="H125" s="16">
        <v>473.67</v>
      </c>
      <c r="I125" s="17">
        <v>0</v>
      </c>
      <c r="J125" s="16">
        <v>0</v>
      </c>
      <c r="K125" s="18">
        <v>56.84</v>
      </c>
      <c r="L125" s="17">
        <v>-9.4700000000000006</v>
      </c>
      <c r="M125" s="19">
        <v>0</v>
      </c>
      <c r="N125" s="19">
        <v>0</v>
      </c>
      <c r="O125" s="19">
        <v>0</v>
      </c>
      <c r="P125" s="20">
        <v>0</v>
      </c>
      <c r="Q125" s="20">
        <v>0</v>
      </c>
    </row>
    <row r="126" spans="1:17" ht="12.75" customHeight="1">
      <c r="A126" s="14" t="s">
        <v>486</v>
      </c>
      <c r="B126" s="14" t="s">
        <v>486</v>
      </c>
      <c r="C126" s="14" t="s">
        <v>419</v>
      </c>
      <c r="D126" s="14" t="s">
        <v>416</v>
      </c>
      <c r="E126" s="15" t="s">
        <v>417</v>
      </c>
      <c r="F126" s="14" t="s">
        <v>417</v>
      </c>
      <c r="G126" s="15" t="s">
        <v>417</v>
      </c>
      <c r="H126" s="16">
        <v>10190.790000000001</v>
      </c>
      <c r="I126" s="17">
        <v>0</v>
      </c>
      <c r="J126" s="16">
        <v>0</v>
      </c>
      <c r="K126" s="18">
        <v>1222.8900000000001</v>
      </c>
      <c r="L126" s="17">
        <v>-203.82</v>
      </c>
      <c r="M126" s="19">
        <v>0</v>
      </c>
      <c r="N126" s="19">
        <v>0</v>
      </c>
      <c r="O126" s="19">
        <v>0</v>
      </c>
      <c r="P126" s="20">
        <v>0</v>
      </c>
      <c r="Q126" s="20">
        <v>0</v>
      </c>
    </row>
    <row r="127" spans="1:17" ht="12.75" customHeight="1">
      <c r="A127" s="14" t="s">
        <v>446</v>
      </c>
      <c r="B127" s="14" t="s">
        <v>256</v>
      </c>
      <c r="C127" s="14" t="s">
        <v>419</v>
      </c>
      <c r="D127" s="14" t="s">
        <v>416</v>
      </c>
      <c r="E127" s="15" t="s">
        <v>417</v>
      </c>
      <c r="F127" s="14" t="s">
        <v>417</v>
      </c>
      <c r="G127" s="15" t="s">
        <v>417</v>
      </c>
      <c r="H127" s="16">
        <v>4726.1000000000004</v>
      </c>
      <c r="I127" s="17">
        <v>0</v>
      </c>
      <c r="J127" s="16">
        <v>0</v>
      </c>
      <c r="K127" s="18">
        <v>567.13</v>
      </c>
      <c r="L127" s="17">
        <v>-94.52</v>
      </c>
      <c r="M127" s="19">
        <v>0</v>
      </c>
      <c r="N127" s="19">
        <v>0</v>
      </c>
      <c r="O127" s="19">
        <v>0</v>
      </c>
      <c r="P127" s="20">
        <v>0</v>
      </c>
      <c r="Q127" s="20">
        <v>0</v>
      </c>
    </row>
    <row r="128" spans="1:17" ht="12.75" customHeight="1">
      <c r="A128" s="14" t="s">
        <v>489</v>
      </c>
      <c r="B128" s="14" t="s">
        <v>490</v>
      </c>
      <c r="C128" s="14" t="s">
        <v>419</v>
      </c>
      <c r="D128" s="14" t="s">
        <v>416</v>
      </c>
      <c r="E128" s="15" t="s">
        <v>417</v>
      </c>
      <c r="F128" s="14" t="s">
        <v>417</v>
      </c>
      <c r="G128" s="15" t="s">
        <v>417</v>
      </c>
      <c r="H128" s="16">
        <v>226.57</v>
      </c>
      <c r="I128" s="17">
        <v>0</v>
      </c>
      <c r="J128" s="16">
        <v>0</v>
      </c>
      <c r="K128" s="18">
        <v>27.19</v>
      </c>
      <c r="L128" s="17">
        <v>-4.53</v>
      </c>
      <c r="M128" s="19">
        <v>0</v>
      </c>
      <c r="N128" s="19">
        <v>0</v>
      </c>
      <c r="O128" s="19">
        <v>0</v>
      </c>
      <c r="P128" s="20">
        <v>0</v>
      </c>
      <c r="Q128" s="20">
        <v>0</v>
      </c>
    </row>
    <row r="129" spans="1:17" ht="12.75" customHeight="1">
      <c r="A129" s="14" t="s">
        <v>488</v>
      </c>
      <c r="B129" s="14" t="s">
        <v>377</v>
      </c>
      <c r="C129" s="14" t="s">
        <v>419</v>
      </c>
      <c r="D129" s="14" t="s">
        <v>416</v>
      </c>
      <c r="E129" s="15" t="s">
        <v>417</v>
      </c>
      <c r="F129" s="14" t="s">
        <v>417</v>
      </c>
      <c r="G129" s="15" t="s">
        <v>417</v>
      </c>
      <c r="H129" s="16">
        <v>34.369999999999997</v>
      </c>
      <c r="I129" s="17">
        <v>0</v>
      </c>
      <c r="J129" s="16">
        <v>0</v>
      </c>
      <c r="K129" s="18">
        <v>4.12</v>
      </c>
      <c r="L129" s="17">
        <v>-0.69</v>
      </c>
      <c r="M129" s="19">
        <v>0</v>
      </c>
      <c r="N129" s="19">
        <v>0</v>
      </c>
      <c r="O129" s="19">
        <v>0</v>
      </c>
      <c r="P129" s="20">
        <v>0</v>
      </c>
      <c r="Q129" s="20">
        <v>0</v>
      </c>
    </row>
    <row r="130" spans="1:17" ht="12.75" customHeight="1">
      <c r="A130" s="14" t="s">
        <v>113</v>
      </c>
      <c r="B130" s="14" t="s">
        <v>113</v>
      </c>
      <c r="C130" s="14" t="s">
        <v>419</v>
      </c>
      <c r="D130" s="14" t="s">
        <v>416</v>
      </c>
      <c r="E130" s="15" t="s">
        <v>417</v>
      </c>
      <c r="F130" s="14" t="s">
        <v>417</v>
      </c>
      <c r="G130" s="15" t="s">
        <v>417</v>
      </c>
      <c r="H130" s="16">
        <v>2744.15</v>
      </c>
      <c r="I130" s="17">
        <v>0</v>
      </c>
      <c r="J130" s="16">
        <v>0</v>
      </c>
      <c r="K130" s="18">
        <v>329.3</v>
      </c>
      <c r="L130" s="17">
        <v>-54.88</v>
      </c>
      <c r="M130" s="19">
        <v>-0.01</v>
      </c>
      <c r="N130" s="19">
        <v>0</v>
      </c>
      <c r="O130" s="19">
        <v>0</v>
      </c>
      <c r="P130" s="20">
        <v>0</v>
      </c>
      <c r="Q130" s="20">
        <v>0</v>
      </c>
    </row>
    <row r="131" spans="1:17" ht="12.75" customHeight="1">
      <c r="A131" s="14" t="s">
        <v>252</v>
      </c>
      <c r="B131" s="14" t="s">
        <v>251</v>
      </c>
      <c r="C131" s="14" t="s">
        <v>419</v>
      </c>
      <c r="D131" s="14" t="s">
        <v>416</v>
      </c>
      <c r="E131" s="15" t="s">
        <v>417</v>
      </c>
      <c r="F131" s="14" t="s">
        <v>417</v>
      </c>
      <c r="G131" s="15" t="s">
        <v>417</v>
      </c>
      <c r="H131" s="16">
        <v>1400.97</v>
      </c>
      <c r="I131" s="17">
        <v>0</v>
      </c>
      <c r="J131" s="16">
        <v>0</v>
      </c>
      <c r="K131" s="18">
        <v>168.12</v>
      </c>
      <c r="L131" s="17">
        <v>-28.02</v>
      </c>
      <c r="M131" s="19">
        <v>0</v>
      </c>
      <c r="N131" s="19">
        <v>0</v>
      </c>
      <c r="O131" s="19">
        <v>0</v>
      </c>
      <c r="P131" s="20">
        <v>0</v>
      </c>
      <c r="Q131" s="20">
        <v>0</v>
      </c>
    </row>
    <row r="132" spans="1:17" ht="12.75" customHeight="1">
      <c r="A132" s="14" t="s">
        <v>131</v>
      </c>
      <c r="B132" s="14" t="s">
        <v>131</v>
      </c>
      <c r="C132" s="14" t="s">
        <v>419</v>
      </c>
      <c r="D132" s="14" t="s">
        <v>416</v>
      </c>
      <c r="E132" s="15" t="s">
        <v>417</v>
      </c>
      <c r="F132" s="14" t="s">
        <v>417</v>
      </c>
      <c r="G132" s="15" t="s">
        <v>417</v>
      </c>
      <c r="H132" s="16">
        <v>1.8</v>
      </c>
      <c r="I132" s="17">
        <v>0</v>
      </c>
      <c r="J132" s="16">
        <v>0</v>
      </c>
      <c r="K132" s="18">
        <v>0.22</v>
      </c>
      <c r="L132" s="17">
        <v>-0.04</v>
      </c>
      <c r="M132" s="19">
        <v>0</v>
      </c>
      <c r="N132" s="19">
        <v>0</v>
      </c>
      <c r="O132" s="19">
        <v>0</v>
      </c>
      <c r="P132" s="20">
        <v>0</v>
      </c>
      <c r="Q132" s="20">
        <v>0</v>
      </c>
    </row>
    <row r="133" spans="1:17" ht="12.75" customHeight="1">
      <c r="A133" s="14" t="s">
        <v>131</v>
      </c>
      <c r="B133" s="14" t="s">
        <v>132</v>
      </c>
      <c r="C133" s="14" t="s">
        <v>419</v>
      </c>
      <c r="D133" s="14" t="s">
        <v>416</v>
      </c>
      <c r="E133" s="15" t="s">
        <v>417</v>
      </c>
      <c r="F133" s="14" t="s">
        <v>417</v>
      </c>
      <c r="G133" s="15" t="s">
        <v>417</v>
      </c>
      <c r="H133" s="16">
        <v>142.53</v>
      </c>
      <c r="I133" s="17">
        <v>0</v>
      </c>
      <c r="J133" s="16">
        <v>0</v>
      </c>
      <c r="K133" s="18">
        <v>17.100000000000001</v>
      </c>
      <c r="L133" s="17">
        <v>-2.85</v>
      </c>
      <c r="M133" s="19">
        <v>0</v>
      </c>
      <c r="N133" s="19">
        <v>0</v>
      </c>
      <c r="O133" s="19">
        <v>0</v>
      </c>
      <c r="P133" s="20">
        <v>0</v>
      </c>
      <c r="Q133" s="20">
        <v>0</v>
      </c>
    </row>
    <row r="134" spans="1:17" ht="12.75" customHeight="1">
      <c r="A134" s="14" t="s">
        <v>133</v>
      </c>
      <c r="B134" s="14" t="s">
        <v>133</v>
      </c>
      <c r="C134" s="14" t="s">
        <v>419</v>
      </c>
      <c r="D134" s="14" t="s">
        <v>416</v>
      </c>
      <c r="E134" s="15" t="s">
        <v>417</v>
      </c>
      <c r="F134" s="14" t="s">
        <v>417</v>
      </c>
      <c r="G134" s="15" t="s">
        <v>417</v>
      </c>
      <c r="H134" s="16">
        <v>21196.84</v>
      </c>
      <c r="I134" s="17">
        <v>0</v>
      </c>
      <c r="J134" s="16">
        <v>0</v>
      </c>
      <c r="K134" s="18">
        <v>2543.62</v>
      </c>
      <c r="L134" s="17">
        <v>-423.94</v>
      </c>
      <c r="M134" s="19">
        <v>0</v>
      </c>
      <c r="N134" s="19">
        <v>0</v>
      </c>
      <c r="O134" s="19">
        <v>0</v>
      </c>
      <c r="P134" s="20">
        <v>0</v>
      </c>
      <c r="Q134" s="20">
        <v>0</v>
      </c>
    </row>
    <row r="135" spans="1:17" ht="12.75" customHeight="1">
      <c r="A135" s="14" t="s">
        <v>133</v>
      </c>
      <c r="B135" s="14" t="s">
        <v>134</v>
      </c>
      <c r="C135" s="14" t="s">
        <v>419</v>
      </c>
      <c r="D135" s="14" t="s">
        <v>416</v>
      </c>
      <c r="E135" s="15" t="s">
        <v>417</v>
      </c>
      <c r="F135" s="14" t="s">
        <v>417</v>
      </c>
      <c r="G135" s="15" t="s">
        <v>417</v>
      </c>
      <c r="H135" s="16">
        <v>3301.78</v>
      </c>
      <c r="I135" s="17">
        <v>0</v>
      </c>
      <c r="J135" s="16">
        <v>0</v>
      </c>
      <c r="K135" s="18">
        <v>396.21</v>
      </c>
      <c r="L135" s="17">
        <v>-66.040000000000006</v>
      </c>
      <c r="M135" s="19">
        <v>0</v>
      </c>
      <c r="N135" s="19">
        <v>0</v>
      </c>
      <c r="O135" s="19">
        <v>0</v>
      </c>
      <c r="P135" s="20">
        <v>0</v>
      </c>
      <c r="Q135" s="20">
        <v>0</v>
      </c>
    </row>
    <row r="136" spans="1:17" ht="12.75" customHeight="1">
      <c r="A136" s="14" t="s">
        <v>491</v>
      </c>
      <c r="B136" s="14" t="s">
        <v>492</v>
      </c>
      <c r="C136" s="14" t="s">
        <v>419</v>
      </c>
      <c r="D136" s="14" t="s">
        <v>416</v>
      </c>
      <c r="E136" s="15" t="s">
        <v>417</v>
      </c>
      <c r="F136" s="14" t="s">
        <v>417</v>
      </c>
      <c r="G136" s="15" t="s">
        <v>417</v>
      </c>
      <c r="H136" s="16">
        <v>1.83</v>
      </c>
      <c r="I136" s="17">
        <v>0</v>
      </c>
      <c r="J136" s="16">
        <v>0</v>
      </c>
      <c r="K136" s="18">
        <v>0.22</v>
      </c>
      <c r="L136" s="17">
        <v>-0.04</v>
      </c>
      <c r="M136" s="19">
        <v>0</v>
      </c>
      <c r="N136" s="19">
        <v>0</v>
      </c>
      <c r="O136" s="19">
        <v>0</v>
      </c>
      <c r="P136" s="20">
        <v>0</v>
      </c>
      <c r="Q136" s="20">
        <v>0</v>
      </c>
    </row>
    <row r="137" spans="1:17" ht="12.75" customHeight="1">
      <c r="A137" s="14" t="s">
        <v>493</v>
      </c>
      <c r="B137" s="14" t="s">
        <v>494</v>
      </c>
      <c r="C137" s="14" t="s">
        <v>419</v>
      </c>
      <c r="D137" s="14" t="s">
        <v>416</v>
      </c>
      <c r="E137" s="15" t="s">
        <v>417</v>
      </c>
      <c r="F137" s="14" t="s">
        <v>417</v>
      </c>
      <c r="G137" s="15" t="s">
        <v>417</v>
      </c>
      <c r="H137" s="16">
        <v>64.48</v>
      </c>
      <c r="I137" s="17">
        <v>0</v>
      </c>
      <c r="J137" s="16">
        <v>0</v>
      </c>
      <c r="K137" s="18">
        <v>7.74</v>
      </c>
      <c r="L137" s="17">
        <v>-1.29</v>
      </c>
      <c r="M137" s="19">
        <v>0</v>
      </c>
      <c r="N137" s="19">
        <v>0</v>
      </c>
      <c r="O137" s="19">
        <v>0</v>
      </c>
      <c r="P137" s="20">
        <v>0</v>
      </c>
      <c r="Q137" s="20">
        <v>0</v>
      </c>
    </row>
    <row r="138" spans="1:17" ht="12.75" customHeight="1">
      <c r="A138" s="14" t="s">
        <v>495</v>
      </c>
      <c r="B138" s="14" t="s">
        <v>495</v>
      </c>
      <c r="C138" s="14" t="s">
        <v>419</v>
      </c>
      <c r="D138" s="14" t="s">
        <v>416</v>
      </c>
      <c r="E138" s="15" t="s">
        <v>417</v>
      </c>
      <c r="F138" s="14" t="s">
        <v>416</v>
      </c>
      <c r="G138" s="15" t="s">
        <v>416</v>
      </c>
      <c r="H138" s="16">
        <v>0</v>
      </c>
      <c r="I138" s="17">
        <v>0</v>
      </c>
      <c r="J138" s="16">
        <v>295.2</v>
      </c>
      <c r="K138" s="18">
        <v>0</v>
      </c>
      <c r="L138" s="17">
        <v>-5.9</v>
      </c>
      <c r="M138" s="19">
        <v>0</v>
      </c>
      <c r="N138" s="19">
        <v>0</v>
      </c>
      <c r="O138" s="19">
        <v>0</v>
      </c>
      <c r="P138" s="20">
        <v>0</v>
      </c>
      <c r="Q138" s="20">
        <v>0</v>
      </c>
    </row>
    <row r="139" spans="1:17" ht="12.75" customHeight="1">
      <c r="A139" s="14" t="s">
        <v>496</v>
      </c>
      <c r="B139" s="14" t="s">
        <v>496</v>
      </c>
      <c r="C139" s="14" t="s">
        <v>419</v>
      </c>
      <c r="D139" s="14" t="s">
        <v>416</v>
      </c>
      <c r="E139" s="15" t="s">
        <v>417</v>
      </c>
      <c r="F139" s="14" t="s">
        <v>417</v>
      </c>
      <c r="G139" s="15" t="s">
        <v>417</v>
      </c>
      <c r="H139" s="16">
        <v>11021.42</v>
      </c>
      <c r="I139" s="17">
        <v>0</v>
      </c>
      <c r="J139" s="16">
        <v>0</v>
      </c>
      <c r="K139" s="18">
        <v>1322.57</v>
      </c>
      <c r="L139" s="17">
        <v>-220.43</v>
      </c>
      <c r="M139" s="19">
        <v>0</v>
      </c>
      <c r="N139" s="19">
        <v>0</v>
      </c>
      <c r="O139" s="19">
        <v>0</v>
      </c>
      <c r="P139" s="20">
        <v>0</v>
      </c>
      <c r="Q139" s="20">
        <v>0</v>
      </c>
    </row>
    <row r="140" spans="1:17" ht="12.75" customHeight="1">
      <c r="A140" s="14" t="s">
        <v>110</v>
      </c>
      <c r="B140" s="14" t="s">
        <v>110</v>
      </c>
      <c r="C140" s="14" t="s">
        <v>415</v>
      </c>
      <c r="D140" s="14" t="s">
        <v>416</v>
      </c>
      <c r="E140" s="15" t="s">
        <v>417</v>
      </c>
      <c r="F140" s="14" t="s">
        <v>417</v>
      </c>
      <c r="G140" s="15" t="s">
        <v>417</v>
      </c>
      <c r="H140" s="16">
        <v>21.36</v>
      </c>
      <c r="I140" s="17">
        <v>0</v>
      </c>
      <c r="J140" s="16">
        <v>0</v>
      </c>
      <c r="K140" s="18">
        <v>2.56</v>
      </c>
      <c r="L140" s="17">
        <v>-0.43</v>
      </c>
      <c r="M140" s="19">
        <v>0</v>
      </c>
      <c r="N140" s="19">
        <v>0</v>
      </c>
      <c r="O140" s="19">
        <v>0</v>
      </c>
      <c r="P140" s="20">
        <v>0</v>
      </c>
      <c r="Q140" s="20">
        <v>0</v>
      </c>
    </row>
    <row r="141" spans="1:17" ht="12.75" customHeight="1">
      <c r="A141" s="14" t="s">
        <v>110</v>
      </c>
      <c r="B141" s="14" t="s">
        <v>111</v>
      </c>
      <c r="C141" s="14" t="s">
        <v>419</v>
      </c>
      <c r="D141" s="14" t="s">
        <v>416</v>
      </c>
      <c r="E141" s="15" t="s">
        <v>417</v>
      </c>
      <c r="F141" s="14" t="s">
        <v>417</v>
      </c>
      <c r="G141" s="15" t="s">
        <v>417</v>
      </c>
      <c r="H141" s="16">
        <v>0.93</v>
      </c>
      <c r="I141" s="17">
        <v>0</v>
      </c>
      <c r="J141" s="16">
        <v>0</v>
      </c>
      <c r="K141" s="18">
        <v>0.11</v>
      </c>
      <c r="L141" s="17">
        <v>-0.02</v>
      </c>
      <c r="M141" s="19">
        <v>0</v>
      </c>
      <c r="N141" s="19">
        <v>0</v>
      </c>
      <c r="O141" s="19">
        <v>0</v>
      </c>
      <c r="P141" s="20">
        <v>0</v>
      </c>
      <c r="Q141" s="20">
        <v>0</v>
      </c>
    </row>
    <row r="142" spans="1:17" ht="12.75" customHeight="1">
      <c r="A142" s="14" t="s">
        <v>148</v>
      </c>
      <c r="B142" s="14" t="s">
        <v>148</v>
      </c>
      <c r="C142" s="14" t="s">
        <v>419</v>
      </c>
      <c r="D142" s="14" t="s">
        <v>416</v>
      </c>
      <c r="E142" s="15" t="s">
        <v>417</v>
      </c>
      <c r="F142" s="14" t="s">
        <v>417</v>
      </c>
      <c r="G142" s="15" t="s">
        <v>417</v>
      </c>
      <c r="H142" s="16">
        <v>345.88</v>
      </c>
      <c r="I142" s="17">
        <v>0</v>
      </c>
      <c r="J142" s="16">
        <v>0</v>
      </c>
      <c r="K142" s="18">
        <v>41.51</v>
      </c>
      <c r="L142" s="17">
        <v>-6.92</v>
      </c>
      <c r="M142" s="19">
        <v>0</v>
      </c>
      <c r="N142" s="19">
        <v>0</v>
      </c>
      <c r="O142" s="19">
        <v>0</v>
      </c>
      <c r="P142" s="20">
        <v>0</v>
      </c>
      <c r="Q142" s="20">
        <v>0</v>
      </c>
    </row>
    <row r="143" spans="1:17" ht="12.75" customHeight="1">
      <c r="A143" s="14" t="s">
        <v>148</v>
      </c>
      <c r="B143" s="14" t="s">
        <v>149</v>
      </c>
      <c r="C143" s="14" t="s">
        <v>419</v>
      </c>
      <c r="D143" s="14" t="s">
        <v>416</v>
      </c>
      <c r="E143" s="15" t="s">
        <v>417</v>
      </c>
      <c r="F143" s="14" t="s">
        <v>417</v>
      </c>
      <c r="G143" s="15" t="s">
        <v>416</v>
      </c>
      <c r="H143" s="16">
        <v>0</v>
      </c>
      <c r="I143" s="17">
        <v>0</v>
      </c>
      <c r="J143" s="16">
        <v>482.54</v>
      </c>
      <c r="K143" s="18">
        <v>0</v>
      </c>
      <c r="L143" s="17">
        <v>-9.65</v>
      </c>
      <c r="M143" s="19">
        <v>0</v>
      </c>
      <c r="N143" s="19">
        <v>0</v>
      </c>
      <c r="O143" s="19">
        <v>0</v>
      </c>
      <c r="P143" s="20">
        <v>0</v>
      </c>
      <c r="Q143" s="20">
        <v>0</v>
      </c>
    </row>
    <row r="144" spans="1:17" ht="12.75" customHeight="1">
      <c r="A144" s="14" t="s">
        <v>148</v>
      </c>
      <c r="B144" s="14" t="s">
        <v>150</v>
      </c>
      <c r="C144" s="14" t="s">
        <v>419</v>
      </c>
      <c r="D144" s="14" t="s">
        <v>416</v>
      </c>
      <c r="E144" s="15" t="s">
        <v>417</v>
      </c>
      <c r="F144" s="14" t="s">
        <v>417</v>
      </c>
      <c r="G144" s="15" t="s">
        <v>417</v>
      </c>
      <c r="H144" s="16">
        <v>578.04999999999995</v>
      </c>
      <c r="I144" s="17">
        <v>0</v>
      </c>
      <c r="J144" s="16">
        <v>0</v>
      </c>
      <c r="K144" s="18">
        <v>69.37</v>
      </c>
      <c r="L144" s="17">
        <v>-11.56</v>
      </c>
      <c r="M144" s="19">
        <v>0</v>
      </c>
      <c r="N144" s="19">
        <v>0</v>
      </c>
      <c r="O144" s="19">
        <v>0</v>
      </c>
      <c r="P144" s="20">
        <v>0</v>
      </c>
      <c r="Q144" s="20">
        <v>0</v>
      </c>
    </row>
    <row r="145" spans="1:17" ht="12.75" customHeight="1">
      <c r="A145" s="14" t="s">
        <v>112</v>
      </c>
      <c r="B145" s="14" t="s">
        <v>112</v>
      </c>
      <c r="C145" s="14" t="s">
        <v>419</v>
      </c>
      <c r="D145" s="14" t="s">
        <v>416</v>
      </c>
      <c r="E145" s="15" t="s">
        <v>417</v>
      </c>
      <c r="F145" s="14" t="s">
        <v>417</v>
      </c>
      <c r="G145" s="15" t="s">
        <v>417</v>
      </c>
      <c r="H145" s="16">
        <v>8856.44</v>
      </c>
      <c r="I145" s="17">
        <v>0</v>
      </c>
      <c r="J145" s="16">
        <v>0</v>
      </c>
      <c r="K145" s="18">
        <v>1062.77</v>
      </c>
      <c r="L145" s="17">
        <v>-177.13</v>
      </c>
      <c r="M145" s="19">
        <v>0</v>
      </c>
      <c r="N145" s="19">
        <v>0</v>
      </c>
      <c r="O145" s="19">
        <v>0</v>
      </c>
      <c r="P145" s="20">
        <v>0</v>
      </c>
      <c r="Q145" s="20">
        <v>0</v>
      </c>
    </row>
    <row r="146" spans="1:17" ht="12.75" customHeight="1">
      <c r="A146" s="14" t="s">
        <v>135</v>
      </c>
      <c r="B146" s="14" t="s">
        <v>135</v>
      </c>
      <c r="C146" s="14" t="s">
        <v>415</v>
      </c>
      <c r="D146" s="14" t="s">
        <v>416</v>
      </c>
      <c r="E146" s="15" t="s">
        <v>417</v>
      </c>
      <c r="F146" s="14" t="s">
        <v>416</v>
      </c>
      <c r="G146" s="15" t="s">
        <v>416</v>
      </c>
      <c r="H146" s="16">
        <v>0</v>
      </c>
      <c r="I146" s="17">
        <v>0</v>
      </c>
      <c r="J146" s="16">
        <v>148.5</v>
      </c>
      <c r="K146" s="18">
        <v>0</v>
      </c>
      <c r="L146" s="17">
        <v>-2.97</v>
      </c>
      <c r="M146" s="19">
        <v>0</v>
      </c>
      <c r="N146" s="19">
        <v>0</v>
      </c>
      <c r="O146" s="19">
        <v>0</v>
      </c>
      <c r="P146" s="20">
        <v>0</v>
      </c>
      <c r="Q146" s="20">
        <v>0</v>
      </c>
    </row>
    <row r="147" spans="1:17" ht="12.75" customHeight="1">
      <c r="A147" s="14" t="s">
        <v>135</v>
      </c>
      <c r="B147" s="14" t="s">
        <v>136</v>
      </c>
      <c r="C147" s="14" t="s">
        <v>419</v>
      </c>
      <c r="D147" s="14" t="s">
        <v>416</v>
      </c>
      <c r="E147" s="15" t="s">
        <v>417</v>
      </c>
      <c r="F147" s="14" t="s">
        <v>416</v>
      </c>
      <c r="G147" s="15" t="s">
        <v>416</v>
      </c>
      <c r="H147" s="16">
        <v>0</v>
      </c>
      <c r="I147" s="17">
        <v>0</v>
      </c>
      <c r="J147" s="16">
        <v>32.979999999999997</v>
      </c>
      <c r="K147" s="18">
        <v>0</v>
      </c>
      <c r="L147" s="17">
        <v>-0.66</v>
      </c>
      <c r="M147" s="19">
        <v>0</v>
      </c>
      <c r="N147" s="19">
        <v>0</v>
      </c>
      <c r="O147" s="19">
        <v>0</v>
      </c>
      <c r="P147" s="20">
        <v>0</v>
      </c>
      <c r="Q147" s="20">
        <v>0</v>
      </c>
    </row>
    <row r="148" spans="1:17" ht="12.75" customHeight="1">
      <c r="A148" s="14" t="s">
        <v>151</v>
      </c>
      <c r="B148" s="14" t="s">
        <v>151</v>
      </c>
      <c r="C148" s="14" t="s">
        <v>419</v>
      </c>
      <c r="D148" s="14" t="s">
        <v>416</v>
      </c>
      <c r="E148" s="15" t="s">
        <v>417</v>
      </c>
      <c r="F148" s="14" t="s">
        <v>417</v>
      </c>
      <c r="G148" s="15" t="s">
        <v>417</v>
      </c>
      <c r="H148" s="16">
        <v>805.83</v>
      </c>
      <c r="I148" s="17">
        <v>0</v>
      </c>
      <c r="J148" s="16">
        <v>0</v>
      </c>
      <c r="K148" s="18">
        <v>96.7</v>
      </c>
      <c r="L148" s="17">
        <v>-16.12</v>
      </c>
      <c r="M148" s="19">
        <v>0</v>
      </c>
      <c r="N148" s="19">
        <v>0</v>
      </c>
      <c r="O148" s="19">
        <v>0</v>
      </c>
      <c r="P148" s="20">
        <v>0</v>
      </c>
      <c r="Q148" s="20">
        <v>0</v>
      </c>
    </row>
    <row r="149" spans="1:17" ht="12.75" customHeight="1">
      <c r="A149" s="14" t="s">
        <v>270</v>
      </c>
      <c r="B149" s="14" t="s">
        <v>270</v>
      </c>
      <c r="C149" s="14" t="s">
        <v>419</v>
      </c>
      <c r="D149" s="14" t="s">
        <v>416</v>
      </c>
      <c r="E149" s="15" t="s">
        <v>416</v>
      </c>
      <c r="F149" s="14" t="s">
        <v>417</v>
      </c>
      <c r="G149" s="15" t="s">
        <v>417</v>
      </c>
      <c r="H149" s="16">
        <v>18398.53</v>
      </c>
      <c r="I149" s="17">
        <v>0</v>
      </c>
      <c r="J149" s="16">
        <v>0</v>
      </c>
      <c r="K149" s="18">
        <v>2207.8200000000002</v>
      </c>
      <c r="L149" s="17">
        <v>-367.97</v>
      </c>
      <c r="M149" s="19">
        <v>0</v>
      </c>
      <c r="N149" s="19">
        <v>0</v>
      </c>
      <c r="O149" s="19">
        <v>0</v>
      </c>
      <c r="P149" s="20">
        <v>0</v>
      </c>
      <c r="Q149" s="20">
        <v>0</v>
      </c>
    </row>
    <row r="150" spans="1:17" ht="12.75" customHeight="1">
      <c r="A150" s="14" t="s">
        <v>154</v>
      </c>
      <c r="B150" s="14" t="s">
        <v>154</v>
      </c>
      <c r="C150" s="14" t="s">
        <v>419</v>
      </c>
      <c r="D150" s="14" t="s">
        <v>416</v>
      </c>
      <c r="E150" s="15" t="s">
        <v>416</v>
      </c>
      <c r="F150" s="14" t="s">
        <v>417</v>
      </c>
      <c r="G150" s="15" t="s">
        <v>417</v>
      </c>
      <c r="H150" s="16">
        <v>4744.7</v>
      </c>
      <c r="I150" s="17">
        <v>0</v>
      </c>
      <c r="J150" s="16">
        <v>0</v>
      </c>
      <c r="K150" s="18">
        <v>569.36</v>
      </c>
      <c r="L150" s="17">
        <v>-94.89</v>
      </c>
      <c r="M150" s="19">
        <v>0</v>
      </c>
      <c r="N150" s="19">
        <v>0</v>
      </c>
      <c r="O150" s="19">
        <v>0</v>
      </c>
      <c r="P150" s="20">
        <v>0</v>
      </c>
      <c r="Q150" s="20">
        <v>0</v>
      </c>
    </row>
    <row r="151" spans="1:17" ht="12.75" customHeight="1">
      <c r="A151" s="14" t="s">
        <v>152</v>
      </c>
      <c r="B151" s="14" t="s">
        <v>152</v>
      </c>
      <c r="C151" s="14" t="s">
        <v>419</v>
      </c>
      <c r="D151" s="14" t="s">
        <v>416</v>
      </c>
      <c r="E151" s="15" t="s">
        <v>417</v>
      </c>
      <c r="F151" s="14" t="s">
        <v>417</v>
      </c>
      <c r="G151" s="15" t="s">
        <v>417</v>
      </c>
      <c r="H151" s="16">
        <v>16341.57</v>
      </c>
      <c r="I151" s="17">
        <v>0</v>
      </c>
      <c r="J151" s="16">
        <v>0</v>
      </c>
      <c r="K151" s="18">
        <v>1960.99</v>
      </c>
      <c r="L151" s="17">
        <v>-326.83</v>
      </c>
      <c r="M151" s="19">
        <v>0</v>
      </c>
      <c r="N151" s="19">
        <v>0</v>
      </c>
      <c r="O151" s="19">
        <v>0</v>
      </c>
      <c r="P151" s="20">
        <v>0</v>
      </c>
      <c r="Q151" s="20">
        <v>0</v>
      </c>
    </row>
    <row r="152" spans="1:17" ht="12.75" customHeight="1">
      <c r="A152" s="14" t="s">
        <v>498</v>
      </c>
      <c r="B152" s="14" t="s">
        <v>498</v>
      </c>
      <c r="C152" s="14" t="s">
        <v>415</v>
      </c>
      <c r="D152" s="14" t="s">
        <v>417</v>
      </c>
      <c r="E152" s="15" t="s">
        <v>417</v>
      </c>
      <c r="F152" s="14" t="s">
        <v>416</v>
      </c>
      <c r="G152" s="15" t="s">
        <v>416</v>
      </c>
      <c r="H152" s="16">
        <v>0</v>
      </c>
      <c r="I152" s="17">
        <v>0</v>
      </c>
      <c r="J152" s="16">
        <v>227.78</v>
      </c>
      <c r="K152" s="18">
        <v>0</v>
      </c>
      <c r="L152" s="17">
        <v>0</v>
      </c>
      <c r="M152" s="19">
        <v>0</v>
      </c>
      <c r="N152" s="19">
        <v>0</v>
      </c>
      <c r="O152" s="19">
        <v>0</v>
      </c>
      <c r="P152" s="20">
        <v>0</v>
      </c>
      <c r="Q152" s="20">
        <v>0</v>
      </c>
    </row>
    <row r="153" spans="1:17" ht="12.75" customHeight="1">
      <c r="A153" s="14" t="s">
        <v>498</v>
      </c>
      <c r="B153" s="14" t="s">
        <v>499</v>
      </c>
      <c r="C153" s="14" t="s">
        <v>419</v>
      </c>
      <c r="D153" s="14" t="s">
        <v>417</v>
      </c>
      <c r="E153" s="15" t="s">
        <v>417</v>
      </c>
      <c r="F153" s="14" t="s">
        <v>416</v>
      </c>
      <c r="G153" s="15" t="s">
        <v>416</v>
      </c>
      <c r="H153" s="16">
        <v>0</v>
      </c>
      <c r="I153" s="17">
        <v>0</v>
      </c>
      <c r="J153" s="16">
        <v>23.15</v>
      </c>
      <c r="K153" s="18">
        <v>0</v>
      </c>
      <c r="L153" s="17">
        <v>0</v>
      </c>
      <c r="M153" s="19">
        <v>0</v>
      </c>
      <c r="N153" s="19">
        <v>0</v>
      </c>
      <c r="O153" s="19">
        <v>0</v>
      </c>
      <c r="P153" s="20">
        <v>0</v>
      </c>
      <c r="Q153" s="20">
        <v>0</v>
      </c>
    </row>
    <row r="154" spans="1:17" ht="12.75" customHeight="1">
      <c r="A154" s="14" t="s">
        <v>155</v>
      </c>
      <c r="B154" s="14" t="s">
        <v>155</v>
      </c>
      <c r="C154" s="14" t="s">
        <v>419</v>
      </c>
      <c r="D154" s="14" t="s">
        <v>416</v>
      </c>
      <c r="E154" s="15" t="s">
        <v>417</v>
      </c>
      <c r="F154" s="14" t="s">
        <v>417</v>
      </c>
      <c r="G154" s="15" t="s">
        <v>417</v>
      </c>
      <c r="H154" s="16">
        <v>96.83</v>
      </c>
      <c r="I154" s="17">
        <v>0</v>
      </c>
      <c r="J154" s="16">
        <v>0</v>
      </c>
      <c r="K154" s="18">
        <v>11.62</v>
      </c>
      <c r="L154" s="17">
        <v>-1.94</v>
      </c>
      <c r="M154" s="19">
        <v>0</v>
      </c>
      <c r="N154" s="19">
        <v>0</v>
      </c>
      <c r="O154" s="19">
        <v>0</v>
      </c>
      <c r="P154" s="20">
        <v>0</v>
      </c>
      <c r="Q154" s="20">
        <v>0</v>
      </c>
    </row>
    <row r="155" spans="1:17" ht="12.75" customHeight="1">
      <c r="A155" s="14" t="s">
        <v>155</v>
      </c>
      <c r="B155" s="14" t="s">
        <v>156</v>
      </c>
      <c r="C155" s="14" t="s">
        <v>419</v>
      </c>
      <c r="D155" s="14" t="s">
        <v>416</v>
      </c>
      <c r="E155" s="15" t="s">
        <v>417</v>
      </c>
      <c r="F155" s="14" t="s">
        <v>417</v>
      </c>
      <c r="G155" s="15" t="s">
        <v>417</v>
      </c>
      <c r="H155" s="16">
        <v>179.09</v>
      </c>
      <c r="I155" s="17">
        <v>0</v>
      </c>
      <c r="J155" s="16">
        <v>0</v>
      </c>
      <c r="K155" s="18">
        <v>21.49</v>
      </c>
      <c r="L155" s="17">
        <v>-3.58</v>
      </c>
      <c r="M155" s="19">
        <v>0</v>
      </c>
      <c r="N155" s="19">
        <v>0</v>
      </c>
      <c r="O155" s="19">
        <v>0</v>
      </c>
      <c r="P155" s="20">
        <v>0</v>
      </c>
      <c r="Q155" s="20">
        <v>0</v>
      </c>
    </row>
    <row r="156" spans="1:17" ht="12.75" customHeight="1">
      <c r="A156" s="14" t="s">
        <v>157</v>
      </c>
      <c r="B156" s="14" t="s">
        <v>157</v>
      </c>
      <c r="C156" s="14" t="s">
        <v>419</v>
      </c>
      <c r="D156" s="14" t="s">
        <v>416</v>
      </c>
      <c r="E156" s="15" t="s">
        <v>417</v>
      </c>
      <c r="F156" s="14" t="s">
        <v>417</v>
      </c>
      <c r="G156" s="15" t="s">
        <v>417</v>
      </c>
      <c r="H156" s="16">
        <v>1875.12</v>
      </c>
      <c r="I156" s="17">
        <v>0</v>
      </c>
      <c r="J156" s="16">
        <v>0</v>
      </c>
      <c r="K156" s="18">
        <v>225.01</v>
      </c>
      <c r="L156" s="17">
        <v>-37.5</v>
      </c>
      <c r="M156" s="19">
        <v>0</v>
      </c>
      <c r="N156" s="19">
        <v>0</v>
      </c>
      <c r="O156" s="19">
        <v>0</v>
      </c>
      <c r="P156" s="20">
        <v>0</v>
      </c>
      <c r="Q156" s="20">
        <v>0</v>
      </c>
    </row>
    <row r="157" spans="1:17" ht="12.75" customHeight="1">
      <c r="A157" s="14" t="s">
        <v>157</v>
      </c>
      <c r="B157" s="14" t="s">
        <v>158</v>
      </c>
      <c r="C157" s="14" t="s">
        <v>419</v>
      </c>
      <c r="D157" s="14" t="s">
        <v>416</v>
      </c>
      <c r="E157" s="15" t="s">
        <v>417</v>
      </c>
      <c r="F157" s="14" t="s">
        <v>417</v>
      </c>
      <c r="G157" s="15" t="s">
        <v>417</v>
      </c>
      <c r="H157" s="16">
        <v>1492.65</v>
      </c>
      <c r="I157" s="17">
        <v>0</v>
      </c>
      <c r="J157" s="16">
        <v>0</v>
      </c>
      <c r="K157" s="18">
        <v>179.12</v>
      </c>
      <c r="L157" s="17">
        <v>-29.85</v>
      </c>
      <c r="M157" s="19">
        <v>0</v>
      </c>
      <c r="N157" s="19">
        <v>0</v>
      </c>
      <c r="O157" s="19">
        <v>0</v>
      </c>
      <c r="P157" s="20">
        <v>0</v>
      </c>
      <c r="Q157" s="20">
        <v>0</v>
      </c>
    </row>
    <row r="158" spans="1:17" ht="12.75" customHeight="1">
      <c r="A158" s="14" t="s">
        <v>500</v>
      </c>
      <c r="B158" s="14" t="s">
        <v>500</v>
      </c>
      <c r="C158" s="14" t="s">
        <v>419</v>
      </c>
      <c r="D158" s="14" t="s">
        <v>416</v>
      </c>
      <c r="E158" s="15" t="s">
        <v>417</v>
      </c>
      <c r="F158" s="14" t="s">
        <v>417</v>
      </c>
      <c r="G158" s="15" t="s">
        <v>417</v>
      </c>
      <c r="H158" s="16">
        <v>133766.62</v>
      </c>
      <c r="I158" s="17">
        <v>0</v>
      </c>
      <c r="J158" s="16">
        <v>0</v>
      </c>
      <c r="K158" s="18">
        <v>16051.99</v>
      </c>
      <c r="L158" s="17">
        <v>-2675.33</v>
      </c>
      <c r="M158" s="19">
        <v>0</v>
      </c>
      <c r="N158" s="19">
        <v>0</v>
      </c>
      <c r="O158" s="19">
        <v>0</v>
      </c>
      <c r="P158" s="20">
        <v>0</v>
      </c>
      <c r="Q158" s="20">
        <v>0</v>
      </c>
    </row>
    <row r="159" spans="1:17" ht="12.75" customHeight="1">
      <c r="A159" s="14" t="s">
        <v>153</v>
      </c>
      <c r="B159" s="14" t="s">
        <v>153</v>
      </c>
      <c r="C159" s="14" t="s">
        <v>419</v>
      </c>
      <c r="D159" s="14" t="s">
        <v>416</v>
      </c>
      <c r="E159" s="15" t="s">
        <v>416</v>
      </c>
      <c r="F159" s="14" t="s">
        <v>417</v>
      </c>
      <c r="G159" s="15" t="s">
        <v>417</v>
      </c>
      <c r="H159" s="16">
        <v>2039.35</v>
      </c>
      <c r="I159" s="17">
        <v>0</v>
      </c>
      <c r="J159" s="16">
        <v>0</v>
      </c>
      <c r="K159" s="18">
        <v>244.72</v>
      </c>
      <c r="L159" s="17">
        <v>-40.79</v>
      </c>
      <c r="M159" s="19">
        <v>0</v>
      </c>
      <c r="N159" s="19">
        <v>0</v>
      </c>
      <c r="O159" s="19">
        <v>0</v>
      </c>
      <c r="P159" s="20">
        <v>0</v>
      </c>
      <c r="Q159" s="20">
        <v>0</v>
      </c>
    </row>
    <row r="160" spans="1:17" ht="12.75" customHeight="1">
      <c r="A160" s="14" t="s">
        <v>159</v>
      </c>
      <c r="B160" s="14" t="s">
        <v>159</v>
      </c>
      <c r="C160" s="14" t="s">
        <v>419</v>
      </c>
      <c r="D160" s="14" t="s">
        <v>416</v>
      </c>
      <c r="E160" s="15" t="s">
        <v>416</v>
      </c>
      <c r="F160" s="14" t="s">
        <v>417</v>
      </c>
      <c r="G160" s="15" t="s">
        <v>417</v>
      </c>
      <c r="H160" s="16">
        <v>5137.88</v>
      </c>
      <c r="I160" s="17">
        <v>0</v>
      </c>
      <c r="J160" s="16">
        <v>0</v>
      </c>
      <c r="K160" s="18">
        <v>616.54999999999995</v>
      </c>
      <c r="L160" s="17">
        <v>-102.76</v>
      </c>
      <c r="M160" s="19">
        <v>0</v>
      </c>
      <c r="N160" s="19">
        <v>0</v>
      </c>
      <c r="O160" s="19">
        <v>0</v>
      </c>
      <c r="P160" s="20">
        <v>0</v>
      </c>
      <c r="Q160" s="20">
        <v>0</v>
      </c>
    </row>
    <row r="161" spans="1:17" ht="12.75" customHeight="1">
      <c r="A161" s="14" t="s">
        <v>501</v>
      </c>
      <c r="B161" s="14" t="s">
        <v>501</v>
      </c>
      <c r="C161" s="14" t="s">
        <v>415</v>
      </c>
      <c r="D161" s="14" t="s">
        <v>416</v>
      </c>
      <c r="E161" s="15" t="s">
        <v>417</v>
      </c>
      <c r="F161" s="14" t="s">
        <v>417</v>
      </c>
      <c r="G161" s="15" t="s">
        <v>417</v>
      </c>
      <c r="H161" s="16">
        <v>0.95</v>
      </c>
      <c r="I161" s="17">
        <v>0</v>
      </c>
      <c r="J161" s="16">
        <v>0</v>
      </c>
      <c r="K161" s="18">
        <v>0.11</v>
      </c>
      <c r="L161" s="17">
        <v>-0.02</v>
      </c>
      <c r="M161" s="19">
        <v>0</v>
      </c>
      <c r="N161" s="19">
        <v>0</v>
      </c>
      <c r="O161" s="19">
        <v>0</v>
      </c>
      <c r="P161" s="20">
        <v>0</v>
      </c>
      <c r="Q161" s="20">
        <v>0</v>
      </c>
    </row>
    <row r="162" spans="1:17" ht="12.75" customHeight="1">
      <c r="A162" s="14" t="s">
        <v>501</v>
      </c>
      <c r="B162" s="14" t="s">
        <v>165</v>
      </c>
      <c r="C162" s="14" t="s">
        <v>419</v>
      </c>
      <c r="D162" s="14" t="s">
        <v>416</v>
      </c>
      <c r="E162" s="15" t="s">
        <v>417</v>
      </c>
      <c r="F162" s="14" t="s">
        <v>417</v>
      </c>
      <c r="G162" s="15" t="s">
        <v>417</v>
      </c>
      <c r="H162" s="16">
        <v>26.18</v>
      </c>
      <c r="I162" s="17">
        <v>0</v>
      </c>
      <c r="J162" s="16">
        <v>0</v>
      </c>
      <c r="K162" s="18">
        <v>3.14</v>
      </c>
      <c r="L162" s="17">
        <v>-0.52</v>
      </c>
      <c r="M162" s="19">
        <v>0</v>
      </c>
      <c r="N162" s="19">
        <v>0</v>
      </c>
      <c r="O162" s="19">
        <v>0</v>
      </c>
      <c r="P162" s="20">
        <v>0</v>
      </c>
      <c r="Q162" s="20">
        <v>0</v>
      </c>
    </row>
    <row r="163" spans="1:17" ht="12.75" customHeight="1">
      <c r="A163" s="14" t="s">
        <v>502</v>
      </c>
      <c r="B163" s="14" t="s">
        <v>502</v>
      </c>
      <c r="C163" s="14" t="s">
        <v>415</v>
      </c>
      <c r="D163" s="14" t="s">
        <v>416</v>
      </c>
      <c r="E163" s="15" t="s">
        <v>417</v>
      </c>
      <c r="F163" s="14" t="s">
        <v>416</v>
      </c>
      <c r="G163" s="15" t="s">
        <v>417</v>
      </c>
      <c r="H163" s="16">
        <v>1515.7</v>
      </c>
      <c r="I163" s="17">
        <v>0</v>
      </c>
      <c r="J163" s="16">
        <v>0</v>
      </c>
      <c r="K163" s="18">
        <v>181.88</v>
      </c>
      <c r="L163" s="17">
        <v>-30.31</v>
      </c>
      <c r="M163" s="19">
        <v>0</v>
      </c>
      <c r="N163" s="19">
        <v>0</v>
      </c>
      <c r="O163" s="19">
        <v>-0.01</v>
      </c>
      <c r="P163" s="20">
        <v>0</v>
      </c>
      <c r="Q163" s="20">
        <v>0</v>
      </c>
    </row>
    <row r="164" spans="1:17" ht="12.75" customHeight="1">
      <c r="A164" s="14" t="s">
        <v>502</v>
      </c>
      <c r="B164" s="14" t="s">
        <v>162</v>
      </c>
      <c r="C164" s="14" t="s">
        <v>419</v>
      </c>
      <c r="D164" s="14" t="s">
        <v>416</v>
      </c>
      <c r="E164" s="15" t="s">
        <v>417</v>
      </c>
      <c r="F164" s="14" t="s">
        <v>416</v>
      </c>
      <c r="G164" s="15" t="s">
        <v>417</v>
      </c>
      <c r="H164" s="16">
        <v>76.17</v>
      </c>
      <c r="I164" s="17">
        <v>0</v>
      </c>
      <c r="J164" s="16">
        <v>0</v>
      </c>
      <c r="K164" s="18">
        <v>9.14</v>
      </c>
      <c r="L164" s="17">
        <v>-1.52</v>
      </c>
      <c r="M164" s="19">
        <v>0</v>
      </c>
      <c r="N164" s="19">
        <v>0</v>
      </c>
      <c r="O164" s="19">
        <v>0</v>
      </c>
      <c r="P164" s="20">
        <v>0</v>
      </c>
      <c r="Q164" s="20">
        <v>0</v>
      </c>
    </row>
    <row r="165" spans="1:17" ht="12.75" customHeight="1">
      <c r="A165" s="14" t="s">
        <v>160</v>
      </c>
      <c r="B165" s="14" t="s">
        <v>160</v>
      </c>
      <c r="C165" s="14" t="s">
        <v>415</v>
      </c>
      <c r="D165" s="14" t="s">
        <v>416</v>
      </c>
      <c r="E165" s="15" t="s">
        <v>416</v>
      </c>
      <c r="F165" s="14" t="s">
        <v>416</v>
      </c>
      <c r="G165" s="15" t="s">
        <v>416</v>
      </c>
      <c r="H165" s="16">
        <v>0</v>
      </c>
      <c r="I165" s="17">
        <v>0</v>
      </c>
      <c r="J165" s="16">
        <v>23.91</v>
      </c>
      <c r="K165" s="18">
        <v>0</v>
      </c>
      <c r="L165" s="17">
        <v>-0.48</v>
      </c>
      <c r="M165" s="19">
        <v>0</v>
      </c>
      <c r="N165" s="19">
        <v>0</v>
      </c>
      <c r="O165" s="19">
        <v>0</v>
      </c>
      <c r="P165" s="20">
        <v>0</v>
      </c>
      <c r="Q165" s="20">
        <v>0</v>
      </c>
    </row>
    <row r="166" spans="1:17" ht="12.75" customHeight="1">
      <c r="A166" s="14" t="s">
        <v>160</v>
      </c>
      <c r="B166" s="14" t="s">
        <v>161</v>
      </c>
      <c r="C166" s="14" t="s">
        <v>415</v>
      </c>
      <c r="D166" s="14" t="s">
        <v>416</v>
      </c>
      <c r="E166" s="15" t="s">
        <v>416</v>
      </c>
      <c r="F166" s="14" t="s">
        <v>416</v>
      </c>
      <c r="G166" s="15" t="s">
        <v>416</v>
      </c>
      <c r="H166" s="16">
        <v>0</v>
      </c>
      <c r="I166" s="17">
        <v>0</v>
      </c>
      <c r="J166" s="16">
        <v>88.3</v>
      </c>
      <c r="K166" s="18">
        <v>0</v>
      </c>
      <c r="L166" s="17">
        <v>-1.77</v>
      </c>
      <c r="M166" s="19">
        <v>0</v>
      </c>
      <c r="N166" s="19">
        <v>0</v>
      </c>
      <c r="O166" s="19">
        <v>0</v>
      </c>
      <c r="P166" s="20">
        <v>0</v>
      </c>
      <c r="Q166" s="20">
        <v>0</v>
      </c>
    </row>
    <row r="167" spans="1:17" ht="12.75" customHeight="1">
      <c r="A167" s="14" t="s">
        <v>503</v>
      </c>
      <c r="B167" s="14" t="s">
        <v>504</v>
      </c>
      <c r="C167" s="14" t="s">
        <v>419</v>
      </c>
      <c r="D167" s="14" t="s">
        <v>416</v>
      </c>
      <c r="E167" s="15" t="s">
        <v>417</v>
      </c>
      <c r="F167" s="14" t="s">
        <v>417</v>
      </c>
      <c r="G167" s="15" t="s">
        <v>416</v>
      </c>
      <c r="H167" s="16">
        <v>0</v>
      </c>
      <c r="I167" s="17">
        <v>0</v>
      </c>
      <c r="J167" s="16">
        <v>12.56</v>
      </c>
      <c r="K167" s="18">
        <v>0</v>
      </c>
      <c r="L167" s="17">
        <v>-0.25</v>
      </c>
      <c r="M167" s="19">
        <v>0</v>
      </c>
      <c r="N167" s="19">
        <v>0</v>
      </c>
      <c r="O167" s="19">
        <v>0</v>
      </c>
      <c r="P167" s="20">
        <v>0</v>
      </c>
      <c r="Q167" s="20">
        <v>0</v>
      </c>
    </row>
    <row r="168" spans="1:17" ht="12.75" customHeight="1">
      <c r="A168" s="14" t="s">
        <v>505</v>
      </c>
      <c r="B168" s="14" t="s">
        <v>505</v>
      </c>
      <c r="C168" s="14" t="s">
        <v>415</v>
      </c>
      <c r="D168" s="14" t="s">
        <v>416</v>
      </c>
      <c r="E168" s="15" t="s">
        <v>417</v>
      </c>
      <c r="F168" s="14" t="s">
        <v>416</v>
      </c>
      <c r="G168" s="15" t="s">
        <v>417</v>
      </c>
      <c r="H168" s="16">
        <v>5100.2</v>
      </c>
      <c r="I168" s="17">
        <v>0</v>
      </c>
      <c r="J168" s="16">
        <v>0</v>
      </c>
      <c r="K168" s="18">
        <v>612.02</v>
      </c>
      <c r="L168" s="17">
        <v>-102</v>
      </c>
      <c r="M168" s="19">
        <v>0</v>
      </c>
      <c r="N168" s="19">
        <v>0</v>
      </c>
      <c r="O168" s="19">
        <v>-0.02</v>
      </c>
      <c r="P168" s="20">
        <v>0</v>
      </c>
      <c r="Q168" s="20">
        <v>0</v>
      </c>
    </row>
    <row r="169" spans="1:17" ht="12.75" customHeight="1">
      <c r="A169" s="14" t="s">
        <v>506</v>
      </c>
      <c r="B169" s="14" t="s">
        <v>167</v>
      </c>
      <c r="C169" s="14" t="s">
        <v>415</v>
      </c>
      <c r="D169" s="14" t="s">
        <v>416</v>
      </c>
      <c r="E169" s="15" t="s">
        <v>417</v>
      </c>
      <c r="F169" s="14" t="s">
        <v>416</v>
      </c>
      <c r="G169" s="15" t="s">
        <v>416</v>
      </c>
      <c r="H169" s="16">
        <v>0</v>
      </c>
      <c r="I169" s="17">
        <v>0</v>
      </c>
      <c r="J169" s="16">
        <v>1281.94</v>
      </c>
      <c r="K169" s="18">
        <v>0</v>
      </c>
      <c r="L169" s="17">
        <v>-25.64</v>
      </c>
      <c r="M169" s="19">
        <v>0</v>
      </c>
      <c r="N169" s="19">
        <v>0</v>
      </c>
      <c r="O169" s="19">
        <v>-0.01</v>
      </c>
      <c r="P169" s="20">
        <v>0</v>
      </c>
      <c r="Q169" s="20">
        <v>0</v>
      </c>
    </row>
    <row r="170" spans="1:17" ht="12.75" customHeight="1">
      <c r="A170" s="14" t="s">
        <v>506</v>
      </c>
      <c r="B170" s="14" t="s">
        <v>169</v>
      </c>
      <c r="C170" s="14" t="s">
        <v>419</v>
      </c>
      <c r="D170" s="14" t="s">
        <v>416</v>
      </c>
      <c r="E170" s="15" t="s">
        <v>417</v>
      </c>
      <c r="F170" s="14" t="s">
        <v>416</v>
      </c>
      <c r="G170" s="15" t="s">
        <v>416</v>
      </c>
      <c r="H170" s="16">
        <v>0</v>
      </c>
      <c r="I170" s="17">
        <v>0</v>
      </c>
      <c r="J170" s="16">
        <v>4.97</v>
      </c>
      <c r="K170" s="18">
        <v>0</v>
      </c>
      <c r="L170" s="17">
        <v>-0.1</v>
      </c>
      <c r="M170" s="19">
        <v>0</v>
      </c>
      <c r="N170" s="19">
        <v>0</v>
      </c>
      <c r="O170" s="19">
        <v>0</v>
      </c>
      <c r="P170" s="20">
        <v>0</v>
      </c>
      <c r="Q170" s="20">
        <v>0</v>
      </c>
    </row>
    <row r="171" spans="1:17" ht="12.75" customHeight="1">
      <c r="A171" s="14" t="s">
        <v>506</v>
      </c>
      <c r="B171" s="14" t="s">
        <v>168</v>
      </c>
      <c r="C171" s="14" t="s">
        <v>415</v>
      </c>
      <c r="D171" s="14" t="s">
        <v>416</v>
      </c>
      <c r="E171" s="15" t="s">
        <v>416</v>
      </c>
      <c r="F171" s="14" t="s">
        <v>416</v>
      </c>
      <c r="G171" s="15" t="s">
        <v>417</v>
      </c>
      <c r="H171" s="16">
        <v>1.31</v>
      </c>
      <c r="I171" s="17">
        <v>0</v>
      </c>
      <c r="J171" s="16">
        <v>0</v>
      </c>
      <c r="K171" s="18">
        <v>0.16</v>
      </c>
      <c r="L171" s="17">
        <v>-0.03</v>
      </c>
      <c r="M171" s="19">
        <v>0</v>
      </c>
      <c r="N171" s="19">
        <v>0</v>
      </c>
      <c r="O171" s="19">
        <v>0</v>
      </c>
      <c r="P171" s="20">
        <v>0</v>
      </c>
      <c r="Q171" s="20">
        <v>0</v>
      </c>
    </row>
    <row r="172" spans="1:17" ht="12.75" customHeight="1">
      <c r="A172" s="14" t="s">
        <v>506</v>
      </c>
      <c r="B172" s="14" t="s">
        <v>170</v>
      </c>
      <c r="C172" s="14" t="s">
        <v>419</v>
      </c>
      <c r="D172" s="14" t="s">
        <v>416</v>
      </c>
      <c r="E172" s="15" t="s">
        <v>416</v>
      </c>
      <c r="F172" s="14" t="s">
        <v>416</v>
      </c>
      <c r="G172" s="15" t="s">
        <v>417</v>
      </c>
      <c r="H172" s="16">
        <v>6.8</v>
      </c>
      <c r="I172" s="17">
        <v>0</v>
      </c>
      <c r="J172" s="16">
        <v>0</v>
      </c>
      <c r="K172" s="18">
        <v>0.82</v>
      </c>
      <c r="L172" s="17">
        <v>-0.14000000000000001</v>
      </c>
      <c r="M172" s="19">
        <v>0</v>
      </c>
      <c r="N172" s="19">
        <v>0</v>
      </c>
      <c r="O172" s="19">
        <v>0</v>
      </c>
      <c r="P172" s="20">
        <v>0</v>
      </c>
      <c r="Q172" s="20">
        <v>0</v>
      </c>
    </row>
    <row r="173" spans="1:17" ht="12.75" customHeight="1">
      <c r="A173" s="14" t="s">
        <v>505</v>
      </c>
      <c r="B173" s="14" t="s">
        <v>507</v>
      </c>
      <c r="C173" s="14" t="s">
        <v>415</v>
      </c>
      <c r="D173" s="14" t="s">
        <v>416</v>
      </c>
      <c r="E173" s="15" t="s">
        <v>417</v>
      </c>
      <c r="F173" s="14" t="s">
        <v>416</v>
      </c>
      <c r="G173" s="15" t="s">
        <v>417</v>
      </c>
      <c r="H173" s="16">
        <v>36.56</v>
      </c>
      <c r="I173" s="17">
        <v>0</v>
      </c>
      <c r="J173" s="16">
        <v>0</v>
      </c>
      <c r="K173" s="18">
        <v>4.3899999999999997</v>
      </c>
      <c r="L173" s="17">
        <v>-0.73</v>
      </c>
      <c r="M173" s="19">
        <v>0</v>
      </c>
      <c r="N173" s="19">
        <v>0</v>
      </c>
      <c r="O173" s="19">
        <v>0</v>
      </c>
      <c r="P173" s="20">
        <v>0</v>
      </c>
      <c r="Q173" s="20">
        <v>0</v>
      </c>
    </row>
    <row r="174" spans="1:17" ht="12.75" customHeight="1">
      <c r="A174" s="14" t="s">
        <v>505</v>
      </c>
      <c r="B174" s="14" t="s">
        <v>508</v>
      </c>
      <c r="C174" s="14" t="s">
        <v>415</v>
      </c>
      <c r="D174" s="14" t="s">
        <v>416</v>
      </c>
      <c r="E174" s="15" t="s">
        <v>417</v>
      </c>
      <c r="F174" s="14" t="s">
        <v>416</v>
      </c>
      <c r="G174" s="15" t="s">
        <v>417</v>
      </c>
      <c r="H174" s="16">
        <v>24.1</v>
      </c>
      <c r="I174" s="17">
        <v>0</v>
      </c>
      <c r="J174" s="16">
        <v>0</v>
      </c>
      <c r="K174" s="18">
        <v>2.89</v>
      </c>
      <c r="L174" s="17">
        <v>-0.48</v>
      </c>
      <c r="M174" s="19">
        <v>0</v>
      </c>
      <c r="N174" s="19">
        <v>0</v>
      </c>
      <c r="O174" s="19">
        <v>0</v>
      </c>
      <c r="P174" s="20">
        <v>0</v>
      </c>
      <c r="Q174" s="20">
        <v>0</v>
      </c>
    </row>
    <row r="175" spans="1:17" ht="12.75" customHeight="1">
      <c r="A175" s="14" t="s">
        <v>505</v>
      </c>
      <c r="B175" s="14" t="s">
        <v>509</v>
      </c>
      <c r="C175" s="14" t="s">
        <v>419</v>
      </c>
      <c r="D175" s="14" t="s">
        <v>416</v>
      </c>
      <c r="E175" s="15" t="s">
        <v>417</v>
      </c>
      <c r="F175" s="14" t="s">
        <v>416</v>
      </c>
      <c r="G175" s="15" t="s">
        <v>417</v>
      </c>
      <c r="H175" s="16">
        <v>50630.59</v>
      </c>
      <c r="I175" s="17">
        <v>0</v>
      </c>
      <c r="J175" s="16">
        <v>0</v>
      </c>
      <c r="K175" s="18">
        <v>6075.67</v>
      </c>
      <c r="L175" s="17">
        <v>-1012.61</v>
      </c>
      <c r="M175" s="19">
        <v>0</v>
      </c>
      <c r="N175" s="19">
        <v>0</v>
      </c>
      <c r="O175" s="19">
        <v>0</v>
      </c>
      <c r="P175" s="20">
        <v>0</v>
      </c>
      <c r="Q175" s="20">
        <v>0</v>
      </c>
    </row>
    <row r="176" spans="1:17" ht="12.75" customHeight="1">
      <c r="A176" s="14" t="s">
        <v>511</v>
      </c>
      <c r="B176" s="14" t="s">
        <v>511</v>
      </c>
      <c r="C176" s="14" t="s">
        <v>415</v>
      </c>
      <c r="D176" s="14" t="s">
        <v>416</v>
      </c>
      <c r="E176" s="15" t="s">
        <v>416</v>
      </c>
      <c r="F176" s="14" t="s">
        <v>417</v>
      </c>
      <c r="G176" s="15" t="s">
        <v>417</v>
      </c>
      <c r="H176" s="16">
        <v>3776.93</v>
      </c>
      <c r="I176" s="17">
        <v>0</v>
      </c>
      <c r="J176" s="16">
        <v>0</v>
      </c>
      <c r="K176" s="18">
        <v>453.23</v>
      </c>
      <c r="L176" s="17">
        <v>-75.540000000000006</v>
      </c>
      <c r="M176" s="19">
        <v>-0.01</v>
      </c>
      <c r="N176" s="19">
        <v>0</v>
      </c>
      <c r="O176" s="19">
        <v>0</v>
      </c>
      <c r="P176" s="20">
        <v>0</v>
      </c>
      <c r="Q176" s="20">
        <v>0</v>
      </c>
    </row>
    <row r="177" spans="1:17" ht="12.75" customHeight="1">
      <c r="A177" s="14" t="s">
        <v>513</v>
      </c>
      <c r="B177" s="14" t="s">
        <v>513</v>
      </c>
      <c r="C177" s="14" t="s">
        <v>415</v>
      </c>
      <c r="D177" s="14" t="s">
        <v>416</v>
      </c>
      <c r="E177" s="15" t="s">
        <v>416</v>
      </c>
      <c r="F177" s="14" t="s">
        <v>416</v>
      </c>
      <c r="G177" s="15" t="s">
        <v>416</v>
      </c>
      <c r="H177" s="16">
        <v>0</v>
      </c>
      <c r="I177" s="17">
        <v>0</v>
      </c>
      <c r="J177" s="16">
        <v>55.75</v>
      </c>
      <c r="K177" s="18">
        <v>0</v>
      </c>
      <c r="L177" s="17">
        <v>-1.1200000000000001</v>
      </c>
      <c r="M177" s="19">
        <v>0</v>
      </c>
      <c r="N177" s="19">
        <v>0</v>
      </c>
      <c r="O177" s="19">
        <v>0</v>
      </c>
      <c r="P177" s="20">
        <v>0</v>
      </c>
      <c r="Q177" s="20">
        <v>0</v>
      </c>
    </row>
    <row r="178" spans="1:17" ht="12.75" customHeight="1">
      <c r="A178" s="14" t="s">
        <v>513</v>
      </c>
      <c r="B178" s="14" t="s">
        <v>171</v>
      </c>
      <c r="C178" s="14" t="s">
        <v>419</v>
      </c>
      <c r="D178" s="14" t="s">
        <v>416</v>
      </c>
      <c r="E178" s="15" t="s">
        <v>416</v>
      </c>
      <c r="F178" s="14" t="s">
        <v>416</v>
      </c>
      <c r="G178" s="15" t="s">
        <v>416</v>
      </c>
      <c r="H178" s="16">
        <v>0</v>
      </c>
      <c r="I178" s="17">
        <v>0</v>
      </c>
      <c r="J178" s="16">
        <v>146.65</v>
      </c>
      <c r="K178" s="18">
        <v>0</v>
      </c>
      <c r="L178" s="17">
        <v>-2.93</v>
      </c>
      <c r="M178" s="19">
        <v>0</v>
      </c>
      <c r="N178" s="19">
        <v>0</v>
      </c>
      <c r="O178" s="19">
        <v>0</v>
      </c>
      <c r="P178" s="20">
        <v>0</v>
      </c>
      <c r="Q178" s="20">
        <v>0</v>
      </c>
    </row>
    <row r="179" spans="1:17" ht="12.75" customHeight="1">
      <c r="A179" s="14" t="s">
        <v>166</v>
      </c>
      <c r="B179" s="14" t="s">
        <v>166</v>
      </c>
      <c r="C179" s="14" t="s">
        <v>419</v>
      </c>
      <c r="D179" s="14" t="s">
        <v>416</v>
      </c>
      <c r="E179" s="15" t="s">
        <v>416</v>
      </c>
      <c r="F179" s="14" t="s">
        <v>417</v>
      </c>
      <c r="G179" s="15" t="s">
        <v>417</v>
      </c>
      <c r="H179" s="16">
        <v>5185.2700000000004</v>
      </c>
      <c r="I179" s="17">
        <v>0</v>
      </c>
      <c r="J179" s="16">
        <v>0</v>
      </c>
      <c r="K179" s="18">
        <v>622.23</v>
      </c>
      <c r="L179" s="17">
        <v>-103.71</v>
      </c>
      <c r="M179" s="19">
        <v>0</v>
      </c>
      <c r="N179" s="19">
        <v>0</v>
      </c>
      <c r="O179" s="19">
        <v>0</v>
      </c>
      <c r="P179" s="20">
        <v>0</v>
      </c>
      <c r="Q179" s="20">
        <v>0</v>
      </c>
    </row>
    <row r="180" spans="1:17" ht="12.75" customHeight="1">
      <c r="A180" s="14" t="s">
        <v>163</v>
      </c>
      <c r="B180" s="14" t="s">
        <v>163</v>
      </c>
      <c r="C180" s="14" t="s">
        <v>415</v>
      </c>
      <c r="D180" s="14" t="s">
        <v>416</v>
      </c>
      <c r="E180" s="15" t="s">
        <v>416</v>
      </c>
      <c r="F180" s="14" t="s">
        <v>416</v>
      </c>
      <c r="G180" s="15" t="s">
        <v>416</v>
      </c>
      <c r="H180" s="16">
        <v>0</v>
      </c>
      <c r="I180" s="17">
        <v>0</v>
      </c>
      <c r="J180" s="16">
        <v>0.99</v>
      </c>
      <c r="K180" s="18">
        <v>0</v>
      </c>
      <c r="L180" s="17">
        <v>-0.02</v>
      </c>
      <c r="M180" s="19">
        <v>0</v>
      </c>
      <c r="N180" s="19">
        <v>0</v>
      </c>
      <c r="O180" s="19">
        <v>0</v>
      </c>
      <c r="P180" s="20">
        <v>0</v>
      </c>
      <c r="Q180" s="20">
        <v>0</v>
      </c>
    </row>
    <row r="181" spans="1:17" ht="12.75" customHeight="1">
      <c r="A181" s="14" t="s">
        <v>163</v>
      </c>
      <c r="B181" s="14" t="s">
        <v>164</v>
      </c>
      <c r="C181" s="14" t="s">
        <v>419</v>
      </c>
      <c r="D181" s="14" t="s">
        <v>416</v>
      </c>
      <c r="E181" s="15" t="s">
        <v>416</v>
      </c>
      <c r="F181" s="14" t="s">
        <v>416</v>
      </c>
      <c r="G181" s="15" t="s">
        <v>416</v>
      </c>
      <c r="H181" s="16">
        <v>0</v>
      </c>
      <c r="I181" s="17">
        <v>0</v>
      </c>
      <c r="J181" s="16">
        <v>8.73</v>
      </c>
      <c r="K181" s="18">
        <v>0</v>
      </c>
      <c r="L181" s="17">
        <v>-0.17</v>
      </c>
      <c r="M181" s="19">
        <v>0</v>
      </c>
      <c r="N181" s="19">
        <v>0</v>
      </c>
      <c r="O181" s="19">
        <v>0</v>
      </c>
      <c r="P181" s="20">
        <v>0</v>
      </c>
      <c r="Q181" s="20">
        <v>0</v>
      </c>
    </row>
    <row r="182" spans="1:17" ht="12.75" customHeight="1">
      <c r="A182" s="14" t="s">
        <v>438</v>
      </c>
      <c r="B182" s="14" t="s">
        <v>516</v>
      </c>
      <c r="C182" s="14" t="s">
        <v>419</v>
      </c>
      <c r="D182" s="14" t="s">
        <v>416</v>
      </c>
      <c r="E182" s="15" t="s">
        <v>417</v>
      </c>
      <c r="F182" s="14" t="s">
        <v>417</v>
      </c>
      <c r="G182" s="15" t="s">
        <v>417</v>
      </c>
      <c r="H182" s="16">
        <v>189.81</v>
      </c>
      <c r="I182" s="17">
        <v>0</v>
      </c>
      <c r="J182" s="16">
        <v>0</v>
      </c>
      <c r="K182" s="18">
        <v>22.78</v>
      </c>
      <c r="L182" s="17">
        <v>-3.8</v>
      </c>
      <c r="M182" s="19">
        <v>0</v>
      </c>
      <c r="N182" s="19">
        <v>0</v>
      </c>
      <c r="O182" s="19">
        <v>0</v>
      </c>
      <c r="P182" s="20">
        <v>0</v>
      </c>
      <c r="Q182" s="20">
        <v>0</v>
      </c>
    </row>
    <row r="183" spans="1:17" ht="12.75" customHeight="1">
      <c r="A183" s="14" t="s">
        <v>517</v>
      </c>
      <c r="B183" s="14" t="s">
        <v>517</v>
      </c>
      <c r="C183" s="14" t="s">
        <v>419</v>
      </c>
      <c r="D183" s="14" t="s">
        <v>416</v>
      </c>
      <c r="E183" s="15" t="s">
        <v>417</v>
      </c>
      <c r="F183" s="14" t="s">
        <v>417</v>
      </c>
      <c r="G183" s="15" t="s">
        <v>417</v>
      </c>
      <c r="H183" s="16">
        <v>1537.48</v>
      </c>
      <c r="I183" s="17">
        <v>0</v>
      </c>
      <c r="J183" s="16">
        <v>0</v>
      </c>
      <c r="K183" s="18">
        <v>184.5</v>
      </c>
      <c r="L183" s="17">
        <v>-30.75</v>
      </c>
      <c r="M183" s="19">
        <v>0</v>
      </c>
      <c r="N183" s="19">
        <v>0</v>
      </c>
      <c r="O183" s="19">
        <v>0</v>
      </c>
      <c r="P183" s="20">
        <v>0</v>
      </c>
      <c r="Q183" s="20">
        <v>0</v>
      </c>
    </row>
    <row r="184" spans="1:17" ht="12.75" customHeight="1">
      <c r="A184" s="14" t="s">
        <v>518</v>
      </c>
      <c r="B184" s="14" t="s">
        <v>518</v>
      </c>
      <c r="C184" s="14" t="s">
        <v>415</v>
      </c>
      <c r="D184" s="14" t="s">
        <v>416</v>
      </c>
      <c r="E184" s="15" t="s">
        <v>417</v>
      </c>
      <c r="F184" s="14" t="s">
        <v>416</v>
      </c>
      <c r="G184" s="15" t="s">
        <v>416</v>
      </c>
      <c r="H184" s="16">
        <v>0</v>
      </c>
      <c r="I184" s="17">
        <v>0</v>
      </c>
      <c r="J184" s="16">
        <v>66.78</v>
      </c>
      <c r="K184" s="18">
        <v>0</v>
      </c>
      <c r="L184" s="17">
        <v>-1.34</v>
      </c>
      <c r="M184" s="19">
        <v>0</v>
      </c>
      <c r="N184" s="19">
        <v>0</v>
      </c>
      <c r="O184" s="19">
        <v>0</v>
      </c>
      <c r="P184" s="20">
        <v>0</v>
      </c>
      <c r="Q184" s="20">
        <v>0</v>
      </c>
    </row>
    <row r="185" spans="1:17" ht="12.75" customHeight="1">
      <c r="A185" s="14" t="s">
        <v>519</v>
      </c>
      <c r="B185" s="14" t="s">
        <v>519</v>
      </c>
      <c r="C185" s="14" t="s">
        <v>415</v>
      </c>
      <c r="D185" s="14" t="s">
        <v>416</v>
      </c>
      <c r="E185" s="15" t="s">
        <v>417</v>
      </c>
      <c r="F185" s="14" t="s">
        <v>417</v>
      </c>
      <c r="G185" s="15" t="s">
        <v>417</v>
      </c>
      <c r="H185" s="16">
        <v>148115.66</v>
      </c>
      <c r="I185" s="17">
        <v>0</v>
      </c>
      <c r="J185" s="16">
        <v>0</v>
      </c>
      <c r="K185" s="18">
        <v>17773.88</v>
      </c>
      <c r="L185" s="17">
        <v>-2962.31</v>
      </c>
      <c r="M185" s="19">
        <v>-0.03</v>
      </c>
      <c r="N185" s="19">
        <v>0</v>
      </c>
      <c r="O185" s="19">
        <v>0</v>
      </c>
      <c r="P185" s="20">
        <v>0</v>
      </c>
      <c r="Q185" s="20">
        <v>0</v>
      </c>
    </row>
    <row r="186" spans="1:17" ht="12.75" customHeight="1">
      <c r="A186" s="14" t="s">
        <v>172</v>
      </c>
      <c r="B186" s="14" t="s">
        <v>172</v>
      </c>
      <c r="C186" s="14" t="s">
        <v>419</v>
      </c>
      <c r="D186" s="14" t="s">
        <v>416</v>
      </c>
      <c r="E186" s="15" t="s">
        <v>417</v>
      </c>
      <c r="F186" s="14" t="s">
        <v>417</v>
      </c>
      <c r="G186" s="15" t="s">
        <v>417</v>
      </c>
      <c r="H186" s="16">
        <v>2903.73</v>
      </c>
      <c r="I186" s="17">
        <v>0</v>
      </c>
      <c r="J186" s="16">
        <v>0</v>
      </c>
      <c r="K186" s="18">
        <v>348.45</v>
      </c>
      <c r="L186" s="17">
        <v>-58.07</v>
      </c>
      <c r="M186" s="19">
        <v>0</v>
      </c>
      <c r="N186" s="19">
        <v>0</v>
      </c>
      <c r="O186" s="19">
        <v>0</v>
      </c>
      <c r="P186" s="20">
        <v>0</v>
      </c>
      <c r="Q186" s="20">
        <v>0</v>
      </c>
    </row>
    <row r="187" spans="1:17" ht="12.75" customHeight="1">
      <c r="A187" s="14" t="s">
        <v>172</v>
      </c>
      <c r="B187" s="14" t="s">
        <v>173</v>
      </c>
      <c r="C187" s="14" t="s">
        <v>419</v>
      </c>
      <c r="D187" s="14" t="s">
        <v>416</v>
      </c>
      <c r="E187" s="15" t="s">
        <v>417</v>
      </c>
      <c r="F187" s="14" t="s">
        <v>417</v>
      </c>
      <c r="G187" s="15" t="s">
        <v>417</v>
      </c>
      <c r="H187" s="16">
        <v>449.7</v>
      </c>
      <c r="I187" s="17">
        <v>0</v>
      </c>
      <c r="J187" s="16">
        <v>0</v>
      </c>
      <c r="K187" s="18">
        <v>53.96</v>
      </c>
      <c r="L187" s="17">
        <v>-8.99</v>
      </c>
      <c r="M187" s="19">
        <v>0</v>
      </c>
      <c r="N187" s="19">
        <v>0</v>
      </c>
      <c r="O187" s="19">
        <v>0</v>
      </c>
      <c r="P187" s="20">
        <v>0</v>
      </c>
      <c r="Q187" s="20">
        <v>0</v>
      </c>
    </row>
    <row r="188" spans="1:17" ht="12.75" customHeight="1">
      <c r="A188" s="14" t="s">
        <v>172</v>
      </c>
      <c r="B188" s="14" t="s">
        <v>174</v>
      </c>
      <c r="C188" s="14" t="s">
        <v>419</v>
      </c>
      <c r="D188" s="14" t="s">
        <v>416</v>
      </c>
      <c r="E188" s="15" t="s">
        <v>417</v>
      </c>
      <c r="F188" s="14" t="s">
        <v>417</v>
      </c>
      <c r="G188" s="15" t="s">
        <v>417</v>
      </c>
      <c r="H188" s="16">
        <v>1838.91</v>
      </c>
      <c r="I188" s="17">
        <v>0</v>
      </c>
      <c r="J188" s="16">
        <v>0</v>
      </c>
      <c r="K188" s="18">
        <v>220.67</v>
      </c>
      <c r="L188" s="17">
        <v>-36.78</v>
      </c>
      <c r="M188" s="19">
        <v>0</v>
      </c>
      <c r="N188" s="19">
        <v>0</v>
      </c>
      <c r="O188" s="19">
        <v>0</v>
      </c>
      <c r="P188" s="20">
        <v>0</v>
      </c>
      <c r="Q188" s="20">
        <v>0</v>
      </c>
    </row>
    <row r="189" spans="1:17" ht="12.75" customHeight="1">
      <c r="A189" s="14" t="s">
        <v>520</v>
      </c>
      <c r="B189" s="14" t="s">
        <v>520</v>
      </c>
      <c r="C189" s="14" t="s">
        <v>415</v>
      </c>
      <c r="D189" s="14" t="s">
        <v>416</v>
      </c>
      <c r="E189" s="15" t="s">
        <v>417</v>
      </c>
      <c r="F189" s="14" t="s">
        <v>416</v>
      </c>
      <c r="G189" s="15" t="s">
        <v>416</v>
      </c>
      <c r="H189" s="16">
        <v>0</v>
      </c>
      <c r="I189" s="17">
        <v>0</v>
      </c>
      <c r="J189" s="16">
        <v>77.650000000000006</v>
      </c>
      <c r="K189" s="18">
        <v>0</v>
      </c>
      <c r="L189" s="17">
        <v>-1.55</v>
      </c>
      <c r="M189" s="19">
        <v>0</v>
      </c>
      <c r="N189" s="19">
        <v>0</v>
      </c>
      <c r="O189" s="19">
        <v>0</v>
      </c>
      <c r="P189" s="20">
        <v>0</v>
      </c>
      <c r="Q189" s="20">
        <v>0</v>
      </c>
    </row>
    <row r="190" spans="1:17" ht="12.75" customHeight="1">
      <c r="A190" s="14" t="s">
        <v>520</v>
      </c>
      <c r="B190" s="14" t="s">
        <v>176</v>
      </c>
      <c r="C190" s="14" t="s">
        <v>419</v>
      </c>
      <c r="D190" s="14" t="s">
        <v>416</v>
      </c>
      <c r="E190" s="15" t="s">
        <v>417</v>
      </c>
      <c r="F190" s="14" t="s">
        <v>416</v>
      </c>
      <c r="G190" s="15" t="s">
        <v>416</v>
      </c>
      <c r="H190" s="16">
        <v>0</v>
      </c>
      <c r="I190" s="17">
        <v>0</v>
      </c>
      <c r="J190" s="16">
        <v>384.53</v>
      </c>
      <c r="K190" s="18">
        <v>0</v>
      </c>
      <c r="L190" s="17">
        <v>-7.69</v>
      </c>
      <c r="M190" s="19">
        <v>0</v>
      </c>
      <c r="N190" s="19">
        <v>0</v>
      </c>
      <c r="O190" s="19">
        <v>0</v>
      </c>
      <c r="P190" s="20">
        <v>0</v>
      </c>
      <c r="Q190" s="20">
        <v>0</v>
      </c>
    </row>
    <row r="191" spans="1:17" ht="12.75" customHeight="1">
      <c r="A191" s="14" t="s">
        <v>521</v>
      </c>
      <c r="B191" s="14" t="s">
        <v>521</v>
      </c>
      <c r="C191" s="14" t="s">
        <v>415</v>
      </c>
      <c r="D191" s="14" t="s">
        <v>416</v>
      </c>
      <c r="E191" s="15" t="s">
        <v>417</v>
      </c>
      <c r="F191" s="14" t="s">
        <v>416</v>
      </c>
      <c r="G191" s="15" t="s">
        <v>416</v>
      </c>
      <c r="H191" s="16">
        <v>0</v>
      </c>
      <c r="I191" s="17">
        <v>0</v>
      </c>
      <c r="J191" s="16">
        <v>3.66</v>
      </c>
      <c r="K191" s="18">
        <v>0</v>
      </c>
      <c r="L191" s="17">
        <v>-7.0000000000000007E-2</v>
      </c>
      <c r="M191" s="19">
        <v>0</v>
      </c>
      <c r="N191" s="19">
        <v>0</v>
      </c>
      <c r="O191" s="19">
        <v>0</v>
      </c>
      <c r="P191" s="20">
        <v>0</v>
      </c>
      <c r="Q191" s="20">
        <v>0</v>
      </c>
    </row>
    <row r="192" spans="1:17" ht="12.75" customHeight="1">
      <c r="A192" s="14" t="s">
        <v>522</v>
      </c>
      <c r="B192" s="14" t="s">
        <v>181</v>
      </c>
      <c r="C192" s="14" t="s">
        <v>419</v>
      </c>
      <c r="D192" s="14" t="s">
        <v>416</v>
      </c>
      <c r="E192" s="15" t="s">
        <v>417</v>
      </c>
      <c r="F192" s="14" t="s">
        <v>417</v>
      </c>
      <c r="G192" s="15" t="s">
        <v>417</v>
      </c>
      <c r="H192" s="16">
        <v>32.5</v>
      </c>
      <c r="I192" s="17">
        <v>0</v>
      </c>
      <c r="J192" s="16">
        <v>0</v>
      </c>
      <c r="K192" s="18">
        <v>3.9</v>
      </c>
      <c r="L192" s="17">
        <v>-0.65</v>
      </c>
      <c r="M192" s="19">
        <v>0</v>
      </c>
      <c r="N192" s="19">
        <v>0</v>
      </c>
      <c r="O192" s="19">
        <v>0</v>
      </c>
      <c r="P192" s="20">
        <v>0</v>
      </c>
      <c r="Q192" s="20">
        <v>0</v>
      </c>
    </row>
    <row r="193" spans="1:17" ht="12.75" customHeight="1">
      <c r="A193" s="14" t="s">
        <v>179</v>
      </c>
      <c r="B193" s="14" t="s">
        <v>179</v>
      </c>
      <c r="C193" s="14" t="s">
        <v>419</v>
      </c>
      <c r="D193" s="14" t="s">
        <v>416</v>
      </c>
      <c r="E193" s="15" t="s">
        <v>417</v>
      </c>
      <c r="F193" s="14" t="s">
        <v>417</v>
      </c>
      <c r="G193" s="15" t="s">
        <v>417</v>
      </c>
      <c r="H193" s="16">
        <v>26.28</v>
      </c>
      <c r="I193" s="17">
        <v>0</v>
      </c>
      <c r="J193" s="16">
        <v>0</v>
      </c>
      <c r="K193" s="18">
        <v>3.15</v>
      </c>
      <c r="L193" s="17">
        <v>-0.53</v>
      </c>
      <c r="M193" s="19">
        <v>0</v>
      </c>
      <c r="N193" s="19">
        <v>0</v>
      </c>
      <c r="O193" s="19">
        <v>0</v>
      </c>
      <c r="P193" s="20">
        <v>0</v>
      </c>
      <c r="Q193" s="20">
        <v>0</v>
      </c>
    </row>
    <row r="194" spans="1:17" ht="12.75" customHeight="1">
      <c r="A194" s="14" t="s">
        <v>179</v>
      </c>
      <c r="B194" s="14" t="s">
        <v>180</v>
      </c>
      <c r="C194" s="14" t="s">
        <v>419</v>
      </c>
      <c r="D194" s="14" t="s">
        <v>416</v>
      </c>
      <c r="E194" s="15" t="s">
        <v>417</v>
      </c>
      <c r="F194" s="14" t="s">
        <v>417</v>
      </c>
      <c r="G194" s="15" t="s">
        <v>417</v>
      </c>
      <c r="H194" s="16">
        <v>642.78</v>
      </c>
      <c r="I194" s="17">
        <v>0</v>
      </c>
      <c r="J194" s="16">
        <v>0</v>
      </c>
      <c r="K194" s="18">
        <v>77.13</v>
      </c>
      <c r="L194" s="17">
        <v>-12.86</v>
      </c>
      <c r="M194" s="19">
        <v>0</v>
      </c>
      <c r="N194" s="19">
        <v>0</v>
      </c>
      <c r="O194" s="19">
        <v>0</v>
      </c>
      <c r="P194" s="20">
        <v>0</v>
      </c>
      <c r="Q194" s="20">
        <v>0</v>
      </c>
    </row>
    <row r="195" spans="1:17" ht="12.75" customHeight="1">
      <c r="A195" s="14" t="s">
        <v>503</v>
      </c>
      <c r="B195" s="14" t="s">
        <v>503</v>
      </c>
      <c r="C195" s="14" t="s">
        <v>415</v>
      </c>
      <c r="D195" s="14" t="s">
        <v>416</v>
      </c>
      <c r="E195" s="15" t="s">
        <v>417</v>
      </c>
      <c r="F195" s="14" t="s">
        <v>416</v>
      </c>
      <c r="G195" s="15" t="s">
        <v>416</v>
      </c>
      <c r="H195" s="16">
        <v>0</v>
      </c>
      <c r="I195" s="17">
        <v>0</v>
      </c>
      <c r="J195" s="16">
        <v>573.89</v>
      </c>
      <c r="K195" s="18">
        <v>0</v>
      </c>
      <c r="L195" s="17">
        <v>-11.48</v>
      </c>
      <c r="M195" s="19">
        <v>0</v>
      </c>
      <c r="N195" s="19">
        <v>0</v>
      </c>
      <c r="O195" s="19">
        <v>-0.01</v>
      </c>
      <c r="P195" s="20">
        <v>0</v>
      </c>
      <c r="Q195" s="20">
        <v>0</v>
      </c>
    </row>
    <row r="196" spans="1:17" ht="12.75" customHeight="1">
      <c r="A196" s="14" t="s">
        <v>503</v>
      </c>
      <c r="B196" s="14" t="s">
        <v>182</v>
      </c>
      <c r="C196" s="14" t="s">
        <v>419</v>
      </c>
      <c r="D196" s="14" t="s">
        <v>416</v>
      </c>
      <c r="E196" s="15" t="s">
        <v>417</v>
      </c>
      <c r="F196" s="14" t="s">
        <v>417</v>
      </c>
      <c r="G196" s="15" t="s">
        <v>416</v>
      </c>
      <c r="H196" s="16">
        <v>0</v>
      </c>
      <c r="I196" s="17">
        <v>0</v>
      </c>
      <c r="J196" s="16">
        <v>108.5</v>
      </c>
      <c r="K196" s="18">
        <v>0</v>
      </c>
      <c r="L196" s="17">
        <v>-2.17</v>
      </c>
      <c r="M196" s="19">
        <v>0</v>
      </c>
      <c r="N196" s="19">
        <v>0</v>
      </c>
      <c r="O196" s="19">
        <v>0</v>
      </c>
      <c r="P196" s="20">
        <v>0</v>
      </c>
      <c r="Q196" s="20">
        <v>0</v>
      </c>
    </row>
    <row r="197" spans="1:17" ht="12.75" customHeight="1">
      <c r="A197" s="14" t="s">
        <v>503</v>
      </c>
      <c r="B197" s="14" t="s">
        <v>183</v>
      </c>
      <c r="C197" s="14" t="s">
        <v>419</v>
      </c>
      <c r="D197" s="14" t="s">
        <v>416</v>
      </c>
      <c r="E197" s="15" t="s">
        <v>417</v>
      </c>
      <c r="F197" s="14" t="s">
        <v>416</v>
      </c>
      <c r="G197" s="15" t="s">
        <v>416</v>
      </c>
      <c r="H197" s="16">
        <v>0</v>
      </c>
      <c r="I197" s="17">
        <v>0</v>
      </c>
      <c r="J197" s="16">
        <v>16.63</v>
      </c>
      <c r="K197" s="18">
        <v>0</v>
      </c>
      <c r="L197" s="17">
        <v>-0.33</v>
      </c>
      <c r="M197" s="19">
        <v>0</v>
      </c>
      <c r="N197" s="19">
        <v>0</v>
      </c>
      <c r="O197" s="19">
        <v>0</v>
      </c>
      <c r="P197" s="20">
        <v>0</v>
      </c>
      <c r="Q197" s="20">
        <v>0</v>
      </c>
    </row>
    <row r="198" spans="1:17" ht="12.75" customHeight="1">
      <c r="A198" s="14" t="s">
        <v>184</v>
      </c>
      <c r="B198" s="14" t="s">
        <v>184</v>
      </c>
      <c r="C198" s="14" t="s">
        <v>419</v>
      </c>
      <c r="D198" s="14" t="s">
        <v>416</v>
      </c>
      <c r="E198" s="15" t="s">
        <v>417</v>
      </c>
      <c r="F198" s="14" t="s">
        <v>417</v>
      </c>
      <c r="G198" s="15" t="s">
        <v>416</v>
      </c>
      <c r="H198" s="16">
        <v>0</v>
      </c>
      <c r="I198" s="17">
        <v>0</v>
      </c>
      <c r="J198" s="16">
        <v>0.69</v>
      </c>
      <c r="K198" s="18">
        <v>0</v>
      </c>
      <c r="L198" s="17">
        <v>-0.01</v>
      </c>
      <c r="M198" s="19">
        <v>0</v>
      </c>
      <c r="N198" s="19">
        <v>0</v>
      </c>
      <c r="O198" s="19">
        <v>0</v>
      </c>
      <c r="P198" s="20">
        <v>0</v>
      </c>
      <c r="Q198" s="20">
        <v>0</v>
      </c>
    </row>
    <row r="199" spans="1:17" ht="12.75" customHeight="1">
      <c r="A199" s="14" t="s">
        <v>177</v>
      </c>
      <c r="B199" s="14" t="s">
        <v>177</v>
      </c>
      <c r="C199" s="14" t="s">
        <v>415</v>
      </c>
      <c r="D199" s="14" t="s">
        <v>416</v>
      </c>
      <c r="E199" s="15" t="s">
        <v>417</v>
      </c>
      <c r="F199" s="14" t="s">
        <v>417</v>
      </c>
      <c r="G199" s="15" t="s">
        <v>417</v>
      </c>
      <c r="H199" s="16">
        <v>5.62</v>
      </c>
      <c r="I199" s="17">
        <v>0</v>
      </c>
      <c r="J199" s="16">
        <v>0</v>
      </c>
      <c r="K199" s="18">
        <v>0.67</v>
      </c>
      <c r="L199" s="17">
        <v>-0.11</v>
      </c>
      <c r="M199" s="19">
        <v>0</v>
      </c>
      <c r="N199" s="19">
        <v>0</v>
      </c>
      <c r="O199" s="19">
        <v>0</v>
      </c>
      <c r="P199" s="20">
        <v>0</v>
      </c>
      <c r="Q199" s="20">
        <v>0</v>
      </c>
    </row>
    <row r="200" spans="1:17" ht="12.75" customHeight="1">
      <c r="A200" s="14" t="s">
        <v>177</v>
      </c>
      <c r="B200" s="14" t="s">
        <v>178</v>
      </c>
      <c r="C200" s="14" t="s">
        <v>419</v>
      </c>
      <c r="D200" s="14" t="s">
        <v>416</v>
      </c>
      <c r="E200" s="15" t="s">
        <v>417</v>
      </c>
      <c r="F200" s="14" t="s">
        <v>417</v>
      </c>
      <c r="G200" s="15" t="s">
        <v>417</v>
      </c>
      <c r="H200" s="16">
        <v>562</v>
      </c>
      <c r="I200" s="17">
        <v>0</v>
      </c>
      <c r="J200" s="16">
        <v>0</v>
      </c>
      <c r="K200" s="18">
        <v>67.44</v>
      </c>
      <c r="L200" s="17">
        <v>-11.24</v>
      </c>
      <c r="M200" s="19">
        <v>0</v>
      </c>
      <c r="N200" s="19">
        <v>0</v>
      </c>
      <c r="O200" s="19">
        <v>0</v>
      </c>
      <c r="P200" s="20">
        <v>0</v>
      </c>
      <c r="Q200" s="20">
        <v>0</v>
      </c>
    </row>
    <row r="201" spans="1:17" ht="12.75" customHeight="1">
      <c r="A201" s="14" t="s">
        <v>175</v>
      </c>
      <c r="B201" s="14" t="s">
        <v>175</v>
      </c>
      <c r="C201" s="14" t="s">
        <v>415</v>
      </c>
      <c r="D201" s="14" t="s">
        <v>416</v>
      </c>
      <c r="E201" s="15" t="s">
        <v>417</v>
      </c>
      <c r="F201" s="14" t="s">
        <v>417</v>
      </c>
      <c r="G201" s="15" t="s">
        <v>417</v>
      </c>
      <c r="H201" s="16">
        <v>60.11</v>
      </c>
      <c r="I201" s="17">
        <v>0</v>
      </c>
      <c r="J201" s="16">
        <v>0</v>
      </c>
      <c r="K201" s="18">
        <v>7.21</v>
      </c>
      <c r="L201" s="17">
        <v>-1.2</v>
      </c>
      <c r="M201" s="19">
        <v>0</v>
      </c>
      <c r="N201" s="19">
        <v>0</v>
      </c>
      <c r="O201" s="19">
        <v>0</v>
      </c>
      <c r="P201" s="20">
        <v>0</v>
      </c>
      <c r="Q201" s="20">
        <v>0</v>
      </c>
    </row>
    <row r="202" spans="1:17" ht="12.75" customHeight="1">
      <c r="A202" s="14" t="s">
        <v>524</v>
      </c>
      <c r="B202" s="14" t="s">
        <v>524</v>
      </c>
      <c r="C202" s="14" t="s">
        <v>419</v>
      </c>
      <c r="D202" s="14" t="s">
        <v>416</v>
      </c>
      <c r="E202" s="15" t="s">
        <v>417</v>
      </c>
      <c r="F202" s="14" t="s">
        <v>417</v>
      </c>
      <c r="G202" s="15" t="s">
        <v>417</v>
      </c>
      <c r="H202" s="16">
        <v>5573.5</v>
      </c>
      <c r="I202" s="17">
        <v>0</v>
      </c>
      <c r="J202" s="16">
        <v>0</v>
      </c>
      <c r="K202" s="18">
        <v>668.82</v>
      </c>
      <c r="L202" s="17">
        <v>-111.47</v>
      </c>
      <c r="M202" s="19">
        <v>0</v>
      </c>
      <c r="N202" s="19">
        <v>0</v>
      </c>
      <c r="O202" s="19">
        <v>0</v>
      </c>
      <c r="P202" s="20">
        <v>0</v>
      </c>
      <c r="Q202" s="20">
        <v>0</v>
      </c>
    </row>
    <row r="203" spans="1:17" ht="12.75" customHeight="1">
      <c r="A203" s="14" t="s">
        <v>503</v>
      </c>
      <c r="B203" s="14" t="s">
        <v>525</v>
      </c>
      <c r="C203" s="14" t="s">
        <v>419</v>
      </c>
      <c r="D203" s="14" t="s">
        <v>416</v>
      </c>
      <c r="E203" s="15" t="s">
        <v>417</v>
      </c>
      <c r="F203" s="14" t="s">
        <v>417</v>
      </c>
      <c r="G203" s="15" t="s">
        <v>416</v>
      </c>
      <c r="H203" s="16">
        <v>0</v>
      </c>
      <c r="I203" s="17">
        <v>0</v>
      </c>
      <c r="J203" s="16">
        <v>1479.91</v>
      </c>
      <c r="K203" s="18">
        <v>0</v>
      </c>
      <c r="L203" s="17">
        <v>-29.6</v>
      </c>
      <c r="M203" s="19">
        <v>0</v>
      </c>
      <c r="N203" s="19">
        <v>0</v>
      </c>
      <c r="O203" s="19">
        <v>0</v>
      </c>
      <c r="P203" s="20">
        <v>0</v>
      </c>
      <c r="Q203" s="20">
        <v>0</v>
      </c>
    </row>
    <row r="204" spans="1:17" ht="12.75" customHeight="1">
      <c r="A204" s="14" t="s">
        <v>526</v>
      </c>
      <c r="B204" s="14" t="s">
        <v>526</v>
      </c>
      <c r="C204" s="14" t="s">
        <v>419</v>
      </c>
      <c r="D204" s="14" t="s">
        <v>416</v>
      </c>
      <c r="E204" s="15" t="s">
        <v>417</v>
      </c>
      <c r="F204" s="14" t="s">
        <v>417</v>
      </c>
      <c r="G204" s="15" t="s">
        <v>417</v>
      </c>
      <c r="H204" s="16">
        <v>3794.67</v>
      </c>
      <c r="I204" s="17">
        <v>0</v>
      </c>
      <c r="J204" s="16">
        <v>0</v>
      </c>
      <c r="K204" s="18">
        <v>455.36</v>
      </c>
      <c r="L204" s="17">
        <v>-75.89</v>
      </c>
      <c r="M204" s="19">
        <v>0</v>
      </c>
      <c r="N204" s="19">
        <v>0</v>
      </c>
      <c r="O204" s="19">
        <v>0</v>
      </c>
      <c r="P204" s="20">
        <v>0</v>
      </c>
      <c r="Q204" s="20">
        <v>0</v>
      </c>
    </row>
    <row r="205" spans="1:17" ht="12.75" customHeight="1">
      <c r="A205" s="14" t="s">
        <v>527</v>
      </c>
      <c r="B205" s="14" t="s">
        <v>528</v>
      </c>
      <c r="C205" s="14" t="s">
        <v>419</v>
      </c>
      <c r="D205" s="14" t="s">
        <v>416</v>
      </c>
      <c r="E205" s="15" t="s">
        <v>417</v>
      </c>
      <c r="F205" s="14" t="s">
        <v>417</v>
      </c>
      <c r="G205" s="15" t="s">
        <v>417</v>
      </c>
      <c r="H205" s="16">
        <v>2138.35</v>
      </c>
      <c r="I205" s="17">
        <v>0</v>
      </c>
      <c r="J205" s="16">
        <v>0</v>
      </c>
      <c r="K205" s="18">
        <v>256.60000000000002</v>
      </c>
      <c r="L205" s="17">
        <v>-42.77</v>
      </c>
      <c r="M205" s="19">
        <v>0</v>
      </c>
      <c r="N205" s="19">
        <v>0</v>
      </c>
      <c r="O205" s="19">
        <v>0</v>
      </c>
      <c r="P205" s="20">
        <v>0</v>
      </c>
      <c r="Q205" s="20">
        <v>0</v>
      </c>
    </row>
    <row r="206" spans="1:17" ht="12.75" customHeight="1">
      <c r="A206" s="14" t="s">
        <v>529</v>
      </c>
      <c r="B206" s="14" t="s">
        <v>530</v>
      </c>
      <c r="C206" s="14" t="s">
        <v>419</v>
      </c>
      <c r="D206" s="14" t="s">
        <v>416</v>
      </c>
      <c r="E206" s="15" t="s">
        <v>417</v>
      </c>
      <c r="F206" s="14" t="s">
        <v>417</v>
      </c>
      <c r="G206" s="15" t="s">
        <v>417</v>
      </c>
      <c r="H206" s="16">
        <v>23.92</v>
      </c>
      <c r="I206" s="17">
        <v>0</v>
      </c>
      <c r="J206" s="16">
        <v>0</v>
      </c>
      <c r="K206" s="18">
        <v>2.87</v>
      </c>
      <c r="L206" s="17">
        <v>-0.48</v>
      </c>
      <c r="M206" s="19">
        <v>0</v>
      </c>
      <c r="N206" s="19">
        <v>0</v>
      </c>
      <c r="O206" s="19">
        <v>0</v>
      </c>
      <c r="P206" s="20">
        <v>0</v>
      </c>
      <c r="Q206" s="20">
        <v>0</v>
      </c>
    </row>
    <row r="207" spans="1:17" ht="12.75" customHeight="1">
      <c r="A207" s="14" t="s">
        <v>531</v>
      </c>
      <c r="B207" s="14" t="s">
        <v>531</v>
      </c>
      <c r="C207" s="14" t="s">
        <v>415</v>
      </c>
      <c r="D207" s="14" t="s">
        <v>417</v>
      </c>
      <c r="E207" s="15" t="s">
        <v>417</v>
      </c>
      <c r="F207" s="14" t="s">
        <v>416</v>
      </c>
      <c r="G207" s="15" t="s">
        <v>416</v>
      </c>
      <c r="H207" s="16">
        <v>0</v>
      </c>
      <c r="I207" s="17">
        <v>0</v>
      </c>
      <c r="J207" s="16">
        <v>415.42</v>
      </c>
      <c r="K207" s="18">
        <v>0</v>
      </c>
      <c r="L207" s="17">
        <v>0</v>
      </c>
      <c r="M207" s="19">
        <v>0</v>
      </c>
      <c r="N207" s="19">
        <v>0</v>
      </c>
      <c r="O207" s="19">
        <v>-0.01</v>
      </c>
      <c r="P207" s="20">
        <v>0</v>
      </c>
      <c r="Q207" s="20">
        <v>0</v>
      </c>
    </row>
    <row r="208" spans="1:17" ht="12.75" customHeight="1">
      <c r="A208" s="14" t="s">
        <v>531</v>
      </c>
      <c r="B208" s="14" t="s">
        <v>532</v>
      </c>
      <c r="C208" s="14" t="s">
        <v>419</v>
      </c>
      <c r="D208" s="14" t="s">
        <v>417</v>
      </c>
      <c r="E208" s="15" t="s">
        <v>417</v>
      </c>
      <c r="F208" s="14" t="s">
        <v>416</v>
      </c>
      <c r="G208" s="15" t="s">
        <v>416</v>
      </c>
      <c r="H208" s="16">
        <v>0</v>
      </c>
      <c r="I208" s="17">
        <v>0</v>
      </c>
      <c r="J208" s="16">
        <v>112.73</v>
      </c>
      <c r="K208" s="18">
        <v>0</v>
      </c>
      <c r="L208" s="17">
        <v>0</v>
      </c>
      <c r="M208" s="19">
        <v>0</v>
      </c>
      <c r="N208" s="19">
        <v>0</v>
      </c>
      <c r="O208" s="19">
        <v>0</v>
      </c>
      <c r="P208" s="20">
        <v>0</v>
      </c>
      <c r="Q208" s="20">
        <v>0</v>
      </c>
    </row>
    <row r="209" spans="1:17" ht="12.75" customHeight="1">
      <c r="A209" s="14" t="s">
        <v>533</v>
      </c>
      <c r="B209" s="14" t="s">
        <v>533</v>
      </c>
      <c r="C209" s="14" t="s">
        <v>415</v>
      </c>
      <c r="D209" s="14" t="s">
        <v>416</v>
      </c>
      <c r="E209" s="15" t="s">
        <v>417</v>
      </c>
      <c r="F209" s="14" t="s">
        <v>416</v>
      </c>
      <c r="G209" s="15" t="s">
        <v>416</v>
      </c>
      <c r="H209" s="16">
        <v>0</v>
      </c>
      <c r="I209" s="17">
        <v>0</v>
      </c>
      <c r="J209" s="16">
        <v>25.06</v>
      </c>
      <c r="K209" s="18">
        <v>0</v>
      </c>
      <c r="L209" s="17">
        <v>-0.5</v>
      </c>
      <c r="M209" s="19">
        <v>0</v>
      </c>
      <c r="N209" s="19">
        <v>0</v>
      </c>
      <c r="O209" s="19">
        <v>0</v>
      </c>
      <c r="P209" s="20">
        <v>0</v>
      </c>
      <c r="Q209" s="20">
        <v>0</v>
      </c>
    </row>
    <row r="210" spans="1:17" ht="12.75" customHeight="1">
      <c r="A210" s="14" t="s">
        <v>533</v>
      </c>
      <c r="B210" s="14" t="s">
        <v>185</v>
      </c>
      <c r="C210" s="14" t="s">
        <v>419</v>
      </c>
      <c r="D210" s="14" t="s">
        <v>416</v>
      </c>
      <c r="E210" s="15" t="s">
        <v>417</v>
      </c>
      <c r="F210" s="14" t="s">
        <v>416</v>
      </c>
      <c r="G210" s="15" t="s">
        <v>416</v>
      </c>
      <c r="H210" s="16">
        <v>0</v>
      </c>
      <c r="I210" s="17">
        <v>0</v>
      </c>
      <c r="J210" s="16">
        <v>48.96</v>
      </c>
      <c r="K210" s="18">
        <v>0</v>
      </c>
      <c r="L210" s="17">
        <v>-0.98</v>
      </c>
      <c r="M210" s="19">
        <v>0</v>
      </c>
      <c r="N210" s="19">
        <v>0</v>
      </c>
      <c r="O210" s="19">
        <v>0</v>
      </c>
      <c r="P210" s="20">
        <v>0</v>
      </c>
      <c r="Q210" s="20">
        <v>0</v>
      </c>
    </row>
    <row r="211" spans="1:17" ht="12.75" customHeight="1">
      <c r="A211" s="14" t="s">
        <v>140</v>
      </c>
      <c r="B211" s="14" t="s">
        <v>140</v>
      </c>
      <c r="C211" s="14" t="s">
        <v>415</v>
      </c>
      <c r="D211" s="14" t="s">
        <v>416</v>
      </c>
      <c r="E211" s="15" t="s">
        <v>417</v>
      </c>
      <c r="F211" s="14" t="s">
        <v>416</v>
      </c>
      <c r="G211" s="15" t="s">
        <v>416</v>
      </c>
      <c r="H211" s="16">
        <v>0</v>
      </c>
      <c r="I211" s="17">
        <v>0</v>
      </c>
      <c r="J211" s="16">
        <v>4585.3500000000004</v>
      </c>
      <c r="K211" s="18">
        <v>0</v>
      </c>
      <c r="L211" s="17">
        <v>-91.71</v>
      </c>
      <c r="M211" s="19">
        <v>0</v>
      </c>
      <c r="N211" s="19">
        <v>0</v>
      </c>
      <c r="O211" s="19">
        <v>0</v>
      </c>
      <c r="P211" s="20">
        <v>0</v>
      </c>
      <c r="Q211" s="20">
        <v>0</v>
      </c>
    </row>
    <row r="212" spans="1:17" ht="12.75" customHeight="1">
      <c r="A212" s="14" t="s">
        <v>140</v>
      </c>
      <c r="B212" s="14" t="s">
        <v>141</v>
      </c>
      <c r="C212" s="14" t="s">
        <v>419</v>
      </c>
      <c r="D212" s="14" t="s">
        <v>416</v>
      </c>
      <c r="E212" s="15" t="s">
        <v>417</v>
      </c>
      <c r="F212" s="14" t="s">
        <v>416</v>
      </c>
      <c r="G212" s="15" t="s">
        <v>416</v>
      </c>
      <c r="H212" s="16">
        <v>0</v>
      </c>
      <c r="I212" s="17">
        <v>0</v>
      </c>
      <c r="J212" s="16">
        <v>82.87</v>
      </c>
      <c r="K212" s="18">
        <v>0</v>
      </c>
      <c r="L212" s="17">
        <v>-1.66</v>
      </c>
      <c r="M212" s="19">
        <v>0</v>
      </c>
      <c r="N212" s="19">
        <v>0</v>
      </c>
      <c r="O212" s="19">
        <v>0</v>
      </c>
      <c r="P212" s="20">
        <v>0</v>
      </c>
      <c r="Q212" s="20">
        <v>0</v>
      </c>
    </row>
    <row r="213" spans="1:17" ht="12.75" customHeight="1">
      <c r="A213" s="14" t="s">
        <v>534</v>
      </c>
      <c r="B213" s="14" t="s">
        <v>534</v>
      </c>
      <c r="C213" s="14" t="s">
        <v>415</v>
      </c>
      <c r="D213" s="14" t="s">
        <v>416</v>
      </c>
      <c r="E213" s="15" t="s">
        <v>416</v>
      </c>
      <c r="F213" s="14" t="s">
        <v>416</v>
      </c>
      <c r="G213" s="15" t="s">
        <v>416</v>
      </c>
      <c r="H213" s="16">
        <v>0</v>
      </c>
      <c r="I213" s="17">
        <v>0</v>
      </c>
      <c r="J213" s="16">
        <v>107.31</v>
      </c>
      <c r="K213" s="18">
        <v>0</v>
      </c>
      <c r="L213" s="17">
        <v>-2.15</v>
      </c>
      <c r="M213" s="19">
        <v>0</v>
      </c>
      <c r="N213" s="19">
        <v>0</v>
      </c>
      <c r="O213" s="19">
        <v>0</v>
      </c>
      <c r="P213" s="20">
        <v>0</v>
      </c>
      <c r="Q213" s="20">
        <v>0</v>
      </c>
    </row>
    <row r="214" spans="1:17" ht="12.75" customHeight="1">
      <c r="A214" s="14" t="s">
        <v>769</v>
      </c>
      <c r="B214" s="14" t="s">
        <v>770</v>
      </c>
      <c r="C214" s="14" t="s">
        <v>419</v>
      </c>
      <c r="D214" s="14" t="s">
        <v>416</v>
      </c>
      <c r="E214" s="15" t="s">
        <v>417</v>
      </c>
      <c r="F214" s="14" t="s">
        <v>416</v>
      </c>
      <c r="G214" s="15" t="s">
        <v>416</v>
      </c>
      <c r="H214" s="16">
        <v>0</v>
      </c>
      <c r="I214" s="17">
        <v>0</v>
      </c>
      <c r="J214" s="16">
        <v>0.59</v>
      </c>
      <c r="K214" s="18">
        <v>0</v>
      </c>
      <c r="L214" s="17">
        <v>-0.01</v>
      </c>
      <c r="M214" s="19">
        <v>0</v>
      </c>
      <c r="N214" s="19">
        <v>0</v>
      </c>
      <c r="O214" s="19">
        <v>0</v>
      </c>
      <c r="P214" s="20">
        <v>0</v>
      </c>
      <c r="Q214" s="20">
        <v>0</v>
      </c>
    </row>
    <row r="215" spans="1:17" ht="12.75" customHeight="1">
      <c r="A215" s="14" t="s">
        <v>535</v>
      </c>
      <c r="B215" s="14" t="s">
        <v>535</v>
      </c>
      <c r="C215" s="14" t="s">
        <v>419</v>
      </c>
      <c r="D215" s="14" t="s">
        <v>416</v>
      </c>
      <c r="E215" s="15" t="s">
        <v>417</v>
      </c>
      <c r="F215" s="14" t="s">
        <v>417</v>
      </c>
      <c r="G215" s="15" t="s">
        <v>417</v>
      </c>
      <c r="H215" s="16">
        <v>8558.8700000000008</v>
      </c>
      <c r="I215" s="17">
        <v>0</v>
      </c>
      <c r="J215" s="16">
        <v>0</v>
      </c>
      <c r="K215" s="18">
        <v>1027.06</v>
      </c>
      <c r="L215" s="17">
        <v>-171.18</v>
      </c>
      <c r="M215" s="19">
        <v>0</v>
      </c>
      <c r="N215" s="19">
        <v>0</v>
      </c>
      <c r="O215" s="19">
        <v>0</v>
      </c>
      <c r="P215" s="20">
        <v>0</v>
      </c>
      <c r="Q215" s="20">
        <v>0</v>
      </c>
    </row>
    <row r="216" spans="1:17" ht="12.75" customHeight="1">
      <c r="A216" s="14" t="s">
        <v>536</v>
      </c>
      <c r="B216" s="14" t="s">
        <v>536</v>
      </c>
      <c r="C216" s="14" t="s">
        <v>415</v>
      </c>
      <c r="D216" s="14" t="s">
        <v>416</v>
      </c>
      <c r="E216" s="15" t="s">
        <v>417</v>
      </c>
      <c r="F216" s="14" t="s">
        <v>416</v>
      </c>
      <c r="G216" s="15" t="s">
        <v>417</v>
      </c>
      <c r="H216" s="16">
        <v>6004.69</v>
      </c>
      <c r="I216" s="17">
        <v>0</v>
      </c>
      <c r="J216" s="16">
        <v>0</v>
      </c>
      <c r="K216" s="18">
        <v>720.56</v>
      </c>
      <c r="L216" s="17">
        <v>-120.09</v>
      </c>
      <c r="M216" s="19">
        <v>0</v>
      </c>
      <c r="N216" s="19">
        <v>0</v>
      </c>
      <c r="O216" s="19">
        <v>-0.02</v>
      </c>
      <c r="P216" s="20">
        <v>0</v>
      </c>
      <c r="Q216" s="20">
        <v>0</v>
      </c>
    </row>
    <row r="217" spans="1:17" ht="12.75" customHeight="1">
      <c r="A217" s="14" t="s">
        <v>197</v>
      </c>
      <c r="B217" s="14" t="s">
        <v>197</v>
      </c>
      <c r="C217" s="14" t="s">
        <v>419</v>
      </c>
      <c r="D217" s="14" t="s">
        <v>416</v>
      </c>
      <c r="E217" s="15" t="s">
        <v>417</v>
      </c>
      <c r="F217" s="14" t="s">
        <v>417</v>
      </c>
      <c r="G217" s="15" t="s">
        <v>417</v>
      </c>
      <c r="H217" s="16">
        <v>179.39</v>
      </c>
      <c r="I217" s="17">
        <v>0</v>
      </c>
      <c r="J217" s="16">
        <v>0</v>
      </c>
      <c r="K217" s="18">
        <v>21.53</v>
      </c>
      <c r="L217" s="17">
        <v>-3.59</v>
      </c>
      <c r="M217" s="19">
        <v>0</v>
      </c>
      <c r="N217" s="19">
        <v>0</v>
      </c>
      <c r="O217" s="19">
        <v>0</v>
      </c>
      <c r="P217" s="20">
        <v>0</v>
      </c>
      <c r="Q217" s="20">
        <v>0</v>
      </c>
    </row>
    <row r="218" spans="1:17" ht="12.75" customHeight="1">
      <c r="A218" s="14" t="s">
        <v>197</v>
      </c>
      <c r="B218" s="14" t="s">
        <v>198</v>
      </c>
      <c r="C218" s="14" t="s">
        <v>419</v>
      </c>
      <c r="D218" s="14" t="s">
        <v>416</v>
      </c>
      <c r="E218" s="15" t="s">
        <v>417</v>
      </c>
      <c r="F218" s="14" t="s">
        <v>417</v>
      </c>
      <c r="G218" s="15" t="s">
        <v>416</v>
      </c>
      <c r="H218" s="16">
        <v>0</v>
      </c>
      <c r="I218" s="17">
        <v>0</v>
      </c>
      <c r="J218" s="16">
        <v>11.93</v>
      </c>
      <c r="K218" s="18">
        <v>0</v>
      </c>
      <c r="L218" s="17">
        <v>-0.24</v>
      </c>
      <c r="M218" s="19">
        <v>0</v>
      </c>
      <c r="N218" s="19">
        <v>0</v>
      </c>
      <c r="O218" s="19">
        <v>0</v>
      </c>
      <c r="P218" s="20">
        <v>0</v>
      </c>
      <c r="Q218" s="20">
        <v>0</v>
      </c>
    </row>
    <row r="219" spans="1:17" ht="12.75" customHeight="1">
      <c r="A219" s="14" t="s">
        <v>197</v>
      </c>
      <c r="B219" s="14" t="s">
        <v>199</v>
      </c>
      <c r="C219" s="14" t="s">
        <v>419</v>
      </c>
      <c r="D219" s="14" t="s">
        <v>416</v>
      </c>
      <c r="E219" s="15" t="s">
        <v>417</v>
      </c>
      <c r="F219" s="14" t="s">
        <v>417</v>
      </c>
      <c r="G219" s="15" t="s">
        <v>417</v>
      </c>
      <c r="H219" s="16">
        <v>50.97</v>
      </c>
      <c r="I219" s="17">
        <v>0</v>
      </c>
      <c r="J219" s="16">
        <v>0</v>
      </c>
      <c r="K219" s="18">
        <v>6.12</v>
      </c>
      <c r="L219" s="17">
        <v>-1.02</v>
      </c>
      <c r="M219" s="19">
        <v>0</v>
      </c>
      <c r="N219" s="19">
        <v>0</v>
      </c>
      <c r="O219" s="19">
        <v>0</v>
      </c>
      <c r="P219" s="20">
        <v>0</v>
      </c>
      <c r="Q219" s="20">
        <v>0</v>
      </c>
    </row>
    <row r="220" spans="1:17" ht="12.75" customHeight="1">
      <c r="A220" s="14" t="s">
        <v>200</v>
      </c>
      <c r="B220" s="14" t="s">
        <v>200</v>
      </c>
      <c r="C220" s="14" t="s">
        <v>419</v>
      </c>
      <c r="D220" s="14" t="s">
        <v>416</v>
      </c>
      <c r="E220" s="15" t="s">
        <v>417</v>
      </c>
      <c r="F220" s="14" t="s">
        <v>417</v>
      </c>
      <c r="G220" s="15" t="s">
        <v>417</v>
      </c>
      <c r="H220" s="16">
        <v>1055.5</v>
      </c>
      <c r="I220" s="17">
        <v>0</v>
      </c>
      <c r="J220" s="16">
        <v>0</v>
      </c>
      <c r="K220" s="18">
        <v>126.66</v>
      </c>
      <c r="L220" s="17">
        <v>-21.11</v>
      </c>
      <c r="M220" s="19">
        <v>0</v>
      </c>
      <c r="N220" s="19">
        <v>0</v>
      </c>
      <c r="O220" s="19">
        <v>0</v>
      </c>
      <c r="P220" s="20">
        <v>0</v>
      </c>
      <c r="Q220" s="20">
        <v>0</v>
      </c>
    </row>
    <row r="221" spans="1:17" ht="12.75" customHeight="1">
      <c r="A221" s="14" t="s">
        <v>200</v>
      </c>
      <c r="B221" s="14" t="s">
        <v>201</v>
      </c>
      <c r="C221" s="14" t="s">
        <v>419</v>
      </c>
      <c r="D221" s="14" t="s">
        <v>416</v>
      </c>
      <c r="E221" s="15" t="s">
        <v>417</v>
      </c>
      <c r="F221" s="14" t="s">
        <v>417</v>
      </c>
      <c r="G221" s="15" t="s">
        <v>417</v>
      </c>
      <c r="H221" s="16">
        <v>37.15</v>
      </c>
      <c r="I221" s="17">
        <v>0</v>
      </c>
      <c r="J221" s="16">
        <v>0</v>
      </c>
      <c r="K221" s="18">
        <v>4.46</v>
      </c>
      <c r="L221" s="17">
        <v>-0.74</v>
      </c>
      <c r="M221" s="19">
        <v>0</v>
      </c>
      <c r="N221" s="19">
        <v>0</v>
      </c>
      <c r="O221" s="19">
        <v>0</v>
      </c>
      <c r="P221" s="20">
        <v>0</v>
      </c>
      <c r="Q221" s="20">
        <v>0</v>
      </c>
    </row>
    <row r="222" spans="1:17" ht="12.75" customHeight="1">
      <c r="A222" s="14" t="s">
        <v>200</v>
      </c>
      <c r="B222" s="14" t="s">
        <v>202</v>
      </c>
      <c r="C222" s="14" t="s">
        <v>419</v>
      </c>
      <c r="D222" s="14" t="s">
        <v>416</v>
      </c>
      <c r="E222" s="15" t="s">
        <v>417</v>
      </c>
      <c r="F222" s="14" t="s">
        <v>417</v>
      </c>
      <c r="G222" s="15" t="s">
        <v>416</v>
      </c>
      <c r="H222" s="16">
        <v>0</v>
      </c>
      <c r="I222" s="17">
        <v>0</v>
      </c>
      <c r="J222" s="16">
        <v>1455.36</v>
      </c>
      <c r="K222" s="18">
        <v>0</v>
      </c>
      <c r="L222" s="17">
        <v>-29.11</v>
      </c>
      <c r="M222" s="19">
        <v>0</v>
      </c>
      <c r="N222" s="19">
        <v>0</v>
      </c>
      <c r="O222" s="19">
        <v>0</v>
      </c>
      <c r="P222" s="20">
        <v>0</v>
      </c>
      <c r="Q222" s="20">
        <v>0</v>
      </c>
    </row>
    <row r="223" spans="1:17" ht="12.75" customHeight="1">
      <c r="A223" s="14" t="s">
        <v>200</v>
      </c>
      <c r="B223" s="14" t="s">
        <v>203</v>
      </c>
      <c r="C223" s="14" t="s">
        <v>419</v>
      </c>
      <c r="D223" s="14" t="s">
        <v>416</v>
      </c>
      <c r="E223" s="15" t="s">
        <v>417</v>
      </c>
      <c r="F223" s="14" t="s">
        <v>417</v>
      </c>
      <c r="G223" s="15" t="s">
        <v>417</v>
      </c>
      <c r="H223" s="16">
        <v>466.01</v>
      </c>
      <c r="I223" s="17">
        <v>0</v>
      </c>
      <c r="J223" s="16">
        <v>0</v>
      </c>
      <c r="K223" s="18">
        <v>55.92</v>
      </c>
      <c r="L223" s="17">
        <v>-9.32</v>
      </c>
      <c r="M223" s="19">
        <v>0</v>
      </c>
      <c r="N223" s="19">
        <v>0</v>
      </c>
      <c r="O223" s="19">
        <v>0</v>
      </c>
      <c r="P223" s="20">
        <v>0</v>
      </c>
      <c r="Q223" s="20">
        <v>0</v>
      </c>
    </row>
    <row r="224" spans="1:17" ht="12.75" customHeight="1">
      <c r="A224" s="14" t="s">
        <v>200</v>
      </c>
      <c r="B224" s="14" t="s">
        <v>204</v>
      </c>
      <c r="C224" s="14" t="s">
        <v>419</v>
      </c>
      <c r="D224" s="14" t="s">
        <v>416</v>
      </c>
      <c r="E224" s="15" t="s">
        <v>417</v>
      </c>
      <c r="F224" s="14" t="s">
        <v>417</v>
      </c>
      <c r="G224" s="15" t="s">
        <v>416</v>
      </c>
      <c r="H224" s="16">
        <v>0</v>
      </c>
      <c r="I224" s="17">
        <v>0</v>
      </c>
      <c r="J224" s="16">
        <v>369.94</v>
      </c>
      <c r="K224" s="18">
        <v>0</v>
      </c>
      <c r="L224" s="17">
        <v>-7.4</v>
      </c>
      <c r="M224" s="19">
        <v>0</v>
      </c>
      <c r="N224" s="19">
        <v>0</v>
      </c>
      <c r="O224" s="19">
        <v>0</v>
      </c>
      <c r="P224" s="20">
        <v>0</v>
      </c>
      <c r="Q224" s="20">
        <v>0</v>
      </c>
    </row>
    <row r="225" spans="1:17" ht="12.75" customHeight="1">
      <c r="A225" s="14" t="s">
        <v>538</v>
      </c>
      <c r="B225" s="14" t="s">
        <v>196</v>
      </c>
      <c r="C225" s="14" t="s">
        <v>419</v>
      </c>
      <c r="D225" s="14" t="s">
        <v>416</v>
      </c>
      <c r="E225" s="15" t="s">
        <v>417</v>
      </c>
      <c r="F225" s="14" t="s">
        <v>417</v>
      </c>
      <c r="G225" s="15" t="s">
        <v>417</v>
      </c>
      <c r="H225" s="16">
        <v>574.02</v>
      </c>
      <c r="I225" s="17">
        <v>0</v>
      </c>
      <c r="J225" s="16">
        <v>0</v>
      </c>
      <c r="K225" s="18">
        <v>68.88</v>
      </c>
      <c r="L225" s="17">
        <v>-11.48</v>
      </c>
      <c r="M225" s="19">
        <v>-0.01</v>
      </c>
      <c r="N225" s="19">
        <v>0</v>
      </c>
      <c r="O225" s="19">
        <v>0</v>
      </c>
      <c r="P225" s="20">
        <v>0</v>
      </c>
      <c r="Q225" s="20">
        <v>0</v>
      </c>
    </row>
    <row r="226" spans="1:17" ht="12.75" customHeight="1">
      <c r="A226" s="14" t="s">
        <v>539</v>
      </c>
      <c r="B226" s="14" t="s">
        <v>540</v>
      </c>
      <c r="C226" s="14" t="s">
        <v>419</v>
      </c>
      <c r="D226" s="14" t="s">
        <v>416</v>
      </c>
      <c r="E226" s="15" t="s">
        <v>417</v>
      </c>
      <c r="F226" s="14" t="s">
        <v>416</v>
      </c>
      <c r="G226" s="15" t="s">
        <v>416</v>
      </c>
      <c r="H226" s="16">
        <v>0</v>
      </c>
      <c r="I226" s="17">
        <v>0</v>
      </c>
      <c r="J226" s="16">
        <v>382</v>
      </c>
      <c r="K226" s="18">
        <v>0</v>
      </c>
      <c r="L226" s="17">
        <v>-7.64</v>
      </c>
      <c r="M226" s="19">
        <v>0</v>
      </c>
      <c r="N226" s="19">
        <v>0</v>
      </c>
      <c r="O226" s="19">
        <v>0</v>
      </c>
      <c r="P226" s="20">
        <v>0</v>
      </c>
      <c r="Q226" s="20">
        <v>0</v>
      </c>
    </row>
    <row r="227" spans="1:17" ht="12.75" customHeight="1">
      <c r="A227" s="14" t="s">
        <v>488</v>
      </c>
      <c r="B227" s="14" t="s">
        <v>541</v>
      </c>
      <c r="C227" s="14" t="s">
        <v>419</v>
      </c>
      <c r="D227" s="14" t="s">
        <v>416</v>
      </c>
      <c r="E227" s="15" t="s">
        <v>417</v>
      </c>
      <c r="F227" s="14" t="s">
        <v>417</v>
      </c>
      <c r="G227" s="15" t="s">
        <v>417</v>
      </c>
      <c r="H227" s="16">
        <v>10.19</v>
      </c>
      <c r="I227" s="17">
        <v>0</v>
      </c>
      <c r="J227" s="16">
        <v>0</v>
      </c>
      <c r="K227" s="18">
        <v>1.22</v>
      </c>
      <c r="L227" s="17">
        <v>-0.2</v>
      </c>
      <c r="M227" s="19">
        <v>0</v>
      </c>
      <c r="N227" s="19">
        <v>0</v>
      </c>
      <c r="O227" s="19">
        <v>0</v>
      </c>
      <c r="P227" s="20">
        <v>0</v>
      </c>
      <c r="Q227" s="20">
        <v>0</v>
      </c>
    </row>
    <row r="228" spans="1:17" ht="12.75" customHeight="1">
      <c r="A228" s="14" t="s">
        <v>542</v>
      </c>
      <c r="B228" s="14" t="s">
        <v>542</v>
      </c>
      <c r="C228" s="14" t="s">
        <v>415</v>
      </c>
      <c r="D228" s="14" t="s">
        <v>416</v>
      </c>
      <c r="E228" s="15" t="s">
        <v>417</v>
      </c>
      <c r="F228" s="14" t="s">
        <v>416</v>
      </c>
      <c r="G228" s="15" t="s">
        <v>416</v>
      </c>
      <c r="H228" s="16">
        <v>0</v>
      </c>
      <c r="I228" s="17">
        <v>0</v>
      </c>
      <c r="J228" s="16">
        <v>371.88</v>
      </c>
      <c r="K228" s="18">
        <v>0</v>
      </c>
      <c r="L228" s="17">
        <v>-7.44</v>
      </c>
      <c r="M228" s="19">
        <v>0</v>
      </c>
      <c r="N228" s="19">
        <v>0</v>
      </c>
      <c r="O228" s="19">
        <v>0</v>
      </c>
      <c r="P228" s="20">
        <v>0</v>
      </c>
      <c r="Q228" s="20">
        <v>0</v>
      </c>
    </row>
    <row r="229" spans="1:17" ht="12.75" customHeight="1">
      <c r="A229" s="14" t="s">
        <v>542</v>
      </c>
      <c r="B229" s="14" t="s">
        <v>543</v>
      </c>
      <c r="C229" s="14" t="s">
        <v>415</v>
      </c>
      <c r="D229" s="14" t="s">
        <v>416</v>
      </c>
      <c r="E229" s="15" t="s">
        <v>416</v>
      </c>
      <c r="F229" s="14" t="s">
        <v>416</v>
      </c>
      <c r="G229" s="15" t="s">
        <v>416</v>
      </c>
      <c r="H229" s="16">
        <v>0</v>
      </c>
      <c r="I229" s="17">
        <v>0</v>
      </c>
      <c r="J229" s="16">
        <v>164.13</v>
      </c>
      <c r="K229" s="18">
        <v>0</v>
      </c>
      <c r="L229" s="17">
        <v>-3.28</v>
      </c>
      <c r="M229" s="19">
        <v>0</v>
      </c>
      <c r="N229" s="19">
        <v>0</v>
      </c>
      <c r="O229" s="19">
        <v>0</v>
      </c>
      <c r="P229" s="20">
        <v>0</v>
      </c>
      <c r="Q229" s="20">
        <v>0</v>
      </c>
    </row>
    <row r="230" spans="1:17" ht="12.75" customHeight="1">
      <c r="A230" s="14" t="s">
        <v>542</v>
      </c>
      <c r="B230" s="14" t="s">
        <v>771</v>
      </c>
      <c r="C230" s="14" t="s">
        <v>419</v>
      </c>
      <c r="D230" s="14" t="s">
        <v>416</v>
      </c>
      <c r="E230" s="15" t="s">
        <v>416</v>
      </c>
      <c r="F230" s="14" t="s">
        <v>416</v>
      </c>
      <c r="G230" s="15" t="s">
        <v>416</v>
      </c>
      <c r="H230" s="16">
        <v>0</v>
      </c>
      <c r="I230" s="17">
        <v>0</v>
      </c>
      <c r="J230" s="16">
        <v>6.08</v>
      </c>
      <c r="K230" s="18">
        <v>0</v>
      </c>
      <c r="L230" s="17">
        <v>-0.12</v>
      </c>
      <c r="M230" s="19">
        <v>0</v>
      </c>
      <c r="N230" s="19">
        <v>0</v>
      </c>
      <c r="O230" s="19">
        <v>0</v>
      </c>
      <c r="P230" s="20">
        <v>0</v>
      </c>
      <c r="Q230" s="20">
        <v>0</v>
      </c>
    </row>
    <row r="231" spans="1:17" ht="12.75" customHeight="1">
      <c r="A231" s="14" t="s">
        <v>542</v>
      </c>
      <c r="B231" s="14" t="s">
        <v>544</v>
      </c>
      <c r="C231" s="14" t="s">
        <v>419</v>
      </c>
      <c r="D231" s="14" t="s">
        <v>416</v>
      </c>
      <c r="E231" s="15" t="s">
        <v>417</v>
      </c>
      <c r="F231" s="14" t="s">
        <v>416</v>
      </c>
      <c r="G231" s="15" t="s">
        <v>416</v>
      </c>
      <c r="H231" s="16">
        <v>0</v>
      </c>
      <c r="I231" s="17">
        <v>0</v>
      </c>
      <c r="J231" s="16">
        <v>22.18</v>
      </c>
      <c r="K231" s="18">
        <v>0</v>
      </c>
      <c r="L231" s="17">
        <v>-0.44</v>
      </c>
      <c r="M231" s="19">
        <v>0</v>
      </c>
      <c r="N231" s="19">
        <v>0</v>
      </c>
      <c r="O231" s="19">
        <v>0</v>
      </c>
      <c r="P231" s="20">
        <v>0</v>
      </c>
      <c r="Q231" s="20">
        <v>0</v>
      </c>
    </row>
    <row r="232" spans="1:17" ht="12.75" customHeight="1">
      <c r="A232" s="14" t="s">
        <v>186</v>
      </c>
      <c r="B232" s="14" t="s">
        <v>186</v>
      </c>
      <c r="C232" s="14" t="s">
        <v>415</v>
      </c>
      <c r="D232" s="14" t="s">
        <v>416</v>
      </c>
      <c r="E232" s="15" t="s">
        <v>416</v>
      </c>
      <c r="F232" s="14" t="s">
        <v>417</v>
      </c>
      <c r="G232" s="15" t="s">
        <v>417</v>
      </c>
      <c r="H232" s="16">
        <v>69.63</v>
      </c>
      <c r="I232" s="17">
        <v>0</v>
      </c>
      <c r="J232" s="16">
        <v>0</v>
      </c>
      <c r="K232" s="18">
        <v>8.36</v>
      </c>
      <c r="L232" s="17">
        <v>-1.39</v>
      </c>
      <c r="M232" s="19">
        <v>0</v>
      </c>
      <c r="N232" s="19">
        <v>0</v>
      </c>
      <c r="O232" s="19">
        <v>0</v>
      </c>
      <c r="P232" s="20">
        <v>0</v>
      </c>
      <c r="Q232" s="20">
        <v>0</v>
      </c>
    </row>
    <row r="233" spans="1:17" ht="12.75" customHeight="1">
      <c r="A233" s="14" t="s">
        <v>186</v>
      </c>
      <c r="B233" s="14" t="s">
        <v>187</v>
      </c>
      <c r="C233" s="14" t="s">
        <v>419</v>
      </c>
      <c r="D233" s="14" t="s">
        <v>416</v>
      </c>
      <c r="E233" s="15" t="s">
        <v>416</v>
      </c>
      <c r="F233" s="14" t="s">
        <v>417</v>
      </c>
      <c r="G233" s="15" t="s">
        <v>417</v>
      </c>
      <c r="H233" s="16">
        <v>3417.82</v>
      </c>
      <c r="I233" s="17">
        <v>0</v>
      </c>
      <c r="J233" s="16">
        <v>0</v>
      </c>
      <c r="K233" s="18">
        <v>410.14</v>
      </c>
      <c r="L233" s="17">
        <v>-68.36</v>
      </c>
      <c r="M233" s="19">
        <v>0</v>
      </c>
      <c r="N233" s="19">
        <v>0</v>
      </c>
      <c r="O233" s="19">
        <v>0</v>
      </c>
      <c r="P233" s="20">
        <v>0</v>
      </c>
      <c r="Q233" s="20">
        <v>0</v>
      </c>
    </row>
    <row r="234" spans="1:17" ht="12.75" customHeight="1">
      <c r="A234" s="14" t="s">
        <v>188</v>
      </c>
      <c r="B234" s="14" t="s">
        <v>188</v>
      </c>
      <c r="C234" s="14" t="s">
        <v>415</v>
      </c>
      <c r="D234" s="14" t="s">
        <v>416</v>
      </c>
      <c r="E234" s="15" t="s">
        <v>416</v>
      </c>
      <c r="F234" s="14" t="s">
        <v>416</v>
      </c>
      <c r="G234" s="15" t="s">
        <v>416</v>
      </c>
      <c r="H234" s="16">
        <v>0</v>
      </c>
      <c r="I234" s="17">
        <v>0</v>
      </c>
      <c r="J234" s="16">
        <v>316.5</v>
      </c>
      <c r="K234" s="18">
        <v>0</v>
      </c>
      <c r="L234" s="17">
        <v>-6.33</v>
      </c>
      <c r="M234" s="19">
        <v>0</v>
      </c>
      <c r="N234" s="19">
        <v>0</v>
      </c>
      <c r="O234" s="19">
        <v>0</v>
      </c>
      <c r="P234" s="20">
        <v>0</v>
      </c>
      <c r="Q234" s="20">
        <v>0</v>
      </c>
    </row>
    <row r="235" spans="1:17" ht="12.75" customHeight="1">
      <c r="A235" s="14" t="s">
        <v>188</v>
      </c>
      <c r="B235" s="14" t="s">
        <v>189</v>
      </c>
      <c r="C235" s="14" t="s">
        <v>419</v>
      </c>
      <c r="D235" s="14" t="s">
        <v>416</v>
      </c>
      <c r="E235" s="15" t="s">
        <v>416</v>
      </c>
      <c r="F235" s="14" t="s">
        <v>416</v>
      </c>
      <c r="G235" s="15" t="s">
        <v>416</v>
      </c>
      <c r="H235" s="16">
        <v>0</v>
      </c>
      <c r="I235" s="17">
        <v>0</v>
      </c>
      <c r="J235" s="16">
        <v>69.08</v>
      </c>
      <c r="K235" s="18">
        <v>0</v>
      </c>
      <c r="L235" s="17">
        <v>-1.38</v>
      </c>
      <c r="M235" s="19">
        <v>0</v>
      </c>
      <c r="N235" s="19">
        <v>0</v>
      </c>
      <c r="O235" s="19">
        <v>0</v>
      </c>
      <c r="P235" s="20">
        <v>0</v>
      </c>
      <c r="Q235" s="20">
        <v>0</v>
      </c>
    </row>
    <row r="236" spans="1:17" ht="12.75" customHeight="1">
      <c r="A236" s="14" t="s">
        <v>545</v>
      </c>
      <c r="B236" s="14" t="s">
        <v>545</v>
      </c>
      <c r="C236" s="14" t="s">
        <v>415</v>
      </c>
      <c r="D236" s="14" t="s">
        <v>416</v>
      </c>
      <c r="E236" s="15" t="s">
        <v>417</v>
      </c>
      <c r="F236" s="14" t="s">
        <v>417</v>
      </c>
      <c r="G236" s="15" t="s">
        <v>417</v>
      </c>
      <c r="H236" s="16">
        <v>3404.6</v>
      </c>
      <c r="I236" s="17">
        <v>0</v>
      </c>
      <c r="J236" s="16">
        <v>0</v>
      </c>
      <c r="K236" s="18">
        <v>408.55</v>
      </c>
      <c r="L236" s="17">
        <v>-68.09</v>
      </c>
      <c r="M236" s="19">
        <v>-0.02</v>
      </c>
      <c r="N236" s="19">
        <v>0</v>
      </c>
      <c r="O236" s="19">
        <v>0</v>
      </c>
      <c r="P236" s="20">
        <v>0</v>
      </c>
      <c r="Q236" s="20">
        <v>0</v>
      </c>
    </row>
    <row r="237" spans="1:17" ht="12.75" customHeight="1">
      <c r="A237" s="14" t="s">
        <v>545</v>
      </c>
      <c r="B237" s="14" t="s">
        <v>195</v>
      </c>
      <c r="C237" s="14" t="s">
        <v>419</v>
      </c>
      <c r="D237" s="14" t="s">
        <v>416</v>
      </c>
      <c r="E237" s="15" t="s">
        <v>417</v>
      </c>
      <c r="F237" s="14" t="s">
        <v>417</v>
      </c>
      <c r="G237" s="15" t="s">
        <v>417</v>
      </c>
      <c r="H237" s="16">
        <v>46.41</v>
      </c>
      <c r="I237" s="17">
        <v>0</v>
      </c>
      <c r="J237" s="16">
        <v>0</v>
      </c>
      <c r="K237" s="18">
        <v>5.57</v>
      </c>
      <c r="L237" s="17">
        <v>-0.93</v>
      </c>
      <c r="M237" s="19">
        <v>0</v>
      </c>
      <c r="N237" s="19">
        <v>0</v>
      </c>
      <c r="O237" s="19">
        <v>0</v>
      </c>
      <c r="P237" s="20">
        <v>0</v>
      </c>
      <c r="Q237" s="20">
        <v>0</v>
      </c>
    </row>
    <row r="238" spans="1:17" ht="12.75" customHeight="1">
      <c r="A238" s="14" t="s">
        <v>546</v>
      </c>
      <c r="B238" s="14" t="s">
        <v>546</v>
      </c>
      <c r="C238" s="14" t="s">
        <v>415</v>
      </c>
      <c r="D238" s="14" t="s">
        <v>416</v>
      </c>
      <c r="E238" s="15" t="s">
        <v>416</v>
      </c>
      <c r="F238" s="14" t="s">
        <v>417</v>
      </c>
      <c r="G238" s="15" t="s">
        <v>417</v>
      </c>
      <c r="H238" s="16">
        <v>34969.61</v>
      </c>
      <c r="I238" s="17">
        <v>0</v>
      </c>
      <c r="J238" s="16">
        <v>0</v>
      </c>
      <c r="K238" s="18">
        <v>4196.3500000000004</v>
      </c>
      <c r="L238" s="17">
        <v>-699.39</v>
      </c>
      <c r="M238" s="19">
        <v>-0.05</v>
      </c>
      <c r="N238" s="19">
        <v>0</v>
      </c>
      <c r="O238" s="19">
        <v>0</v>
      </c>
      <c r="P238" s="20">
        <v>-0.01</v>
      </c>
      <c r="Q238" s="20">
        <v>0</v>
      </c>
    </row>
    <row r="239" spans="1:17" ht="12.75" customHeight="1">
      <c r="A239" s="14" t="s">
        <v>191</v>
      </c>
      <c r="B239" s="14" t="s">
        <v>191</v>
      </c>
      <c r="C239" s="14" t="s">
        <v>415</v>
      </c>
      <c r="D239" s="14" t="s">
        <v>416</v>
      </c>
      <c r="E239" s="15" t="s">
        <v>416</v>
      </c>
      <c r="F239" s="14" t="s">
        <v>417</v>
      </c>
      <c r="G239" s="15" t="s">
        <v>417</v>
      </c>
      <c r="H239" s="16">
        <v>448.05</v>
      </c>
      <c r="I239" s="17">
        <v>0</v>
      </c>
      <c r="J239" s="16">
        <v>0</v>
      </c>
      <c r="K239" s="18">
        <v>53.77</v>
      </c>
      <c r="L239" s="17">
        <v>-8.9600000000000009</v>
      </c>
      <c r="M239" s="19">
        <v>-0.03</v>
      </c>
      <c r="N239" s="19">
        <v>0</v>
      </c>
      <c r="O239" s="19">
        <v>0</v>
      </c>
      <c r="P239" s="20">
        <v>0</v>
      </c>
      <c r="Q239" s="20">
        <v>0</v>
      </c>
    </row>
    <row r="240" spans="1:17" ht="12.75" customHeight="1">
      <c r="A240" s="14" t="s">
        <v>191</v>
      </c>
      <c r="B240" s="14" t="s">
        <v>192</v>
      </c>
      <c r="C240" s="14" t="s">
        <v>419</v>
      </c>
      <c r="D240" s="14" t="s">
        <v>416</v>
      </c>
      <c r="E240" s="15" t="s">
        <v>416</v>
      </c>
      <c r="F240" s="14" t="s">
        <v>417</v>
      </c>
      <c r="G240" s="15" t="s">
        <v>417</v>
      </c>
      <c r="H240" s="16">
        <v>300.62</v>
      </c>
      <c r="I240" s="17">
        <v>0</v>
      </c>
      <c r="J240" s="16">
        <v>0</v>
      </c>
      <c r="K240" s="18">
        <v>36.07</v>
      </c>
      <c r="L240" s="17">
        <v>-6.01</v>
      </c>
      <c r="M240" s="19">
        <v>0</v>
      </c>
      <c r="N240" s="19">
        <v>0</v>
      </c>
      <c r="O240" s="19">
        <v>0</v>
      </c>
      <c r="P240" s="20">
        <v>0</v>
      </c>
      <c r="Q240" s="20">
        <v>0</v>
      </c>
    </row>
    <row r="241" spans="1:17" ht="12.75" customHeight="1">
      <c r="A241" s="14" t="s">
        <v>193</v>
      </c>
      <c r="B241" s="14" t="s">
        <v>193</v>
      </c>
      <c r="C241" s="14" t="s">
        <v>419</v>
      </c>
      <c r="D241" s="14" t="s">
        <v>416</v>
      </c>
      <c r="E241" s="15" t="s">
        <v>417</v>
      </c>
      <c r="F241" s="14" t="s">
        <v>417</v>
      </c>
      <c r="G241" s="15" t="s">
        <v>417</v>
      </c>
      <c r="H241" s="16">
        <v>2268.73</v>
      </c>
      <c r="I241" s="17">
        <v>0</v>
      </c>
      <c r="J241" s="16">
        <v>0</v>
      </c>
      <c r="K241" s="18">
        <v>272.25</v>
      </c>
      <c r="L241" s="17">
        <v>-45.37</v>
      </c>
      <c r="M241" s="19">
        <v>0</v>
      </c>
      <c r="N241" s="19">
        <v>0</v>
      </c>
      <c r="O241" s="19">
        <v>0</v>
      </c>
      <c r="P241" s="20">
        <v>0</v>
      </c>
      <c r="Q241" s="20">
        <v>0</v>
      </c>
    </row>
    <row r="242" spans="1:17" ht="12.75" customHeight="1">
      <c r="A242" s="14" t="s">
        <v>193</v>
      </c>
      <c r="B242" s="14" t="s">
        <v>194</v>
      </c>
      <c r="C242" s="14" t="s">
        <v>419</v>
      </c>
      <c r="D242" s="14" t="s">
        <v>416</v>
      </c>
      <c r="E242" s="15" t="s">
        <v>417</v>
      </c>
      <c r="F242" s="14" t="s">
        <v>416</v>
      </c>
      <c r="G242" s="15" t="s">
        <v>416</v>
      </c>
      <c r="H242" s="16">
        <v>0</v>
      </c>
      <c r="I242" s="17">
        <v>0</v>
      </c>
      <c r="J242" s="16">
        <v>1035.1199999999999</v>
      </c>
      <c r="K242" s="18">
        <v>0</v>
      </c>
      <c r="L242" s="17">
        <v>-20.7</v>
      </c>
      <c r="M242" s="19">
        <v>0</v>
      </c>
      <c r="N242" s="19">
        <v>0</v>
      </c>
      <c r="O242" s="19">
        <v>0</v>
      </c>
      <c r="P242" s="20">
        <v>0</v>
      </c>
      <c r="Q242" s="20">
        <v>0</v>
      </c>
    </row>
    <row r="243" spans="1:17" ht="12.75" customHeight="1">
      <c r="A243" s="14" t="s">
        <v>547</v>
      </c>
      <c r="B243" s="14" t="s">
        <v>547</v>
      </c>
      <c r="C243" s="14" t="s">
        <v>415</v>
      </c>
      <c r="D243" s="14" t="s">
        <v>416</v>
      </c>
      <c r="E243" s="15" t="s">
        <v>416</v>
      </c>
      <c r="F243" s="14" t="s">
        <v>416</v>
      </c>
      <c r="G243" s="15" t="s">
        <v>416</v>
      </c>
      <c r="H243" s="16">
        <v>0</v>
      </c>
      <c r="I243" s="17">
        <v>0</v>
      </c>
      <c r="J243" s="16">
        <v>807.51</v>
      </c>
      <c r="K243" s="18">
        <v>0</v>
      </c>
      <c r="L243" s="17">
        <v>-16.149999999999999</v>
      </c>
      <c r="M243" s="19">
        <v>0</v>
      </c>
      <c r="N243" s="19">
        <v>0</v>
      </c>
      <c r="O243" s="19">
        <v>0</v>
      </c>
      <c r="P243" s="20">
        <v>0</v>
      </c>
      <c r="Q243" s="20">
        <v>0</v>
      </c>
    </row>
    <row r="244" spans="1:17" ht="12.75" customHeight="1">
      <c r="A244" s="14" t="s">
        <v>547</v>
      </c>
      <c r="B244" s="14" t="s">
        <v>205</v>
      </c>
      <c r="C244" s="14" t="s">
        <v>419</v>
      </c>
      <c r="D244" s="14" t="s">
        <v>416</v>
      </c>
      <c r="E244" s="15" t="s">
        <v>416</v>
      </c>
      <c r="F244" s="14" t="s">
        <v>416</v>
      </c>
      <c r="G244" s="15" t="s">
        <v>416</v>
      </c>
      <c r="H244" s="16">
        <v>0</v>
      </c>
      <c r="I244" s="17">
        <v>0</v>
      </c>
      <c r="J244" s="16">
        <v>92.8</v>
      </c>
      <c r="K244" s="18">
        <v>0</v>
      </c>
      <c r="L244" s="17">
        <v>-1.86</v>
      </c>
      <c r="M244" s="19">
        <v>0</v>
      </c>
      <c r="N244" s="19">
        <v>0</v>
      </c>
      <c r="O244" s="19">
        <v>0</v>
      </c>
      <c r="P244" s="20">
        <v>0</v>
      </c>
      <c r="Q244" s="20">
        <v>0</v>
      </c>
    </row>
    <row r="245" spans="1:17" ht="12.75" customHeight="1">
      <c r="A245" s="14" t="s">
        <v>548</v>
      </c>
      <c r="B245" s="14" t="s">
        <v>548</v>
      </c>
      <c r="C245" s="14" t="s">
        <v>415</v>
      </c>
      <c r="D245" s="14" t="s">
        <v>417</v>
      </c>
      <c r="E245" s="15" t="s">
        <v>417</v>
      </c>
      <c r="F245" s="14" t="s">
        <v>416</v>
      </c>
      <c r="G245" s="15" t="s">
        <v>416</v>
      </c>
      <c r="H245" s="16">
        <v>0</v>
      </c>
      <c r="I245" s="17">
        <v>0</v>
      </c>
      <c r="J245" s="16">
        <v>195.75</v>
      </c>
      <c r="K245" s="18">
        <v>0</v>
      </c>
      <c r="L245" s="17">
        <v>0</v>
      </c>
      <c r="M245" s="19">
        <v>0</v>
      </c>
      <c r="N245" s="19">
        <v>0</v>
      </c>
      <c r="O245" s="19">
        <v>0</v>
      </c>
      <c r="P245" s="20">
        <v>0</v>
      </c>
      <c r="Q245" s="20">
        <v>0</v>
      </c>
    </row>
    <row r="246" spans="1:17" ht="12.75" customHeight="1">
      <c r="A246" s="14" t="s">
        <v>548</v>
      </c>
      <c r="B246" s="14" t="s">
        <v>549</v>
      </c>
      <c r="C246" s="14" t="s">
        <v>419</v>
      </c>
      <c r="D246" s="14" t="s">
        <v>417</v>
      </c>
      <c r="E246" s="15" t="s">
        <v>417</v>
      </c>
      <c r="F246" s="14" t="s">
        <v>416</v>
      </c>
      <c r="G246" s="15" t="s">
        <v>416</v>
      </c>
      <c r="H246" s="16">
        <v>0</v>
      </c>
      <c r="I246" s="17">
        <v>0</v>
      </c>
      <c r="J246" s="16">
        <v>26.18</v>
      </c>
      <c r="K246" s="18">
        <v>0</v>
      </c>
      <c r="L246" s="17">
        <v>0</v>
      </c>
      <c r="M246" s="19">
        <v>0</v>
      </c>
      <c r="N246" s="19">
        <v>0</v>
      </c>
      <c r="O246" s="19">
        <v>0</v>
      </c>
      <c r="P246" s="20">
        <v>0</v>
      </c>
      <c r="Q246" s="20">
        <v>0</v>
      </c>
    </row>
    <row r="247" spans="1:17" ht="12.75" customHeight="1">
      <c r="A247" s="14" t="s">
        <v>550</v>
      </c>
      <c r="B247" s="14" t="s">
        <v>551</v>
      </c>
      <c r="C247" s="14" t="s">
        <v>419</v>
      </c>
      <c r="D247" s="14" t="s">
        <v>416</v>
      </c>
      <c r="E247" s="15" t="s">
        <v>417</v>
      </c>
      <c r="F247" s="14" t="s">
        <v>417</v>
      </c>
      <c r="G247" s="15" t="s">
        <v>417</v>
      </c>
      <c r="H247" s="16">
        <v>33.799999999999997</v>
      </c>
      <c r="I247" s="17">
        <v>0</v>
      </c>
      <c r="J247" s="16">
        <v>0</v>
      </c>
      <c r="K247" s="18">
        <v>4.0599999999999996</v>
      </c>
      <c r="L247" s="17">
        <v>-0.68</v>
      </c>
      <c r="M247" s="19">
        <v>0</v>
      </c>
      <c r="N247" s="19">
        <v>0</v>
      </c>
      <c r="O247" s="19">
        <v>0</v>
      </c>
      <c r="P247" s="20">
        <v>0</v>
      </c>
      <c r="Q247" s="20">
        <v>0</v>
      </c>
    </row>
    <row r="248" spans="1:17" ht="12.75" customHeight="1">
      <c r="A248" s="14" t="s">
        <v>206</v>
      </c>
      <c r="B248" s="14" t="s">
        <v>206</v>
      </c>
      <c r="C248" s="14" t="s">
        <v>419</v>
      </c>
      <c r="D248" s="14" t="s">
        <v>416</v>
      </c>
      <c r="E248" s="15" t="s">
        <v>416</v>
      </c>
      <c r="F248" s="14" t="s">
        <v>417</v>
      </c>
      <c r="G248" s="15" t="s">
        <v>417</v>
      </c>
      <c r="H248" s="16">
        <v>2074.61</v>
      </c>
      <c r="I248" s="17">
        <v>0</v>
      </c>
      <c r="J248" s="16">
        <v>0</v>
      </c>
      <c r="K248" s="18">
        <v>248.95</v>
      </c>
      <c r="L248" s="17">
        <v>-41.49</v>
      </c>
      <c r="M248" s="19">
        <v>0</v>
      </c>
      <c r="N248" s="19">
        <v>0</v>
      </c>
      <c r="O248" s="19">
        <v>0</v>
      </c>
      <c r="P248" s="20">
        <v>0</v>
      </c>
      <c r="Q248" s="20">
        <v>0</v>
      </c>
    </row>
    <row r="249" spans="1:17" ht="12.75" customHeight="1">
      <c r="A249" s="14" t="s">
        <v>552</v>
      </c>
      <c r="B249" s="14" t="s">
        <v>552</v>
      </c>
      <c r="C249" s="14" t="s">
        <v>415</v>
      </c>
      <c r="D249" s="14" t="s">
        <v>416</v>
      </c>
      <c r="E249" s="15" t="s">
        <v>416</v>
      </c>
      <c r="F249" s="14" t="s">
        <v>416</v>
      </c>
      <c r="G249" s="15" t="s">
        <v>416</v>
      </c>
      <c r="H249" s="16">
        <v>0</v>
      </c>
      <c r="I249" s="17">
        <v>0</v>
      </c>
      <c r="J249" s="16">
        <v>168.18</v>
      </c>
      <c r="K249" s="18">
        <v>0</v>
      </c>
      <c r="L249" s="17">
        <v>-3.36</v>
      </c>
      <c r="M249" s="19">
        <v>0</v>
      </c>
      <c r="N249" s="19">
        <v>0</v>
      </c>
      <c r="O249" s="19">
        <v>0</v>
      </c>
      <c r="P249" s="20">
        <v>0</v>
      </c>
      <c r="Q249" s="20">
        <v>0</v>
      </c>
    </row>
    <row r="250" spans="1:17" ht="12.75" customHeight="1">
      <c r="A250" s="14" t="s">
        <v>552</v>
      </c>
      <c r="B250" s="14" t="s">
        <v>553</v>
      </c>
      <c r="C250" s="14" t="s">
        <v>419</v>
      </c>
      <c r="D250" s="14" t="s">
        <v>416</v>
      </c>
      <c r="E250" s="15" t="s">
        <v>416</v>
      </c>
      <c r="F250" s="14" t="s">
        <v>416</v>
      </c>
      <c r="G250" s="15" t="s">
        <v>416</v>
      </c>
      <c r="H250" s="16">
        <v>0</v>
      </c>
      <c r="I250" s="17">
        <v>0</v>
      </c>
      <c r="J250" s="16">
        <v>1.43</v>
      </c>
      <c r="K250" s="18">
        <v>0</v>
      </c>
      <c r="L250" s="17">
        <v>-0.03</v>
      </c>
      <c r="M250" s="19">
        <v>0</v>
      </c>
      <c r="N250" s="19">
        <v>0</v>
      </c>
      <c r="O250" s="19">
        <v>0</v>
      </c>
      <c r="P250" s="20">
        <v>0</v>
      </c>
      <c r="Q250" s="20">
        <v>0</v>
      </c>
    </row>
    <row r="251" spans="1:17" ht="12.75" customHeight="1">
      <c r="A251" s="14" t="s">
        <v>554</v>
      </c>
      <c r="B251" s="14" t="s">
        <v>554</v>
      </c>
      <c r="C251" s="14" t="s">
        <v>415</v>
      </c>
      <c r="D251" s="14" t="s">
        <v>416</v>
      </c>
      <c r="E251" s="15" t="s">
        <v>416</v>
      </c>
      <c r="F251" s="14" t="s">
        <v>416</v>
      </c>
      <c r="G251" s="15" t="s">
        <v>416</v>
      </c>
      <c r="H251" s="16">
        <v>0</v>
      </c>
      <c r="I251" s="17">
        <v>0</v>
      </c>
      <c r="J251" s="16">
        <v>948.03</v>
      </c>
      <c r="K251" s="18">
        <v>0</v>
      </c>
      <c r="L251" s="17">
        <v>-18.96</v>
      </c>
      <c r="M251" s="19">
        <v>0</v>
      </c>
      <c r="N251" s="19">
        <v>0</v>
      </c>
      <c r="O251" s="19">
        <v>-0.01</v>
      </c>
      <c r="P251" s="20">
        <v>0</v>
      </c>
      <c r="Q251" s="20">
        <v>0</v>
      </c>
    </row>
    <row r="252" spans="1:17" ht="12.75" customHeight="1">
      <c r="A252" s="14" t="s">
        <v>209</v>
      </c>
      <c r="B252" s="14" t="s">
        <v>209</v>
      </c>
      <c r="C252" s="14" t="s">
        <v>415</v>
      </c>
      <c r="D252" s="14" t="s">
        <v>416</v>
      </c>
      <c r="E252" s="15" t="s">
        <v>417</v>
      </c>
      <c r="F252" s="14" t="s">
        <v>416</v>
      </c>
      <c r="G252" s="15" t="s">
        <v>416</v>
      </c>
      <c r="H252" s="16">
        <v>0</v>
      </c>
      <c r="I252" s="17">
        <v>0</v>
      </c>
      <c r="J252" s="16">
        <v>11.16</v>
      </c>
      <c r="K252" s="18">
        <v>0</v>
      </c>
      <c r="L252" s="17">
        <v>-0.22</v>
      </c>
      <c r="M252" s="19">
        <v>0</v>
      </c>
      <c r="N252" s="19">
        <v>0</v>
      </c>
      <c r="O252" s="19">
        <v>0</v>
      </c>
      <c r="P252" s="20">
        <v>0</v>
      </c>
      <c r="Q252" s="20">
        <v>0</v>
      </c>
    </row>
    <row r="253" spans="1:17" ht="12.75" customHeight="1">
      <c r="A253" s="14" t="s">
        <v>209</v>
      </c>
      <c r="B253" s="14" t="s">
        <v>210</v>
      </c>
      <c r="C253" s="14" t="s">
        <v>415</v>
      </c>
      <c r="D253" s="14" t="s">
        <v>416</v>
      </c>
      <c r="E253" s="15" t="s">
        <v>417</v>
      </c>
      <c r="F253" s="14" t="s">
        <v>416</v>
      </c>
      <c r="G253" s="15" t="s">
        <v>416</v>
      </c>
      <c r="H253" s="16">
        <v>0</v>
      </c>
      <c r="I253" s="17">
        <v>0</v>
      </c>
      <c r="J253" s="16">
        <v>268.35000000000002</v>
      </c>
      <c r="K253" s="18">
        <v>0</v>
      </c>
      <c r="L253" s="17">
        <v>-5.37</v>
      </c>
      <c r="M253" s="19">
        <v>0</v>
      </c>
      <c r="N253" s="19">
        <v>0</v>
      </c>
      <c r="O253" s="19">
        <v>0</v>
      </c>
      <c r="P253" s="20">
        <v>0</v>
      </c>
      <c r="Q253" s="20">
        <v>0</v>
      </c>
    </row>
    <row r="254" spans="1:17" ht="12.75" customHeight="1">
      <c r="A254" s="14" t="s">
        <v>209</v>
      </c>
      <c r="B254" s="14" t="s">
        <v>211</v>
      </c>
      <c r="C254" s="14" t="s">
        <v>415</v>
      </c>
      <c r="D254" s="14" t="s">
        <v>416</v>
      </c>
      <c r="E254" s="15" t="s">
        <v>417</v>
      </c>
      <c r="F254" s="14" t="s">
        <v>416</v>
      </c>
      <c r="G254" s="15" t="s">
        <v>416</v>
      </c>
      <c r="H254" s="16">
        <v>0</v>
      </c>
      <c r="I254" s="17">
        <v>0</v>
      </c>
      <c r="J254" s="16">
        <v>12.87</v>
      </c>
      <c r="K254" s="18">
        <v>0</v>
      </c>
      <c r="L254" s="17">
        <v>-0.26</v>
      </c>
      <c r="M254" s="19">
        <v>0</v>
      </c>
      <c r="N254" s="19">
        <v>0</v>
      </c>
      <c r="O254" s="19">
        <v>0</v>
      </c>
      <c r="P254" s="20">
        <v>0</v>
      </c>
      <c r="Q254" s="20">
        <v>0</v>
      </c>
    </row>
    <row r="255" spans="1:17" ht="12.75" customHeight="1">
      <c r="A255" s="14" t="s">
        <v>209</v>
      </c>
      <c r="B255" s="14" t="s">
        <v>214</v>
      </c>
      <c r="C255" s="14" t="s">
        <v>419</v>
      </c>
      <c r="D255" s="14" t="s">
        <v>416</v>
      </c>
      <c r="E255" s="15" t="s">
        <v>417</v>
      </c>
      <c r="F255" s="14" t="s">
        <v>416</v>
      </c>
      <c r="G255" s="15" t="s">
        <v>416</v>
      </c>
      <c r="H255" s="16">
        <v>0</v>
      </c>
      <c r="I255" s="17">
        <v>0</v>
      </c>
      <c r="J255" s="16">
        <v>15.21</v>
      </c>
      <c r="K255" s="18">
        <v>0</v>
      </c>
      <c r="L255" s="17">
        <v>-0.3</v>
      </c>
      <c r="M255" s="19">
        <v>0</v>
      </c>
      <c r="N255" s="19">
        <v>0</v>
      </c>
      <c r="O255" s="19">
        <v>0</v>
      </c>
      <c r="P255" s="20">
        <v>0</v>
      </c>
      <c r="Q255" s="20">
        <v>0</v>
      </c>
    </row>
    <row r="256" spans="1:17" ht="12.75" customHeight="1">
      <c r="A256" s="14" t="s">
        <v>209</v>
      </c>
      <c r="B256" s="14" t="s">
        <v>212</v>
      </c>
      <c r="C256" s="14" t="s">
        <v>415</v>
      </c>
      <c r="D256" s="14" t="s">
        <v>416</v>
      </c>
      <c r="E256" s="15" t="s">
        <v>416</v>
      </c>
      <c r="F256" s="14" t="s">
        <v>416</v>
      </c>
      <c r="G256" s="15" t="s">
        <v>416</v>
      </c>
      <c r="H256" s="16">
        <v>0</v>
      </c>
      <c r="I256" s="17">
        <v>0</v>
      </c>
      <c r="J256" s="16">
        <v>16.670000000000002</v>
      </c>
      <c r="K256" s="18">
        <v>0</v>
      </c>
      <c r="L256" s="17">
        <v>-0.33</v>
      </c>
      <c r="M256" s="19">
        <v>0</v>
      </c>
      <c r="N256" s="19">
        <v>0</v>
      </c>
      <c r="O256" s="19">
        <v>0</v>
      </c>
      <c r="P256" s="20">
        <v>0</v>
      </c>
      <c r="Q256" s="20">
        <v>0</v>
      </c>
    </row>
    <row r="257" spans="1:17" ht="12.75" customHeight="1">
      <c r="A257" s="14" t="s">
        <v>209</v>
      </c>
      <c r="B257" s="14" t="s">
        <v>215</v>
      </c>
      <c r="C257" s="14" t="s">
        <v>419</v>
      </c>
      <c r="D257" s="14" t="s">
        <v>416</v>
      </c>
      <c r="E257" s="15" t="s">
        <v>416</v>
      </c>
      <c r="F257" s="14" t="s">
        <v>416</v>
      </c>
      <c r="G257" s="15" t="s">
        <v>416</v>
      </c>
      <c r="H257" s="16">
        <v>0</v>
      </c>
      <c r="I257" s="17">
        <v>0</v>
      </c>
      <c r="J257" s="16">
        <v>23.14</v>
      </c>
      <c r="K257" s="18">
        <v>0</v>
      </c>
      <c r="L257" s="17">
        <v>-0.46</v>
      </c>
      <c r="M257" s="19">
        <v>0</v>
      </c>
      <c r="N257" s="19">
        <v>0</v>
      </c>
      <c r="O257" s="19">
        <v>0</v>
      </c>
      <c r="P257" s="20">
        <v>0</v>
      </c>
      <c r="Q257" s="20">
        <v>0</v>
      </c>
    </row>
    <row r="258" spans="1:17" ht="12.75" customHeight="1">
      <c r="A258" s="14" t="s">
        <v>213</v>
      </c>
      <c r="B258" s="14" t="s">
        <v>213</v>
      </c>
      <c r="C258" s="14" t="s">
        <v>415</v>
      </c>
      <c r="D258" s="14" t="s">
        <v>416</v>
      </c>
      <c r="E258" s="15" t="s">
        <v>417</v>
      </c>
      <c r="F258" s="14" t="s">
        <v>416</v>
      </c>
      <c r="G258" s="15" t="s">
        <v>416</v>
      </c>
      <c r="H258" s="16">
        <v>0</v>
      </c>
      <c r="I258" s="17">
        <v>0</v>
      </c>
      <c r="J258" s="16">
        <v>4.5199999999999996</v>
      </c>
      <c r="K258" s="18">
        <v>0</v>
      </c>
      <c r="L258" s="17">
        <v>-0.09</v>
      </c>
      <c r="M258" s="19">
        <v>0</v>
      </c>
      <c r="N258" s="19">
        <v>0</v>
      </c>
      <c r="O258" s="19">
        <v>0</v>
      </c>
      <c r="P258" s="20">
        <v>0</v>
      </c>
      <c r="Q258" s="20">
        <v>0</v>
      </c>
    </row>
    <row r="259" spans="1:17" ht="12.75" customHeight="1">
      <c r="A259" s="14" t="s">
        <v>213</v>
      </c>
      <c r="B259" s="14" t="s">
        <v>216</v>
      </c>
      <c r="C259" s="14" t="s">
        <v>419</v>
      </c>
      <c r="D259" s="14" t="s">
        <v>416</v>
      </c>
      <c r="E259" s="15" t="s">
        <v>417</v>
      </c>
      <c r="F259" s="14" t="s">
        <v>416</v>
      </c>
      <c r="G259" s="15" t="s">
        <v>416</v>
      </c>
      <c r="H259" s="16">
        <v>0</v>
      </c>
      <c r="I259" s="17">
        <v>0</v>
      </c>
      <c r="J259" s="16">
        <v>0.3</v>
      </c>
      <c r="K259" s="18">
        <v>0</v>
      </c>
      <c r="L259" s="17">
        <v>-0.01</v>
      </c>
      <c r="M259" s="19">
        <v>0</v>
      </c>
      <c r="N259" s="19">
        <v>0</v>
      </c>
      <c r="O259" s="19">
        <v>0</v>
      </c>
      <c r="P259" s="20">
        <v>0</v>
      </c>
      <c r="Q259" s="20">
        <v>0</v>
      </c>
    </row>
    <row r="260" spans="1:17" ht="12.75" customHeight="1">
      <c r="A260" s="14" t="s">
        <v>209</v>
      </c>
      <c r="B260" s="14" t="s">
        <v>217</v>
      </c>
      <c r="C260" s="14" t="s">
        <v>419</v>
      </c>
      <c r="D260" s="14" t="s">
        <v>416</v>
      </c>
      <c r="E260" s="15" t="s">
        <v>417</v>
      </c>
      <c r="F260" s="14" t="s">
        <v>416</v>
      </c>
      <c r="G260" s="15" t="s">
        <v>416</v>
      </c>
      <c r="H260" s="16">
        <v>0</v>
      </c>
      <c r="I260" s="17">
        <v>0</v>
      </c>
      <c r="J260" s="16">
        <v>6.59</v>
      </c>
      <c r="K260" s="18">
        <v>0</v>
      </c>
      <c r="L260" s="17">
        <v>-0.13</v>
      </c>
      <c r="M260" s="19">
        <v>0</v>
      </c>
      <c r="N260" s="19">
        <v>0</v>
      </c>
      <c r="O260" s="19">
        <v>0</v>
      </c>
      <c r="P260" s="20">
        <v>0</v>
      </c>
      <c r="Q260" s="20">
        <v>0</v>
      </c>
    </row>
    <row r="261" spans="1:17" ht="12.75" customHeight="1">
      <c r="A261" s="14" t="s">
        <v>555</v>
      </c>
      <c r="B261" s="14" t="s">
        <v>555</v>
      </c>
      <c r="C261" s="14" t="s">
        <v>415</v>
      </c>
      <c r="D261" s="14" t="s">
        <v>416</v>
      </c>
      <c r="E261" s="15" t="s">
        <v>417</v>
      </c>
      <c r="F261" s="14" t="s">
        <v>416</v>
      </c>
      <c r="G261" s="15" t="s">
        <v>416</v>
      </c>
      <c r="H261" s="16">
        <v>0</v>
      </c>
      <c r="I261" s="17">
        <v>0</v>
      </c>
      <c r="J261" s="16">
        <v>779.39</v>
      </c>
      <c r="K261" s="18">
        <v>0</v>
      </c>
      <c r="L261" s="17">
        <v>-15.59</v>
      </c>
      <c r="M261" s="19">
        <v>0</v>
      </c>
      <c r="N261" s="19">
        <v>0</v>
      </c>
      <c r="O261" s="19">
        <v>0</v>
      </c>
      <c r="P261" s="20">
        <v>0</v>
      </c>
      <c r="Q261" s="20">
        <v>0</v>
      </c>
    </row>
    <row r="262" spans="1:17" ht="12.75" customHeight="1">
      <c r="A262" s="14" t="s">
        <v>555</v>
      </c>
      <c r="B262" s="14" t="s">
        <v>218</v>
      </c>
      <c r="C262" s="14" t="s">
        <v>419</v>
      </c>
      <c r="D262" s="14" t="s">
        <v>416</v>
      </c>
      <c r="E262" s="15" t="s">
        <v>417</v>
      </c>
      <c r="F262" s="14" t="s">
        <v>416</v>
      </c>
      <c r="G262" s="15" t="s">
        <v>416</v>
      </c>
      <c r="H262" s="16">
        <v>0</v>
      </c>
      <c r="I262" s="17">
        <v>0</v>
      </c>
      <c r="J262" s="16">
        <v>193.28</v>
      </c>
      <c r="K262" s="18">
        <v>0</v>
      </c>
      <c r="L262" s="17">
        <v>-3.87</v>
      </c>
      <c r="M262" s="19">
        <v>0</v>
      </c>
      <c r="N262" s="19">
        <v>0</v>
      </c>
      <c r="O262" s="19">
        <v>0</v>
      </c>
      <c r="P262" s="20">
        <v>0</v>
      </c>
      <c r="Q262" s="20">
        <v>0</v>
      </c>
    </row>
    <row r="263" spans="1:17" ht="12.75" customHeight="1">
      <c r="A263" s="14" t="s">
        <v>557</v>
      </c>
      <c r="B263" s="14" t="s">
        <v>558</v>
      </c>
      <c r="C263" s="14" t="s">
        <v>419</v>
      </c>
      <c r="D263" s="14" t="s">
        <v>416</v>
      </c>
      <c r="E263" s="15" t="s">
        <v>417</v>
      </c>
      <c r="F263" s="14" t="s">
        <v>416</v>
      </c>
      <c r="G263" s="15" t="s">
        <v>417</v>
      </c>
      <c r="H263" s="16">
        <v>381.58</v>
      </c>
      <c r="I263" s="17">
        <v>0</v>
      </c>
      <c r="J263" s="16">
        <v>0</v>
      </c>
      <c r="K263" s="18">
        <v>45.79</v>
      </c>
      <c r="L263" s="17">
        <v>-7.63</v>
      </c>
      <c r="M263" s="19">
        <v>0</v>
      </c>
      <c r="N263" s="19">
        <v>0</v>
      </c>
      <c r="O263" s="19">
        <v>0</v>
      </c>
      <c r="P263" s="20">
        <v>0</v>
      </c>
      <c r="Q263" s="20">
        <v>0</v>
      </c>
    </row>
    <row r="264" spans="1:17" ht="12.75" customHeight="1">
      <c r="A264" s="14" t="s">
        <v>559</v>
      </c>
      <c r="B264" s="14" t="s">
        <v>560</v>
      </c>
      <c r="C264" s="14" t="s">
        <v>419</v>
      </c>
      <c r="D264" s="14" t="s">
        <v>416</v>
      </c>
      <c r="E264" s="15" t="s">
        <v>417</v>
      </c>
      <c r="F264" s="14" t="s">
        <v>417</v>
      </c>
      <c r="G264" s="15" t="s">
        <v>417</v>
      </c>
      <c r="H264" s="16">
        <v>502.03</v>
      </c>
      <c r="I264" s="17">
        <v>0</v>
      </c>
      <c r="J264" s="16">
        <v>0</v>
      </c>
      <c r="K264" s="18">
        <v>60.24</v>
      </c>
      <c r="L264" s="17">
        <v>-10.039999999999999</v>
      </c>
      <c r="M264" s="19">
        <v>0</v>
      </c>
      <c r="N264" s="19">
        <v>0</v>
      </c>
      <c r="O264" s="19">
        <v>0</v>
      </c>
      <c r="P264" s="20">
        <v>0</v>
      </c>
      <c r="Q264" s="20">
        <v>0</v>
      </c>
    </row>
    <row r="265" spans="1:17" ht="12.75" customHeight="1">
      <c r="A265" s="14" t="s">
        <v>561</v>
      </c>
      <c r="B265" s="14" t="s">
        <v>561</v>
      </c>
      <c r="C265" s="14" t="s">
        <v>415</v>
      </c>
      <c r="D265" s="14" t="s">
        <v>416</v>
      </c>
      <c r="E265" s="15" t="s">
        <v>417</v>
      </c>
      <c r="F265" s="14" t="s">
        <v>416</v>
      </c>
      <c r="G265" s="15" t="s">
        <v>416</v>
      </c>
      <c r="H265" s="16">
        <v>0</v>
      </c>
      <c r="I265" s="17">
        <v>0</v>
      </c>
      <c r="J265" s="16">
        <v>226.45</v>
      </c>
      <c r="K265" s="18">
        <v>0</v>
      </c>
      <c r="L265" s="17">
        <v>-4.53</v>
      </c>
      <c r="M265" s="19">
        <v>0</v>
      </c>
      <c r="N265" s="19">
        <v>0</v>
      </c>
      <c r="O265" s="19">
        <v>0</v>
      </c>
      <c r="P265" s="20">
        <v>0</v>
      </c>
      <c r="Q265" s="20">
        <v>0</v>
      </c>
    </row>
    <row r="266" spans="1:17" ht="12.75" customHeight="1">
      <c r="A266" s="14" t="s">
        <v>562</v>
      </c>
      <c r="B266" s="14" t="s">
        <v>562</v>
      </c>
      <c r="C266" s="14" t="s">
        <v>415</v>
      </c>
      <c r="D266" s="14" t="s">
        <v>416</v>
      </c>
      <c r="E266" s="15" t="s">
        <v>417</v>
      </c>
      <c r="F266" s="14" t="s">
        <v>416</v>
      </c>
      <c r="G266" s="15" t="s">
        <v>416</v>
      </c>
      <c r="H266" s="16">
        <v>0</v>
      </c>
      <c r="I266" s="17">
        <v>0</v>
      </c>
      <c r="J266" s="16">
        <v>90.7</v>
      </c>
      <c r="K266" s="18">
        <v>0</v>
      </c>
      <c r="L266" s="17">
        <v>-1.81</v>
      </c>
      <c r="M266" s="19">
        <v>0</v>
      </c>
      <c r="N266" s="19">
        <v>0</v>
      </c>
      <c r="O266" s="19">
        <v>0</v>
      </c>
      <c r="P266" s="20">
        <v>0</v>
      </c>
      <c r="Q266" s="20">
        <v>0</v>
      </c>
    </row>
    <row r="267" spans="1:17" ht="12.75" customHeight="1">
      <c r="A267" s="14" t="s">
        <v>562</v>
      </c>
      <c r="B267" s="14" t="s">
        <v>772</v>
      </c>
      <c r="C267" s="14" t="s">
        <v>419</v>
      </c>
      <c r="D267" s="14" t="s">
        <v>416</v>
      </c>
      <c r="E267" s="15" t="s">
        <v>417</v>
      </c>
      <c r="F267" s="14" t="s">
        <v>416</v>
      </c>
      <c r="G267" s="15" t="s">
        <v>416</v>
      </c>
      <c r="H267" s="16">
        <v>0</v>
      </c>
      <c r="I267" s="17">
        <v>0</v>
      </c>
      <c r="J267" s="16">
        <v>0.04</v>
      </c>
      <c r="K267" s="18">
        <v>0</v>
      </c>
      <c r="L267" s="17">
        <v>0</v>
      </c>
      <c r="M267" s="19">
        <v>0</v>
      </c>
      <c r="N267" s="19">
        <v>0</v>
      </c>
      <c r="O267" s="19">
        <v>0</v>
      </c>
      <c r="P267" s="20">
        <v>0</v>
      </c>
      <c r="Q267" s="20">
        <v>0</v>
      </c>
    </row>
    <row r="268" spans="1:17" ht="12.75" customHeight="1">
      <c r="A268" s="14" t="s">
        <v>563</v>
      </c>
      <c r="B268" s="14" t="s">
        <v>563</v>
      </c>
      <c r="C268" s="14" t="s">
        <v>415</v>
      </c>
      <c r="D268" s="14" t="s">
        <v>416</v>
      </c>
      <c r="E268" s="15" t="s">
        <v>417</v>
      </c>
      <c r="F268" s="14" t="s">
        <v>417</v>
      </c>
      <c r="G268" s="15" t="s">
        <v>417</v>
      </c>
      <c r="H268" s="16">
        <v>183.05</v>
      </c>
      <c r="I268" s="17">
        <v>0</v>
      </c>
      <c r="J268" s="16">
        <v>0</v>
      </c>
      <c r="K268" s="18">
        <v>21.97</v>
      </c>
      <c r="L268" s="17">
        <v>-3.66</v>
      </c>
      <c r="M268" s="19">
        <v>0</v>
      </c>
      <c r="N268" s="19">
        <v>0</v>
      </c>
      <c r="O268" s="19">
        <v>0</v>
      </c>
      <c r="P268" s="20">
        <v>0</v>
      </c>
      <c r="Q268" s="20">
        <v>0</v>
      </c>
    </row>
    <row r="269" spans="1:17" ht="12.75" customHeight="1">
      <c r="A269" s="14" t="s">
        <v>563</v>
      </c>
      <c r="B269" s="14" t="s">
        <v>220</v>
      </c>
      <c r="C269" s="14" t="s">
        <v>419</v>
      </c>
      <c r="D269" s="14" t="s">
        <v>416</v>
      </c>
      <c r="E269" s="15" t="s">
        <v>417</v>
      </c>
      <c r="F269" s="14" t="s">
        <v>417</v>
      </c>
      <c r="G269" s="15" t="s">
        <v>417</v>
      </c>
      <c r="H269" s="16">
        <v>55.66</v>
      </c>
      <c r="I269" s="17">
        <v>0</v>
      </c>
      <c r="J269" s="16">
        <v>0</v>
      </c>
      <c r="K269" s="18">
        <v>6.68</v>
      </c>
      <c r="L269" s="17">
        <v>-1.1100000000000001</v>
      </c>
      <c r="M269" s="19">
        <v>0</v>
      </c>
      <c r="N269" s="19">
        <v>0</v>
      </c>
      <c r="O269" s="19">
        <v>0</v>
      </c>
      <c r="P269" s="20">
        <v>0</v>
      </c>
      <c r="Q269" s="20">
        <v>0</v>
      </c>
    </row>
    <row r="270" spans="1:17" ht="12.75" customHeight="1">
      <c r="A270" s="14" t="s">
        <v>564</v>
      </c>
      <c r="B270" s="14" t="s">
        <v>564</v>
      </c>
      <c r="C270" s="14" t="s">
        <v>415</v>
      </c>
      <c r="D270" s="14" t="s">
        <v>416</v>
      </c>
      <c r="E270" s="15" t="s">
        <v>417</v>
      </c>
      <c r="F270" s="14" t="s">
        <v>416</v>
      </c>
      <c r="G270" s="15" t="s">
        <v>416</v>
      </c>
      <c r="H270" s="16">
        <v>0</v>
      </c>
      <c r="I270" s="17">
        <v>0</v>
      </c>
      <c r="J270" s="16">
        <v>270.29000000000002</v>
      </c>
      <c r="K270" s="18">
        <v>0</v>
      </c>
      <c r="L270" s="17">
        <v>-5.41</v>
      </c>
      <c r="M270" s="19">
        <v>0</v>
      </c>
      <c r="N270" s="19">
        <v>0</v>
      </c>
      <c r="O270" s="19">
        <v>0</v>
      </c>
      <c r="P270" s="20">
        <v>0</v>
      </c>
      <c r="Q270" s="20">
        <v>0</v>
      </c>
    </row>
    <row r="271" spans="1:17" ht="12.75" customHeight="1">
      <c r="A271" s="14" t="s">
        <v>450</v>
      </c>
      <c r="B271" s="14" t="s">
        <v>565</v>
      </c>
      <c r="C271" s="14" t="s">
        <v>419</v>
      </c>
      <c r="D271" s="14" t="s">
        <v>416</v>
      </c>
      <c r="E271" s="15" t="s">
        <v>417</v>
      </c>
      <c r="F271" s="14" t="s">
        <v>417</v>
      </c>
      <c r="G271" s="15" t="s">
        <v>417</v>
      </c>
      <c r="H271" s="16">
        <v>44.76</v>
      </c>
      <c r="I271" s="17">
        <v>0</v>
      </c>
      <c r="J271" s="16">
        <v>0</v>
      </c>
      <c r="K271" s="18">
        <v>5.37</v>
      </c>
      <c r="L271" s="17">
        <v>-0.9</v>
      </c>
      <c r="M271" s="19">
        <v>0</v>
      </c>
      <c r="N271" s="19">
        <v>0</v>
      </c>
      <c r="O271" s="19">
        <v>0</v>
      </c>
      <c r="P271" s="20">
        <v>0</v>
      </c>
      <c r="Q271" s="20">
        <v>0</v>
      </c>
    </row>
    <row r="272" spans="1:17" ht="12.75" customHeight="1">
      <c r="A272" s="14" t="s">
        <v>326</v>
      </c>
      <c r="B272" s="14" t="s">
        <v>566</v>
      </c>
      <c r="C272" s="14" t="s">
        <v>419</v>
      </c>
      <c r="D272" s="14" t="s">
        <v>416</v>
      </c>
      <c r="E272" s="15" t="s">
        <v>417</v>
      </c>
      <c r="F272" s="14" t="s">
        <v>416</v>
      </c>
      <c r="G272" s="15" t="s">
        <v>416</v>
      </c>
      <c r="H272" s="16">
        <v>0</v>
      </c>
      <c r="I272" s="17">
        <v>0</v>
      </c>
      <c r="J272" s="16">
        <v>114.25</v>
      </c>
      <c r="K272" s="18">
        <v>0</v>
      </c>
      <c r="L272" s="17">
        <v>-2.2799999999999998</v>
      </c>
      <c r="M272" s="19">
        <v>0</v>
      </c>
      <c r="N272" s="19">
        <v>0</v>
      </c>
      <c r="O272" s="19">
        <v>0</v>
      </c>
      <c r="P272" s="20">
        <v>0</v>
      </c>
      <c r="Q272" s="20">
        <v>0</v>
      </c>
    </row>
    <row r="273" spans="1:17" ht="12.75" customHeight="1">
      <c r="A273" s="14" t="s">
        <v>567</v>
      </c>
      <c r="B273" s="14" t="s">
        <v>567</v>
      </c>
      <c r="C273" s="14" t="s">
        <v>419</v>
      </c>
      <c r="D273" s="14" t="s">
        <v>416</v>
      </c>
      <c r="E273" s="15" t="s">
        <v>417</v>
      </c>
      <c r="F273" s="14" t="s">
        <v>417</v>
      </c>
      <c r="G273" s="15" t="s">
        <v>417</v>
      </c>
      <c r="H273" s="16">
        <v>18379.560000000001</v>
      </c>
      <c r="I273" s="17">
        <v>0</v>
      </c>
      <c r="J273" s="16">
        <v>0</v>
      </c>
      <c r="K273" s="18">
        <v>2205.5500000000002</v>
      </c>
      <c r="L273" s="17">
        <v>-367.59</v>
      </c>
      <c r="M273" s="19">
        <v>0</v>
      </c>
      <c r="N273" s="19">
        <v>0</v>
      </c>
      <c r="O273" s="19">
        <v>0</v>
      </c>
      <c r="P273" s="20">
        <v>0</v>
      </c>
      <c r="Q273" s="20">
        <v>0</v>
      </c>
    </row>
    <row r="274" spans="1:17" ht="12.75" customHeight="1">
      <c r="A274" s="14" t="s">
        <v>568</v>
      </c>
      <c r="B274" s="14" t="s">
        <v>568</v>
      </c>
      <c r="C274" s="14" t="s">
        <v>419</v>
      </c>
      <c r="D274" s="14" t="s">
        <v>416</v>
      </c>
      <c r="E274" s="15" t="s">
        <v>416</v>
      </c>
      <c r="F274" s="14" t="s">
        <v>417</v>
      </c>
      <c r="G274" s="15" t="s">
        <v>417</v>
      </c>
      <c r="H274" s="16">
        <v>12265.61</v>
      </c>
      <c r="I274" s="17">
        <v>0</v>
      </c>
      <c r="J274" s="16">
        <v>0</v>
      </c>
      <c r="K274" s="18">
        <v>1471.87</v>
      </c>
      <c r="L274" s="17">
        <v>-245.31</v>
      </c>
      <c r="M274" s="19">
        <v>0</v>
      </c>
      <c r="N274" s="19">
        <v>0</v>
      </c>
      <c r="O274" s="19">
        <v>0</v>
      </c>
      <c r="P274" s="20">
        <v>0</v>
      </c>
      <c r="Q274" s="20">
        <v>0</v>
      </c>
    </row>
    <row r="275" spans="1:17" ht="12.75" customHeight="1">
      <c r="A275" s="14" t="s">
        <v>569</v>
      </c>
      <c r="B275" s="14" t="s">
        <v>569</v>
      </c>
      <c r="C275" s="14" t="s">
        <v>419</v>
      </c>
      <c r="D275" s="14" t="s">
        <v>416</v>
      </c>
      <c r="E275" s="15" t="s">
        <v>417</v>
      </c>
      <c r="F275" s="14" t="s">
        <v>417</v>
      </c>
      <c r="G275" s="15" t="s">
        <v>417</v>
      </c>
      <c r="H275" s="16">
        <v>10658.73</v>
      </c>
      <c r="I275" s="17">
        <v>0</v>
      </c>
      <c r="J275" s="16">
        <v>0</v>
      </c>
      <c r="K275" s="18">
        <v>1279.05</v>
      </c>
      <c r="L275" s="17">
        <v>-213.17</v>
      </c>
      <c r="M275" s="19">
        <v>0</v>
      </c>
      <c r="N275" s="19">
        <v>0</v>
      </c>
      <c r="O275" s="19">
        <v>0</v>
      </c>
      <c r="P275" s="20">
        <v>0</v>
      </c>
      <c r="Q275" s="20">
        <v>0</v>
      </c>
    </row>
    <row r="276" spans="1:17" ht="12.75" customHeight="1">
      <c r="A276" s="14" t="s">
        <v>571</v>
      </c>
      <c r="B276" s="14" t="s">
        <v>571</v>
      </c>
      <c r="C276" s="14" t="s">
        <v>419</v>
      </c>
      <c r="D276" s="14" t="s">
        <v>416</v>
      </c>
      <c r="E276" s="15" t="s">
        <v>417</v>
      </c>
      <c r="F276" s="14" t="s">
        <v>417</v>
      </c>
      <c r="G276" s="15" t="s">
        <v>417</v>
      </c>
      <c r="H276" s="16">
        <v>5974.15</v>
      </c>
      <c r="I276" s="17">
        <v>0</v>
      </c>
      <c r="J276" s="16">
        <v>0</v>
      </c>
      <c r="K276" s="18">
        <v>716.9</v>
      </c>
      <c r="L276" s="17">
        <v>-119.48</v>
      </c>
      <c r="M276" s="19">
        <v>0</v>
      </c>
      <c r="N276" s="19">
        <v>0</v>
      </c>
      <c r="O276" s="19">
        <v>0</v>
      </c>
      <c r="P276" s="20">
        <v>0</v>
      </c>
      <c r="Q276" s="20">
        <v>0</v>
      </c>
    </row>
    <row r="277" spans="1:17" ht="12.75" customHeight="1">
      <c r="A277" s="14" t="s">
        <v>572</v>
      </c>
      <c r="B277" s="14" t="s">
        <v>572</v>
      </c>
      <c r="C277" s="14" t="s">
        <v>415</v>
      </c>
      <c r="D277" s="14" t="s">
        <v>416</v>
      </c>
      <c r="E277" s="15" t="s">
        <v>417</v>
      </c>
      <c r="F277" s="14" t="s">
        <v>417</v>
      </c>
      <c r="G277" s="15" t="s">
        <v>417</v>
      </c>
      <c r="H277" s="16">
        <v>0.01</v>
      </c>
      <c r="I277" s="17">
        <v>0</v>
      </c>
      <c r="J277" s="16">
        <v>0</v>
      </c>
      <c r="K277" s="18">
        <v>0</v>
      </c>
      <c r="L277" s="17">
        <v>0</v>
      </c>
      <c r="M277" s="19">
        <v>0</v>
      </c>
      <c r="N277" s="19">
        <v>0</v>
      </c>
      <c r="O277" s="19">
        <v>0</v>
      </c>
      <c r="P277" s="20">
        <v>0</v>
      </c>
      <c r="Q277" s="20">
        <v>0</v>
      </c>
    </row>
    <row r="278" spans="1:17" ht="12.75" customHeight="1">
      <c r="A278" s="14" t="s">
        <v>572</v>
      </c>
      <c r="B278" s="14" t="s">
        <v>573</v>
      </c>
      <c r="C278" s="14" t="s">
        <v>419</v>
      </c>
      <c r="D278" s="14" t="s">
        <v>416</v>
      </c>
      <c r="E278" s="15" t="s">
        <v>417</v>
      </c>
      <c r="F278" s="14" t="s">
        <v>417</v>
      </c>
      <c r="G278" s="15" t="s">
        <v>417</v>
      </c>
      <c r="H278" s="16">
        <v>291</v>
      </c>
      <c r="I278" s="17">
        <v>0</v>
      </c>
      <c r="J278" s="16">
        <v>0</v>
      </c>
      <c r="K278" s="18">
        <v>34.92</v>
      </c>
      <c r="L278" s="17">
        <v>-5.82</v>
      </c>
      <c r="M278" s="19">
        <v>0</v>
      </c>
      <c r="N278" s="19">
        <v>0</v>
      </c>
      <c r="O278" s="19">
        <v>0</v>
      </c>
      <c r="P278" s="20">
        <v>0</v>
      </c>
      <c r="Q278" s="20">
        <v>0</v>
      </c>
    </row>
    <row r="279" spans="1:17" ht="12.75" customHeight="1">
      <c r="A279" s="14" t="s">
        <v>574</v>
      </c>
      <c r="B279" s="14" t="s">
        <v>574</v>
      </c>
      <c r="C279" s="14" t="s">
        <v>415</v>
      </c>
      <c r="D279" s="14" t="s">
        <v>416</v>
      </c>
      <c r="E279" s="15" t="s">
        <v>416</v>
      </c>
      <c r="F279" s="14" t="s">
        <v>416</v>
      </c>
      <c r="G279" s="15" t="s">
        <v>416</v>
      </c>
      <c r="H279" s="16">
        <v>0</v>
      </c>
      <c r="I279" s="17">
        <v>0</v>
      </c>
      <c r="J279" s="16">
        <v>153.97999999999999</v>
      </c>
      <c r="K279" s="18">
        <v>0</v>
      </c>
      <c r="L279" s="17">
        <v>-3.08</v>
      </c>
      <c r="M279" s="19">
        <v>0</v>
      </c>
      <c r="N279" s="19">
        <v>0</v>
      </c>
      <c r="O279" s="19">
        <v>0</v>
      </c>
      <c r="P279" s="20">
        <v>0</v>
      </c>
      <c r="Q279" s="20">
        <v>0</v>
      </c>
    </row>
    <row r="280" spans="1:17" ht="12.75" customHeight="1">
      <c r="A280" s="14" t="s">
        <v>574</v>
      </c>
      <c r="B280" s="14" t="s">
        <v>353</v>
      </c>
      <c r="C280" s="14" t="s">
        <v>415</v>
      </c>
      <c r="D280" s="14" t="s">
        <v>416</v>
      </c>
      <c r="E280" s="15" t="s">
        <v>416</v>
      </c>
      <c r="F280" s="14" t="s">
        <v>416</v>
      </c>
      <c r="G280" s="15" t="s">
        <v>416</v>
      </c>
      <c r="H280" s="16">
        <v>0</v>
      </c>
      <c r="I280" s="17">
        <v>0</v>
      </c>
      <c r="J280" s="16">
        <v>154.88</v>
      </c>
      <c r="K280" s="18">
        <v>0</v>
      </c>
      <c r="L280" s="17">
        <v>-3.1</v>
      </c>
      <c r="M280" s="19">
        <v>0</v>
      </c>
      <c r="N280" s="19">
        <v>0</v>
      </c>
      <c r="O280" s="19">
        <v>0</v>
      </c>
      <c r="P280" s="20">
        <v>0</v>
      </c>
      <c r="Q280" s="20">
        <v>0</v>
      </c>
    </row>
    <row r="281" spans="1:17" ht="12.75" customHeight="1">
      <c r="A281" s="14" t="s">
        <v>574</v>
      </c>
      <c r="B281" s="14" t="s">
        <v>354</v>
      </c>
      <c r="C281" s="14" t="s">
        <v>419</v>
      </c>
      <c r="D281" s="14" t="s">
        <v>416</v>
      </c>
      <c r="E281" s="15" t="s">
        <v>416</v>
      </c>
      <c r="F281" s="14" t="s">
        <v>416</v>
      </c>
      <c r="G281" s="15" t="s">
        <v>416</v>
      </c>
      <c r="H281" s="16">
        <v>0</v>
      </c>
      <c r="I281" s="17">
        <v>0</v>
      </c>
      <c r="J281" s="16">
        <v>4.5599999999999996</v>
      </c>
      <c r="K281" s="18">
        <v>0</v>
      </c>
      <c r="L281" s="17">
        <v>-0.09</v>
      </c>
      <c r="M281" s="19">
        <v>0</v>
      </c>
      <c r="N281" s="19">
        <v>0</v>
      </c>
      <c r="O281" s="19">
        <v>0</v>
      </c>
      <c r="P281" s="20">
        <v>0</v>
      </c>
      <c r="Q281" s="20">
        <v>0</v>
      </c>
    </row>
    <row r="282" spans="1:17" ht="12.75" customHeight="1">
      <c r="A282" s="14" t="s">
        <v>576</v>
      </c>
      <c r="B282" s="14" t="s">
        <v>576</v>
      </c>
      <c r="C282" s="14" t="s">
        <v>419</v>
      </c>
      <c r="D282" s="14" t="s">
        <v>416</v>
      </c>
      <c r="E282" s="15" t="s">
        <v>417</v>
      </c>
      <c r="F282" s="14" t="s">
        <v>417</v>
      </c>
      <c r="G282" s="15" t="s">
        <v>417</v>
      </c>
      <c r="H282" s="16">
        <v>4487.5</v>
      </c>
      <c r="I282" s="17">
        <v>0</v>
      </c>
      <c r="J282" s="16">
        <v>0</v>
      </c>
      <c r="K282" s="18">
        <v>538.5</v>
      </c>
      <c r="L282" s="17">
        <v>-89.75</v>
      </c>
      <c r="M282" s="19">
        <v>0</v>
      </c>
      <c r="N282" s="19">
        <v>0</v>
      </c>
      <c r="O282" s="19">
        <v>0</v>
      </c>
      <c r="P282" s="20">
        <v>0</v>
      </c>
      <c r="Q282" s="20">
        <v>0</v>
      </c>
    </row>
    <row r="283" spans="1:17" ht="12.75" customHeight="1">
      <c r="A283" s="14" t="s">
        <v>577</v>
      </c>
      <c r="B283" s="14" t="s">
        <v>577</v>
      </c>
      <c r="C283" s="14" t="s">
        <v>419</v>
      </c>
      <c r="D283" s="14" t="s">
        <v>416</v>
      </c>
      <c r="E283" s="15" t="s">
        <v>417</v>
      </c>
      <c r="F283" s="14" t="s">
        <v>417</v>
      </c>
      <c r="G283" s="15" t="s">
        <v>417</v>
      </c>
      <c r="H283" s="16">
        <v>48554.5</v>
      </c>
      <c r="I283" s="17">
        <v>0</v>
      </c>
      <c r="J283" s="16">
        <v>0</v>
      </c>
      <c r="K283" s="18">
        <v>5826.54</v>
      </c>
      <c r="L283" s="17">
        <v>-971.09</v>
      </c>
      <c r="M283" s="19">
        <v>0</v>
      </c>
      <c r="N283" s="19">
        <v>0</v>
      </c>
      <c r="O283" s="19">
        <v>0</v>
      </c>
      <c r="P283" s="20">
        <v>0</v>
      </c>
      <c r="Q283" s="20">
        <v>0</v>
      </c>
    </row>
    <row r="284" spans="1:17" ht="12.75" customHeight="1">
      <c r="A284" s="14" t="s">
        <v>578</v>
      </c>
      <c r="B284" s="14" t="s">
        <v>578</v>
      </c>
      <c r="C284" s="14" t="s">
        <v>419</v>
      </c>
      <c r="D284" s="14" t="s">
        <v>416</v>
      </c>
      <c r="E284" s="15" t="s">
        <v>417</v>
      </c>
      <c r="F284" s="14" t="s">
        <v>417</v>
      </c>
      <c r="G284" s="15" t="s">
        <v>417</v>
      </c>
      <c r="H284" s="16">
        <v>30795.53</v>
      </c>
      <c r="I284" s="17">
        <v>0</v>
      </c>
      <c r="J284" s="16">
        <v>0</v>
      </c>
      <c r="K284" s="18">
        <v>3695.46</v>
      </c>
      <c r="L284" s="17">
        <v>-615.91</v>
      </c>
      <c r="M284" s="19">
        <v>0</v>
      </c>
      <c r="N284" s="19">
        <v>0</v>
      </c>
      <c r="O284" s="19">
        <v>0</v>
      </c>
      <c r="P284" s="20">
        <v>0</v>
      </c>
      <c r="Q284" s="20">
        <v>0</v>
      </c>
    </row>
    <row r="285" spans="1:17" ht="12.75" customHeight="1">
      <c r="A285" s="14" t="s">
        <v>579</v>
      </c>
      <c r="B285" s="14" t="s">
        <v>219</v>
      </c>
      <c r="C285" s="14" t="s">
        <v>419</v>
      </c>
      <c r="D285" s="14" t="s">
        <v>416</v>
      </c>
      <c r="E285" s="15" t="s">
        <v>417</v>
      </c>
      <c r="F285" s="14" t="s">
        <v>416</v>
      </c>
      <c r="G285" s="15" t="s">
        <v>416</v>
      </c>
      <c r="H285" s="16">
        <v>0</v>
      </c>
      <c r="I285" s="17">
        <v>0</v>
      </c>
      <c r="J285" s="16">
        <v>24.54</v>
      </c>
      <c r="K285" s="18">
        <v>0</v>
      </c>
      <c r="L285" s="17">
        <v>-0.49</v>
      </c>
      <c r="M285" s="19">
        <v>0</v>
      </c>
      <c r="N285" s="19">
        <v>0</v>
      </c>
      <c r="O285" s="19">
        <v>0</v>
      </c>
      <c r="P285" s="20">
        <v>0</v>
      </c>
      <c r="Q285" s="20">
        <v>0</v>
      </c>
    </row>
    <row r="286" spans="1:17" ht="12.75" customHeight="1">
      <c r="A286" s="14" t="s">
        <v>221</v>
      </c>
      <c r="B286" s="14" t="s">
        <v>221</v>
      </c>
      <c r="C286" s="14" t="s">
        <v>419</v>
      </c>
      <c r="D286" s="14" t="s">
        <v>417</v>
      </c>
      <c r="E286" s="15" t="s">
        <v>417</v>
      </c>
      <c r="F286" s="14" t="s">
        <v>417</v>
      </c>
      <c r="G286" s="15" t="s">
        <v>417</v>
      </c>
      <c r="H286" s="16">
        <v>5339.38</v>
      </c>
      <c r="I286" s="17">
        <v>0</v>
      </c>
      <c r="J286" s="16">
        <v>0</v>
      </c>
      <c r="K286" s="18">
        <v>640.73</v>
      </c>
      <c r="L286" s="17">
        <v>0</v>
      </c>
      <c r="M286" s="19">
        <v>0</v>
      </c>
      <c r="N286" s="19">
        <v>0</v>
      </c>
      <c r="O286" s="19">
        <v>0</v>
      </c>
      <c r="P286" s="20">
        <v>0</v>
      </c>
      <c r="Q286" s="20">
        <v>0</v>
      </c>
    </row>
    <row r="287" spans="1:17" ht="12.75" customHeight="1">
      <c r="A287" s="14" t="s">
        <v>221</v>
      </c>
      <c r="B287" s="14" t="s">
        <v>222</v>
      </c>
      <c r="C287" s="14" t="s">
        <v>419</v>
      </c>
      <c r="D287" s="14" t="s">
        <v>417</v>
      </c>
      <c r="E287" s="15" t="s">
        <v>417</v>
      </c>
      <c r="F287" s="14" t="s">
        <v>417</v>
      </c>
      <c r="G287" s="15" t="s">
        <v>417</v>
      </c>
      <c r="H287" s="16">
        <v>6289.55</v>
      </c>
      <c r="I287" s="17">
        <v>0</v>
      </c>
      <c r="J287" s="16">
        <v>0</v>
      </c>
      <c r="K287" s="18">
        <v>754.75</v>
      </c>
      <c r="L287" s="17">
        <v>0</v>
      </c>
      <c r="M287" s="19">
        <v>0</v>
      </c>
      <c r="N287" s="19">
        <v>0</v>
      </c>
      <c r="O287" s="19">
        <v>0</v>
      </c>
      <c r="P287" s="20">
        <v>0</v>
      </c>
      <c r="Q287" s="20">
        <v>0</v>
      </c>
    </row>
    <row r="288" spans="1:17" ht="12.75" customHeight="1">
      <c r="A288" s="14" t="s">
        <v>580</v>
      </c>
      <c r="B288" s="14" t="s">
        <v>580</v>
      </c>
      <c r="C288" s="14" t="s">
        <v>415</v>
      </c>
      <c r="D288" s="14" t="s">
        <v>417</v>
      </c>
      <c r="E288" s="15" t="s">
        <v>417</v>
      </c>
      <c r="F288" s="14" t="s">
        <v>416</v>
      </c>
      <c r="G288" s="15" t="s">
        <v>416</v>
      </c>
      <c r="H288" s="16">
        <v>0</v>
      </c>
      <c r="I288" s="17">
        <v>0</v>
      </c>
      <c r="J288" s="16">
        <v>35.42</v>
      </c>
      <c r="K288" s="18">
        <v>0</v>
      </c>
      <c r="L288" s="17">
        <v>0</v>
      </c>
      <c r="M288" s="19">
        <v>0</v>
      </c>
      <c r="N288" s="19">
        <v>0</v>
      </c>
      <c r="O288" s="19">
        <v>0</v>
      </c>
      <c r="P288" s="20">
        <v>0</v>
      </c>
      <c r="Q288" s="20">
        <v>0</v>
      </c>
    </row>
    <row r="289" spans="1:17" ht="12.75" customHeight="1">
      <c r="A289" s="14" t="s">
        <v>581</v>
      </c>
      <c r="B289" s="14" t="s">
        <v>581</v>
      </c>
      <c r="C289" s="14" t="s">
        <v>415</v>
      </c>
      <c r="D289" s="14" t="s">
        <v>416</v>
      </c>
      <c r="E289" s="15" t="s">
        <v>416</v>
      </c>
      <c r="F289" s="14" t="s">
        <v>416</v>
      </c>
      <c r="G289" s="15" t="s">
        <v>416</v>
      </c>
      <c r="H289" s="16">
        <v>0</v>
      </c>
      <c r="I289" s="17">
        <v>0</v>
      </c>
      <c r="J289" s="16">
        <v>754.6</v>
      </c>
      <c r="K289" s="18">
        <v>0</v>
      </c>
      <c r="L289" s="17">
        <v>-15.09</v>
      </c>
      <c r="M289" s="19">
        <v>0</v>
      </c>
      <c r="N289" s="19">
        <v>0</v>
      </c>
      <c r="O289" s="19">
        <v>0</v>
      </c>
      <c r="P289" s="20">
        <v>0</v>
      </c>
      <c r="Q289" s="20">
        <v>0</v>
      </c>
    </row>
    <row r="290" spans="1:17" ht="12.75" customHeight="1">
      <c r="A290" s="14" t="s">
        <v>581</v>
      </c>
      <c r="B290" s="14" t="s">
        <v>223</v>
      </c>
      <c r="C290" s="14" t="s">
        <v>419</v>
      </c>
      <c r="D290" s="14" t="s">
        <v>416</v>
      </c>
      <c r="E290" s="15" t="s">
        <v>416</v>
      </c>
      <c r="F290" s="14" t="s">
        <v>416</v>
      </c>
      <c r="G290" s="15" t="s">
        <v>416</v>
      </c>
      <c r="H290" s="16">
        <v>0</v>
      </c>
      <c r="I290" s="17">
        <v>0</v>
      </c>
      <c r="J290" s="16">
        <v>202.92</v>
      </c>
      <c r="K290" s="18">
        <v>0</v>
      </c>
      <c r="L290" s="17">
        <v>-4.0599999999999996</v>
      </c>
      <c r="M290" s="19">
        <v>0</v>
      </c>
      <c r="N290" s="19">
        <v>0</v>
      </c>
      <c r="O290" s="19">
        <v>0</v>
      </c>
      <c r="P290" s="20">
        <v>0</v>
      </c>
      <c r="Q290" s="20">
        <v>0</v>
      </c>
    </row>
    <row r="291" spans="1:17" ht="12.75" customHeight="1">
      <c r="A291" s="14" t="s">
        <v>582</v>
      </c>
      <c r="B291" s="14" t="s">
        <v>582</v>
      </c>
      <c r="C291" s="14" t="s">
        <v>419</v>
      </c>
      <c r="D291" s="14" t="s">
        <v>416</v>
      </c>
      <c r="E291" s="15" t="s">
        <v>417</v>
      </c>
      <c r="F291" s="14" t="s">
        <v>417</v>
      </c>
      <c r="G291" s="15" t="s">
        <v>417</v>
      </c>
      <c r="H291" s="16">
        <v>6256.64</v>
      </c>
      <c r="I291" s="17">
        <v>0</v>
      </c>
      <c r="J291" s="16">
        <v>0</v>
      </c>
      <c r="K291" s="18">
        <v>750.8</v>
      </c>
      <c r="L291" s="17">
        <v>-125.13</v>
      </c>
      <c r="M291" s="19">
        <v>0</v>
      </c>
      <c r="N291" s="19">
        <v>0</v>
      </c>
      <c r="O291" s="19">
        <v>0</v>
      </c>
      <c r="P291" s="20">
        <v>0</v>
      </c>
      <c r="Q291" s="20">
        <v>0</v>
      </c>
    </row>
    <row r="292" spans="1:17" ht="12.75" customHeight="1">
      <c r="A292" s="14" t="s">
        <v>583</v>
      </c>
      <c r="B292" s="14" t="s">
        <v>226</v>
      </c>
      <c r="C292" s="14" t="s">
        <v>419</v>
      </c>
      <c r="D292" s="14" t="s">
        <v>416</v>
      </c>
      <c r="E292" s="15" t="s">
        <v>417</v>
      </c>
      <c r="F292" s="14" t="s">
        <v>417</v>
      </c>
      <c r="G292" s="15" t="s">
        <v>417</v>
      </c>
      <c r="H292" s="16">
        <v>208.8</v>
      </c>
      <c r="I292" s="17">
        <v>0</v>
      </c>
      <c r="J292" s="16">
        <v>0</v>
      </c>
      <c r="K292" s="18">
        <v>25.06</v>
      </c>
      <c r="L292" s="17">
        <v>-4.18</v>
      </c>
      <c r="M292" s="19">
        <v>0</v>
      </c>
      <c r="N292" s="19">
        <v>0</v>
      </c>
      <c r="O292" s="19">
        <v>0</v>
      </c>
      <c r="P292" s="20">
        <v>0</v>
      </c>
      <c r="Q292" s="20">
        <v>0</v>
      </c>
    </row>
    <row r="293" spans="1:17" ht="12.75" customHeight="1">
      <c r="A293" s="14" t="s">
        <v>488</v>
      </c>
      <c r="B293" s="14" t="s">
        <v>584</v>
      </c>
      <c r="C293" s="14" t="s">
        <v>419</v>
      </c>
      <c r="D293" s="14" t="s">
        <v>416</v>
      </c>
      <c r="E293" s="15" t="s">
        <v>417</v>
      </c>
      <c r="F293" s="14" t="s">
        <v>417</v>
      </c>
      <c r="G293" s="15" t="s">
        <v>417</v>
      </c>
      <c r="H293" s="16">
        <v>1.59</v>
      </c>
      <c r="I293" s="17">
        <v>0</v>
      </c>
      <c r="J293" s="16">
        <v>0</v>
      </c>
      <c r="K293" s="18">
        <v>0.19</v>
      </c>
      <c r="L293" s="17">
        <v>-0.03</v>
      </c>
      <c r="M293" s="19">
        <v>0</v>
      </c>
      <c r="N293" s="19">
        <v>0</v>
      </c>
      <c r="O293" s="19">
        <v>0</v>
      </c>
      <c r="P293" s="20">
        <v>0</v>
      </c>
      <c r="Q293" s="20">
        <v>0</v>
      </c>
    </row>
    <row r="294" spans="1:17" ht="12.75" customHeight="1">
      <c r="A294" s="14" t="s">
        <v>225</v>
      </c>
      <c r="B294" s="14" t="s">
        <v>225</v>
      </c>
      <c r="C294" s="14" t="s">
        <v>415</v>
      </c>
      <c r="D294" s="14" t="s">
        <v>416</v>
      </c>
      <c r="E294" s="15" t="s">
        <v>417</v>
      </c>
      <c r="F294" s="14" t="s">
        <v>416</v>
      </c>
      <c r="G294" s="15" t="s">
        <v>416</v>
      </c>
      <c r="H294" s="16">
        <v>0</v>
      </c>
      <c r="I294" s="17">
        <v>0</v>
      </c>
      <c r="J294" s="16">
        <v>0.43</v>
      </c>
      <c r="K294" s="18">
        <v>0</v>
      </c>
      <c r="L294" s="17">
        <v>-0.01</v>
      </c>
      <c r="M294" s="19">
        <v>0</v>
      </c>
      <c r="N294" s="19">
        <v>0</v>
      </c>
      <c r="O294" s="19">
        <v>0</v>
      </c>
      <c r="P294" s="20">
        <v>0</v>
      </c>
      <c r="Q294" s="20">
        <v>0</v>
      </c>
    </row>
    <row r="295" spans="1:17" ht="12.75" customHeight="1">
      <c r="A295" s="14" t="s">
        <v>227</v>
      </c>
      <c r="B295" s="14" t="s">
        <v>227</v>
      </c>
      <c r="C295" s="14" t="s">
        <v>419</v>
      </c>
      <c r="D295" s="14" t="s">
        <v>416</v>
      </c>
      <c r="E295" s="15" t="s">
        <v>417</v>
      </c>
      <c r="F295" s="14" t="s">
        <v>417</v>
      </c>
      <c r="G295" s="15" t="s">
        <v>417</v>
      </c>
      <c r="H295" s="16">
        <v>8582.18</v>
      </c>
      <c r="I295" s="17">
        <v>0</v>
      </c>
      <c r="J295" s="16">
        <v>0</v>
      </c>
      <c r="K295" s="18">
        <v>1029.8599999999999</v>
      </c>
      <c r="L295" s="17">
        <v>-171.64</v>
      </c>
      <c r="M295" s="19">
        <v>0</v>
      </c>
      <c r="N295" s="19">
        <v>0</v>
      </c>
      <c r="O295" s="19">
        <v>0</v>
      </c>
      <c r="P295" s="20">
        <v>0</v>
      </c>
      <c r="Q295" s="20">
        <v>0</v>
      </c>
    </row>
    <row r="296" spans="1:17" ht="12.75" customHeight="1">
      <c r="A296" s="14" t="s">
        <v>227</v>
      </c>
      <c r="B296" s="14" t="s">
        <v>228</v>
      </c>
      <c r="C296" s="14" t="s">
        <v>419</v>
      </c>
      <c r="D296" s="14" t="s">
        <v>416</v>
      </c>
      <c r="E296" s="15" t="s">
        <v>417</v>
      </c>
      <c r="F296" s="14" t="s">
        <v>417</v>
      </c>
      <c r="G296" s="15" t="s">
        <v>417</v>
      </c>
      <c r="H296" s="16">
        <v>201.04</v>
      </c>
      <c r="I296" s="17">
        <v>0</v>
      </c>
      <c r="J296" s="16">
        <v>0</v>
      </c>
      <c r="K296" s="18">
        <v>24.12</v>
      </c>
      <c r="L296" s="17">
        <v>-4.0199999999999996</v>
      </c>
      <c r="M296" s="19">
        <v>0</v>
      </c>
      <c r="N296" s="19">
        <v>0</v>
      </c>
      <c r="O296" s="19">
        <v>0</v>
      </c>
      <c r="P296" s="20">
        <v>0</v>
      </c>
      <c r="Q296" s="20">
        <v>0</v>
      </c>
    </row>
    <row r="297" spans="1:17" ht="12.75" customHeight="1">
      <c r="A297" s="14" t="s">
        <v>585</v>
      </c>
      <c r="B297" s="14" t="s">
        <v>585</v>
      </c>
      <c r="C297" s="14" t="s">
        <v>415</v>
      </c>
      <c r="D297" s="14" t="s">
        <v>416</v>
      </c>
      <c r="E297" s="15" t="s">
        <v>417</v>
      </c>
      <c r="F297" s="14" t="s">
        <v>417</v>
      </c>
      <c r="G297" s="15" t="s">
        <v>417</v>
      </c>
      <c r="H297" s="16">
        <v>3141.53</v>
      </c>
      <c r="I297" s="17">
        <v>0</v>
      </c>
      <c r="J297" s="16">
        <v>0</v>
      </c>
      <c r="K297" s="18">
        <v>376.98</v>
      </c>
      <c r="L297" s="17">
        <v>-62.83</v>
      </c>
      <c r="M297" s="19">
        <v>-0.02</v>
      </c>
      <c r="N297" s="19">
        <v>0</v>
      </c>
      <c r="O297" s="19">
        <v>0</v>
      </c>
      <c r="P297" s="20">
        <v>0</v>
      </c>
      <c r="Q297" s="20">
        <v>0</v>
      </c>
    </row>
    <row r="298" spans="1:17" ht="12.75" customHeight="1">
      <c r="A298" s="14" t="s">
        <v>586</v>
      </c>
      <c r="B298" s="14" t="s">
        <v>224</v>
      </c>
      <c r="C298" s="14" t="s">
        <v>419</v>
      </c>
      <c r="D298" s="14" t="s">
        <v>416</v>
      </c>
      <c r="E298" s="15" t="s">
        <v>417</v>
      </c>
      <c r="F298" s="14" t="s">
        <v>417</v>
      </c>
      <c r="G298" s="15" t="s">
        <v>417</v>
      </c>
      <c r="H298" s="16">
        <v>64.010000000000005</v>
      </c>
      <c r="I298" s="17">
        <v>0</v>
      </c>
      <c r="J298" s="16">
        <v>0</v>
      </c>
      <c r="K298" s="18">
        <v>7.68</v>
      </c>
      <c r="L298" s="17">
        <v>-1.28</v>
      </c>
      <c r="M298" s="19">
        <v>0</v>
      </c>
      <c r="N298" s="19">
        <v>0</v>
      </c>
      <c r="O298" s="19">
        <v>0</v>
      </c>
      <c r="P298" s="20">
        <v>0</v>
      </c>
      <c r="Q298" s="20">
        <v>0</v>
      </c>
    </row>
    <row r="299" spans="1:17" ht="12.75" customHeight="1">
      <c r="A299" s="14" t="s">
        <v>587</v>
      </c>
      <c r="B299" s="14" t="s">
        <v>587</v>
      </c>
      <c r="C299" s="14" t="s">
        <v>415</v>
      </c>
      <c r="D299" s="14" t="s">
        <v>416</v>
      </c>
      <c r="E299" s="15" t="s">
        <v>416</v>
      </c>
      <c r="F299" s="14" t="s">
        <v>416</v>
      </c>
      <c r="G299" s="15" t="s">
        <v>417</v>
      </c>
      <c r="H299" s="16">
        <v>342.71</v>
      </c>
      <c r="I299" s="17">
        <v>0</v>
      </c>
      <c r="J299" s="16">
        <v>0</v>
      </c>
      <c r="K299" s="18">
        <v>41.13</v>
      </c>
      <c r="L299" s="17">
        <v>-6.85</v>
      </c>
      <c r="M299" s="19">
        <v>0</v>
      </c>
      <c r="N299" s="19">
        <v>0</v>
      </c>
      <c r="O299" s="19">
        <v>0</v>
      </c>
      <c r="P299" s="20">
        <v>0</v>
      </c>
      <c r="Q299" s="20">
        <v>0</v>
      </c>
    </row>
    <row r="300" spans="1:17" ht="12.75" customHeight="1">
      <c r="A300" s="14" t="s">
        <v>587</v>
      </c>
      <c r="B300" s="14" t="s">
        <v>230</v>
      </c>
      <c r="C300" s="14" t="s">
        <v>419</v>
      </c>
      <c r="D300" s="14" t="s">
        <v>416</v>
      </c>
      <c r="E300" s="15" t="s">
        <v>416</v>
      </c>
      <c r="F300" s="14" t="s">
        <v>416</v>
      </c>
      <c r="G300" s="15" t="s">
        <v>417</v>
      </c>
      <c r="H300" s="16">
        <v>2.0299999999999998</v>
      </c>
      <c r="I300" s="17">
        <v>0</v>
      </c>
      <c r="J300" s="16">
        <v>0</v>
      </c>
      <c r="K300" s="18">
        <v>0.24</v>
      </c>
      <c r="L300" s="17">
        <v>-0.04</v>
      </c>
      <c r="M300" s="19">
        <v>0</v>
      </c>
      <c r="N300" s="19">
        <v>0</v>
      </c>
      <c r="O300" s="19">
        <v>0</v>
      </c>
      <c r="P300" s="20">
        <v>0</v>
      </c>
      <c r="Q300" s="20">
        <v>0</v>
      </c>
    </row>
    <row r="301" spans="1:17" ht="12.75" customHeight="1">
      <c r="A301" s="14" t="s">
        <v>588</v>
      </c>
      <c r="B301" s="14" t="s">
        <v>588</v>
      </c>
      <c r="C301" s="14" t="s">
        <v>419</v>
      </c>
      <c r="D301" s="14" t="s">
        <v>416</v>
      </c>
      <c r="E301" s="15" t="s">
        <v>417</v>
      </c>
      <c r="F301" s="14" t="s">
        <v>417</v>
      </c>
      <c r="G301" s="15" t="s">
        <v>417</v>
      </c>
      <c r="H301" s="16">
        <v>1070.32</v>
      </c>
      <c r="I301" s="17">
        <v>0</v>
      </c>
      <c r="J301" s="16">
        <v>0</v>
      </c>
      <c r="K301" s="18">
        <v>128.44</v>
      </c>
      <c r="L301" s="17">
        <v>-21.41</v>
      </c>
      <c r="M301" s="19">
        <v>0</v>
      </c>
      <c r="N301" s="19">
        <v>0</v>
      </c>
      <c r="O301" s="19">
        <v>0</v>
      </c>
      <c r="P301" s="20">
        <v>0</v>
      </c>
      <c r="Q301" s="20">
        <v>0</v>
      </c>
    </row>
    <row r="302" spans="1:17" ht="12.75" customHeight="1">
      <c r="A302" s="14" t="s">
        <v>306</v>
      </c>
      <c r="B302" s="14" t="s">
        <v>308</v>
      </c>
      <c r="C302" s="14" t="s">
        <v>419</v>
      </c>
      <c r="D302" s="14" t="s">
        <v>416</v>
      </c>
      <c r="E302" s="15" t="s">
        <v>417</v>
      </c>
      <c r="F302" s="14" t="s">
        <v>417</v>
      </c>
      <c r="G302" s="15" t="s">
        <v>417</v>
      </c>
      <c r="H302" s="16">
        <v>223.49</v>
      </c>
      <c r="I302" s="17">
        <v>0</v>
      </c>
      <c r="J302" s="16">
        <v>0</v>
      </c>
      <c r="K302" s="18">
        <v>26.82</v>
      </c>
      <c r="L302" s="17">
        <v>-4.47</v>
      </c>
      <c r="M302" s="19">
        <v>0</v>
      </c>
      <c r="N302" s="19">
        <v>0</v>
      </c>
      <c r="O302" s="19">
        <v>0</v>
      </c>
      <c r="P302" s="20">
        <v>0</v>
      </c>
      <c r="Q302" s="20">
        <v>0</v>
      </c>
    </row>
    <row r="303" spans="1:17" ht="12.75" customHeight="1">
      <c r="A303" s="14" t="s">
        <v>231</v>
      </c>
      <c r="B303" s="14" t="s">
        <v>231</v>
      </c>
      <c r="C303" s="14" t="s">
        <v>419</v>
      </c>
      <c r="D303" s="14" t="s">
        <v>416</v>
      </c>
      <c r="E303" s="15" t="s">
        <v>416</v>
      </c>
      <c r="F303" s="14" t="s">
        <v>417</v>
      </c>
      <c r="G303" s="15" t="s">
        <v>417</v>
      </c>
      <c r="H303" s="16">
        <v>9539.99</v>
      </c>
      <c r="I303" s="17">
        <v>0</v>
      </c>
      <c r="J303" s="16">
        <v>0</v>
      </c>
      <c r="K303" s="18">
        <v>1144.8</v>
      </c>
      <c r="L303" s="17">
        <v>-190.8</v>
      </c>
      <c r="M303" s="19">
        <v>0</v>
      </c>
      <c r="N303" s="19">
        <v>0</v>
      </c>
      <c r="O303" s="19">
        <v>0</v>
      </c>
      <c r="P303" s="20">
        <v>0</v>
      </c>
      <c r="Q303" s="20">
        <v>0</v>
      </c>
    </row>
    <row r="304" spans="1:17" ht="12.75" customHeight="1">
      <c r="A304" s="14" t="s">
        <v>232</v>
      </c>
      <c r="B304" s="14" t="s">
        <v>232</v>
      </c>
      <c r="C304" s="14" t="s">
        <v>419</v>
      </c>
      <c r="D304" s="14" t="s">
        <v>416</v>
      </c>
      <c r="E304" s="15" t="s">
        <v>417</v>
      </c>
      <c r="F304" s="14" t="s">
        <v>417</v>
      </c>
      <c r="G304" s="15" t="s">
        <v>417</v>
      </c>
      <c r="H304" s="16">
        <v>1321.11</v>
      </c>
      <c r="I304" s="17">
        <v>0</v>
      </c>
      <c r="J304" s="16">
        <v>0</v>
      </c>
      <c r="K304" s="18">
        <v>158.53</v>
      </c>
      <c r="L304" s="17">
        <v>-26.42</v>
      </c>
      <c r="M304" s="19">
        <v>0</v>
      </c>
      <c r="N304" s="19">
        <v>0</v>
      </c>
      <c r="O304" s="19">
        <v>0</v>
      </c>
      <c r="P304" s="20">
        <v>0</v>
      </c>
      <c r="Q304" s="20">
        <v>0</v>
      </c>
    </row>
    <row r="305" spans="1:17" ht="12.75" customHeight="1">
      <c r="A305" s="14" t="s">
        <v>233</v>
      </c>
      <c r="B305" s="14" t="s">
        <v>233</v>
      </c>
      <c r="C305" s="14" t="s">
        <v>419</v>
      </c>
      <c r="D305" s="14" t="s">
        <v>416</v>
      </c>
      <c r="E305" s="15" t="s">
        <v>416</v>
      </c>
      <c r="F305" s="14" t="s">
        <v>417</v>
      </c>
      <c r="G305" s="15" t="s">
        <v>417</v>
      </c>
      <c r="H305" s="16">
        <v>1132.69</v>
      </c>
      <c r="I305" s="17">
        <v>0</v>
      </c>
      <c r="J305" s="16">
        <v>0</v>
      </c>
      <c r="K305" s="18">
        <v>135.91999999999999</v>
      </c>
      <c r="L305" s="17">
        <v>-22.65</v>
      </c>
      <c r="M305" s="19">
        <v>0</v>
      </c>
      <c r="N305" s="19">
        <v>0</v>
      </c>
      <c r="O305" s="19">
        <v>0</v>
      </c>
      <c r="P305" s="20">
        <v>0</v>
      </c>
      <c r="Q305" s="20">
        <v>0</v>
      </c>
    </row>
    <row r="306" spans="1:17" ht="12.75" customHeight="1">
      <c r="A306" s="14" t="s">
        <v>234</v>
      </c>
      <c r="B306" s="14" t="s">
        <v>234</v>
      </c>
      <c r="C306" s="14" t="s">
        <v>419</v>
      </c>
      <c r="D306" s="14" t="s">
        <v>416</v>
      </c>
      <c r="E306" s="15" t="s">
        <v>416</v>
      </c>
      <c r="F306" s="14" t="s">
        <v>417</v>
      </c>
      <c r="G306" s="15" t="s">
        <v>417</v>
      </c>
      <c r="H306" s="16">
        <v>2972.71</v>
      </c>
      <c r="I306" s="17">
        <v>0</v>
      </c>
      <c r="J306" s="16">
        <v>0</v>
      </c>
      <c r="K306" s="18">
        <v>356.73</v>
      </c>
      <c r="L306" s="17">
        <v>-59.45</v>
      </c>
      <c r="M306" s="19">
        <v>0</v>
      </c>
      <c r="N306" s="19">
        <v>0</v>
      </c>
      <c r="O306" s="19">
        <v>0</v>
      </c>
      <c r="P306" s="20">
        <v>0</v>
      </c>
      <c r="Q306" s="20">
        <v>0</v>
      </c>
    </row>
    <row r="307" spans="1:17" ht="12.75" customHeight="1">
      <c r="A307" s="14" t="s">
        <v>589</v>
      </c>
      <c r="B307" s="14" t="s">
        <v>589</v>
      </c>
      <c r="C307" s="14" t="s">
        <v>419</v>
      </c>
      <c r="D307" s="14" t="s">
        <v>416</v>
      </c>
      <c r="E307" s="15" t="s">
        <v>417</v>
      </c>
      <c r="F307" s="14" t="s">
        <v>417</v>
      </c>
      <c r="G307" s="15" t="s">
        <v>417</v>
      </c>
      <c r="H307" s="16">
        <v>5852.18</v>
      </c>
      <c r="I307" s="17">
        <v>0</v>
      </c>
      <c r="J307" s="16">
        <v>0</v>
      </c>
      <c r="K307" s="18">
        <v>702.26</v>
      </c>
      <c r="L307" s="17">
        <v>-117.04</v>
      </c>
      <c r="M307" s="19">
        <v>0</v>
      </c>
      <c r="N307" s="19">
        <v>0</v>
      </c>
      <c r="O307" s="19">
        <v>0</v>
      </c>
      <c r="P307" s="20">
        <v>0</v>
      </c>
      <c r="Q307" s="20">
        <v>0</v>
      </c>
    </row>
    <row r="308" spans="1:17" ht="12.75" customHeight="1">
      <c r="A308" s="14" t="s">
        <v>235</v>
      </c>
      <c r="B308" s="14" t="s">
        <v>235</v>
      </c>
      <c r="C308" s="14" t="s">
        <v>415</v>
      </c>
      <c r="D308" s="14" t="s">
        <v>416</v>
      </c>
      <c r="E308" s="15" t="s">
        <v>416</v>
      </c>
      <c r="F308" s="14" t="s">
        <v>416</v>
      </c>
      <c r="G308" s="15" t="s">
        <v>417</v>
      </c>
      <c r="H308" s="16">
        <v>369.64</v>
      </c>
      <c r="I308" s="17">
        <v>0</v>
      </c>
      <c r="J308" s="16">
        <v>0</v>
      </c>
      <c r="K308" s="18">
        <v>44.36</v>
      </c>
      <c r="L308" s="17">
        <v>-7.39</v>
      </c>
      <c r="M308" s="19">
        <v>0</v>
      </c>
      <c r="N308" s="19">
        <v>0</v>
      </c>
      <c r="O308" s="19">
        <v>0</v>
      </c>
      <c r="P308" s="20">
        <v>0</v>
      </c>
      <c r="Q308" s="20">
        <v>0</v>
      </c>
    </row>
    <row r="309" spans="1:17" ht="12.75" customHeight="1">
      <c r="A309" s="14" t="s">
        <v>590</v>
      </c>
      <c r="B309" s="14" t="s">
        <v>590</v>
      </c>
      <c r="C309" s="14" t="s">
        <v>419</v>
      </c>
      <c r="D309" s="14" t="s">
        <v>416</v>
      </c>
      <c r="E309" s="15" t="s">
        <v>417</v>
      </c>
      <c r="F309" s="14" t="s">
        <v>417</v>
      </c>
      <c r="G309" s="15" t="s">
        <v>417</v>
      </c>
      <c r="H309" s="16">
        <v>182.02</v>
      </c>
      <c r="I309" s="17">
        <v>0</v>
      </c>
      <c r="J309" s="16">
        <v>0</v>
      </c>
      <c r="K309" s="18">
        <v>21.84</v>
      </c>
      <c r="L309" s="17">
        <v>-3.64</v>
      </c>
      <c r="M309" s="19">
        <v>0</v>
      </c>
      <c r="N309" s="19">
        <v>0</v>
      </c>
      <c r="O309" s="19">
        <v>0</v>
      </c>
      <c r="P309" s="20">
        <v>0</v>
      </c>
      <c r="Q309" s="20">
        <v>0</v>
      </c>
    </row>
    <row r="310" spans="1:17" ht="12.75" customHeight="1">
      <c r="A310" s="14" t="s">
        <v>591</v>
      </c>
      <c r="B310" s="14" t="s">
        <v>591</v>
      </c>
      <c r="C310" s="14" t="s">
        <v>419</v>
      </c>
      <c r="D310" s="14" t="s">
        <v>416</v>
      </c>
      <c r="E310" s="15" t="s">
        <v>417</v>
      </c>
      <c r="F310" s="14" t="s">
        <v>417</v>
      </c>
      <c r="G310" s="15" t="s">
        <v>417</v>
      </c>
      <c r="H310" s="16">
        <v>568.75</v>
      </c>
      <c r="I310" s="17">
        <v>0</v>
      </c>
      <c r="J310" s="16">
        <v>0</v>
      </c>
      <c r="K310" s="18">
        <v>68.25</v>
      </c>
      <c r="L310" s="17">
        <v>-11.38</v>
      </c>
      <c r="M310" s="19">
        <v>0</v>
      </c>
      <c r="N310" s="19">
        <v>0</v>
      </c>
      <c r="O310" s="19">
        <v>0</v>
      </c>
      <c r="P310" s="20">
        <v>0</v>
      </c>
      <c r="Q310" s="20">
        <v>0</v>
      </c>
    </row>
    <row r="311" spans="1:17" ht="12.75" customHeight="1">
      <c r="A311" s="14" t="s">
        <v>592</v>
      </c>
      <c r="B311" s="14" t="s">
        <v>592</v>
      </c>
      <c r="C311" s="14" t="s">
        <v>415</v>
      </c>
      <c r="D311" s="14" t="s">
        <v>416</v>
      </c>
      <c r="E311" s="15" t="s">
        <v>416</v>
      </c>
      <c r="F311" s="14" t="s">
        <v>416</v>
      </c>
      <c r="G311" s="15" t="s">
        <v>416</v>
      </c>
      <c r="H311" s="16">
        <v>0</v>
      </c>
      <c r="I311" s="17">
        <v>0</v>
      </c>
      <c r="J311" s="16">
        <v>800.58</v>
      </c>
      <c r="K311" s="18">
        <v>0</v>
      </c>
      <c r="L311" s="17">
        <v>-16.010000000000002</v>
      </c>
      <c r="M311" s="19">
        <v>0</v>
      </c>
      <c r="N311" s="19">
        <v>0</v>
      </c>
      <c r="O311" s="19">
        <v>0</v>
      </c>
      <c r="P311" s="20">
        <v>0</v>
      </c>
      <c r="Q311" s="20">
        <v>0</v>
      </c>
    </row>
    <row r="312" spans="1:17" ht="12.75" customHeight="1">
      <c r="A312" s="14" t="s">
        <v>446</v>
      </c>
      <c r="B312" s="14" t="s">
        <v>593</v>
      </c>
      <c r="C312" s="14" t="s">
        <v>419</v>
      </c>
      <c r="D312" s="14" t="s">
        <v>416</v>
      </c>
      <c r="E312" s="15" t="s">
        <v>417</v>
      </c>
      <c r="F312" s="14" t="s">
        <v>417</v>
      </c>
      <c r="G312" s="15" t="s">
        <v>417</v>
      </c>
      <c r="H312" s="16">
        <v>406.84</v>
      </c>
      <c r="I312" s="17">
        <v>0</v>
      </c>
      <c r="J312" s="16">
        <v>0</v>
      </c>
      <c r="K312" s="18">
        <v>48.82</v>
      </c>
      <c r="L312" s="17">
        <v>-8.14</v>
      </c>
      <c r="M312" s="19">
        <v>0</v>
      </c>
      <c r="N312" s="19">
        <v>0</v>
      </c>
      <c r="O312" s="19">
        <v>0</v>
      </c>
      <c r="P312" s="20">
        <v>0</v>
      </c>
      <c r="Q312" s="20">
        <v>0</v>
      </c>
    </row>
    <row r="313" spans="1:17" ht="12.75" customHeight="1">
      <c r="A313" s="14" t="s">
        <v>594</v>
      </c>
      <c r="B313" s="14" t="s">
        <v>594</v>
      </c>
      <c r="C313" s="14" t="s">
        <v>419</v>
      </c>
      <c r="D313" s="14" t="s">
        <v>416</v>
      </c>
      <c r="E313" s="15" t="s">
        <v>417</v>
      </c>
      <c r="F313" s="14" t="s">
        <v>417</v>
      </c>
      <c r="G313" s="15" t="s">
        <v>417</v>
      </c>
      <c r="H313" s="16">
        <v>7099.33</v>
      </c>
      <c r="I313" s="17">
        <v>0</v>
      </c>
      <c r="J313" s="16">
        <v>0</v>
      </c>
      <c r="K313" s="18">
        <v>851.92</v>
      </c>
      <c r="L313" s="17">
        <v>-141.99</v>
      </c>
      <c r="M313" s="19">
        <v>0</v>
      </c>
      <c r="N313" s="19">
        <v>0</v>
      </c>
      <c r="O313" s="19">
        <v>0</v>
      </c>
      <c r="P313" s="20">
        <v>0</v>
      </c>
      <c r="Q313" s="20">
        <v>0</v>
      </c>
    </row>
    <row r="314" spans="1:17" ht="12.75" customHeight="1">
      <c r="A314" s="14" t="s">
        <v>595</v>
      </c>
      <c r="B314" s="14" t="s">
        <v>595</v>
      </c>
      <c r="C314" s="14" t="s">
        <v>415</v>
      </c>
      <c r="D314" s="14" t="s">
        <v>416</v>
      </c>
      <c r="E314" s="15" t="s">
        <v>417</v>
      </c>
      <c r="F314" s="14" t="s">
        <v>416</v>
      </c>
      <c r="G314" s="15" t="s">
        <v>416</v>
      </c>
      <c r="H314" s="16">
        <v>0</v>
      </c>
      <c r="I314" s="17">
        <v>0</v>
      </c>
      <c r="J314" s="16">
        <v>189.31</v>
      </c>
      <c r="K314" s="18">
        <v>0</v>
      </c>
      <c r="L314" s="17">
        <v>-3.79</v>
      </c>
      <c r="M314" s="19">
        <v>0</v>
      </c>
      <c r="N314" s="19">
        <v>0</v>
      </c>
      <c r="O314" s="19">
        <v>0</v>
      </c>
      <c r="P314" s="20">
        <v>0</v>
      </c>
      <c r="Q314" s="20">
        <v>0</v>
      </c>
    </row>
    <row r="315" spans="1:17" ht="12.75" customHeight="1">
      <c r="A315" s="14" t="s">
        <v>595</v>
      </c>
      <c r="B315" s="14" t="s">
        <v>596</v>
      </c>
      <c r="C315" s="14" t="s">
        <v>419</v>
      </c>
      <c r="D315" s="14" t="s">
        <v>416</v>
      </c>
      <c r="E315" s="15" t="s">
        <v>417</v>
      </c>
      <c r="F315" s="14" t="s">
        <v>416</v>
      </c>
      <c r="G315" s="15" t="s">
        <v>416</v>
      </c>
      <c r="H315" s="16">
        <v>0</v>
      </c>
      <c r="I315" s="17">
        <v>0</v>
      </c>
      <c r="J315" s="16">
        <v>36.49</v>
      </c>
      <c r="K315" s="18">
        <v>0</v>
      </c>
      <c r="L315" s="17">
        <v>-0.73</v>
      </c>
      <c r="M315" s="19">
        <v>0</v>
      </c>
      <c r="N315" s="19">
        <v>0</v>
      </c>
      <c r="O315" s="19">
        <v>0</v>
      </c>
      <c r="P315" s="20">
        <v>0</v>
      </c>
      <c r="Q315" s="20">
        <v>0</v>
      </c>
    </row>
    <row r="316" spans="1:17" ht="12.75" customHeight="1">
      <c r="A316" s="14" t="s">
        <v>306</v>
      </c>
      <c r="B316" s="14" t="s">
        <v>309</v>
      </c>
      <c r="C316" s="14" t="s">
        <v>419</v>
      </c>
      <c r="D316" s="14" t="s">
        <v>416</v>
      </c>
      <c r="E316" s="15" t="s">
        <v>417</v>
      </c>
      <c r="F316" s="14" t="s">
        <v>417</v>
      </c>
      <c r="G316" s="15" t="s">
        <v>417</v>
      </c>
      <c r="H316" s="16">
        <v>211.11</v>
      </c>
      <c r="I316" s="17">
        <v>0</v>
      </c>
      <c r="J316" s="16">
        <v>0</v>
      </c>
      <c r="K316" s="18">
        <v>25.33</v>
      </c>
      <c r="L316" s="17">
        <v>-4.22</v>
      </c>
      <c r="M316" s="19">
        <v>0</v>
      </c>
      <c r="N316" s="19">
        <v>0</v>
      </c>
      <c r="O316" s="19">
        <v>0</v>
      </c>
      <c r="P316" s="20">
        <v>0</v>
      </c>
      <c r="Q316" s="20">
        <v>0</v>
      </c>
    </row>
    <row r="317" spans="1:17" ht="12.75" customHeight="1">
      <c r="A317" s="14" t="s">
        <v>597</v>
      </c>
      <c r="B317" s="14" t="s">
        <v>597</v>
      </c>
      <c r="C317" s="14" t="s">
        <v>419</v>
      </c>
      <c r="D317" s="14" t="s">
        <v>416</v>
      </c>
      <c r="E317" s="15" t="s">
        <v>417</v>
      </c>
      <c r="F317" s="14" t="s">
        <v>417</v>
      </c>
      <c r="G317" s="15" t="s">
        <v>417</v>
      </c>
      <c r="H317" s="16">
        <v>1221.75</v>
      </c>
      <c r="I317" s="17">
        <v>0</v>
      </c>
      <c r="J317" s="16">
        <v>0</v>
      </c>
      <c r="K317" s="18">
        <v>146.61000000000001</v>
      </c>
      <c r="L317" s="17">
        <v>-24.44</v>
      </c>
      <c r="M317" s="19">
        <v>0</v>
      </c>
      <c r="N317" s="19">
        <v>0</v>
      </c>
      <c r="O317" s="19">
        <v>0</v>
      </c>
      <c r="P317" s="20">
        <v>0</v>
      </c>
      <c r="Q317" s="20">
        <v>0</v>
      </c>
    </row>
    <row r="318" spans="1:17" ht="12.75" customHeight="1">
      <c r="A318" s="14" t="s">
        <v>359</v>
      </c>
      <c r="B318" s="14" t="s">
        <v>359</v>
      </c>
      <c r="C318" s="14" t="s">
        <v>419</v>
      </c>
      <c r="D318" s="14" t="s">
        <v>416</v>
      </c>
      <c r="E318" s="15" t="s">
        <v>417</v>
      </c>
      <c r="F318" s="14" t="s">
        <v>417</v>
      </c>
      <c r="G318" s="15" t="s">
        <v>417</v>
      </c>
      <c r="H318" s="16">
        <v>20992.17</v>
      </c>
      <c r="I318" s="17">
        <v>0</v>
      </c>
      <c r="J318" s="16">
        <v>0</v>
      </c>
      <c r="K318" s="18">
        <v>2519.06</v>
      </c>
      <c r="L318" s="17">
        <v>-419.84</v>
      </c>
      <c r="M318" s="19">
        <v>0</v>
      </c>
      <c r="N318" s="19">
        <v>0</v>
      </c>
      <c r="O318" s="19">
        <v>0</v>
      </c>
      <c r="P318" s="20">
        <v>0</v>
      </c>
      <c r="Q318" s="20">
        <v>0</v>
      </c>
    </row>
    <row r="319" spans="1:17" ht="12.75" customHeight="1">
      <c r="A319" s="14" t="s">
        <v>359</v>
      </c>
      <c r="B319" s="14" t="s">
        <v>360</v>
      </c>
      <c r="C319" s="14" t="s">
        <v>419</v>
      </c>
      <c r="D319" s="14" t="s">
        <v>416</v>
      </c>
      <c r="E319" s="15" t="s">
        <v>417</v>
      </c>
      <c r="F319" s="14" t="s">
        <v>417</v>
      </c>
      <c r="G319" s="15" t="s">
        <v>417</v>
      </c>
      <c r="H319" s="16">
        <v>377.98</v>
      </c>
      <c r="I319" s="17">
        <v>0</v>
      </c>
      <c r="J319" s="16">
        <v>0</v>
      </c>
      <c r="K319" s="18">
        <v>45.36</v>
      </c>
      <c r="L319" s="17">
        <v>-7.56</v>
      </c>
      <c r="M319" s="19">
        <v>0</v>
      </c>
      <c r="N319" s="19">
        <v>0</v>
      </c>
      <c r="O319" s="19">
        <v>0</v>
      </c>
      <c r="P319" s="20">
        <v>0</v>
      </c>
      <c r="Q319" s="20">
        <v>0</v>
      </c>
    </row>
    <row r="320" spans="1:17" ht="12.75" customHeight="1">
      <c r="A320" s="14" t="s">
        <v>359</v>
      </c>
      <c r="B320" s="14" t="s">
        <v>361</v>
      </c>
      <c r="C320" s="14" t="s">
        <v>419</v>
      </c>
      <c r="D320" s="14" t="s">
        <v>416</v>
      </c>
      <c r="E320" s="15" t="s">
        <v>417</v>
      </c>
      <c r="F320" s="14" t="s">
        <v>417</v>
      </c>
      <c r="G320" s="15" t="s">
        <v>417</v>
      </c>
      <c r="H320" s="16">
        <v>1354.49</v>
      </c>
      <c r="I320" s="17">
        <v>0</v>
      </c>
      <c r="J320" s="16">
        <v>0</v>
      </c>
      <c r="K320" s="18">
        <v>162.54</v>
      </c>
      <c r="L320" s="17">
        <v>-27.09</v>
      </c>
      <c r="M320" s="19">
        <v>0</v>
      </c>
      <c r="N320" s="19">
        <v>0</v>
      </c>
      <c r="O320" s="19">
        <v>0</v>
      </c>
      <c r="P320" s="20">
        <v>0</v>
      </c>
      <c r="Q320" s="20">
        <v>0</v>
      </c>
    </row>
    <row r="321" spans="1:17" ht="12.75" customHeight="1">
      <c r="A321" s="14" t="s">
        <v>598</v>
      </c>
      <c r="B321" s="14" t="s">
        <v>598</v>
      </c>
      <c r="C321" s="14" t="s">
        <v>419</v>
      </c>
      <c r="D321" s="14" t="s">
        <v>416</v>
      </c>
      <c r="E321" s="15" t="s">
        <v>417</v>
      </c>
      <c r="F321" s="14" t="s">
        <v>417</v>
      </c>
      <c r="G321" s="15" t="s">
        <v>417</v>
      </c>
      <c r="H321" s="16">
        <v>40.090000000000003</v>
      </c>
      <c r="I321" s="17">
        <v>0</v>
      </c>
      <c r="J321" s="16">
        <v>0</v>
      </c>
      <c r="K321" s="18">
        <v>4.8099999999999996</v>
      </c>
      <c r="L321" s="17">
        <v>-0.8</v>
      </c>
      <c r="M321" s="19">
        <v>0</v>
      </c>
      <c r="N321" s="19">
        <v>0</v>
      </c>
      <c r="O321" s="19">
        <v>0</v>
      </c>
      <c r="P321" s="20">
        <v>0</v>
      </c>
      <c r="Q321" s="20">
        <v>0</v>
      </c>
    </row>
    <row r="322" spans="1:17" ht="12.75" customHeight="1">
      <c r="A322" s="14" t="s">
        <v>599</v>
      </c>
      <c r="B322" s="14" t="s">
        <v>599</v>
      </c>
      <c r="C322" s="14" t="s">
        <v>415</v>
      </c>
      <c r="D322" s="14" t="s">
        <v>416</v>
      </c>
      <c r="E322" s="15" t="s">
        <v>417</v>
      </c>
      <c r="F322" s="14" t="s">
        <v>416</v>
      </c>
      <c r="G322" s="15" t="s">
        <v>416</v>
      </c>
      <c r="H322" s="16">
        <v>0</v>
      </c>
      <c r="I322" s="17">
        <v>0</v>
      </c>
      <c r="J322" s="16">
        <v>360.63</v>
      </c>
      <c r="K322" s="18">
        <v>0</v>
      </c>
      <c r="L322" s="17">
        <v>-7.21</v>
      </c>
      <c r="M322" s="19">
        <v>0</v>
      </c>
      <c r="N322" s="19">
        <v>0</v>
      </c>
      <c r="O322" s="19">
        <v>0</v>
      </c>
      <c r="P322" s="20">
        <v>0</v>
      </c>
      <c r="Q322" s="20">
        <v>0</v>
      </c>
    </row>
    <row r="323" spans="1:17" ht="12.75" customHeight="1">
      <c r="A323" s="14" t="s">
        <v>599</v>
      </c>
      <c r="B323" s="14" t="s">
        <v>600</v>
      </c>
      <c r="C323" s="14" t="s">
        <v>419</v>
      </c>
      <c r="D323" s="14" t="s">
        <v>416</v>
      </c>
      <c r="E323" s="15" t="s">
        <v>417</v>
      </c>
      <c r="F323" s="14" t="s">
        <v>416</v>
      </c>
      <c r="G323" s="15" t="s">
        <v>416</v>
      </c>
      <c r="H323" s="16">
        <v>0</v>
      </c>
      <c r="I323" s="17">
        <v>0</v>
      </c>
      <c r="J323" s="16">
        <v>55.97</v>
      </c>
      <c r="K323" s="18">
        <v>0</v>
      </c>
      <c r="L323" s="17">
        <v>-1.1200000000000001</v>
      </c>
      <c r="M323" s="19">
        <v>0</v>
      </c>
      <c r="N323" s="19">
        <v>0</v>
      </c>
      <c r="O323" s="19">
        <v>0</v>
      </c>
      <c r="P323" s="20">
        <v>0</v>
      </c>
      <c r="Q323" s="20">
        <v>0</v>
      </c>
    </row>
    <row r="324" spans="1:17" ht="12.75" customHeight="1">
      <c r="A324" s="14" t="s">
        <v>601</v>
      </c>
      <c r="B324" s="14" t="s">
        <v>601</v>
      </c>
      <c r="C324" s="14" t="s">
        <v>415</v>
      </c>
      <c r="D324" s="14" t="s">
        <v>416</v>
      </c>
      <c r="E324" s="15" t="s">
        <v>417</v>
      </c>
      <c r="F324" s="14" t="s">
        <v>416</v>
      </c>
      <c r="G324" s="15" t="s">
        <v>417</v>
      </c>
      <c r="H324" s="16">
        <v>0.16</v>
      </c>
      <c r="I324" s="17">
        <v>0</v>
      </c>
      <c r="J324" s="16">
        <v>0</v>
      </c>
      <c r="K324" s="18">
        <v>0.02</v>
      </c>
      <c r="L324" s="17">
        <v>0</v>
      </c>
      <c r="M324" s="19">
        <v>0</v>
      </c>
      <c r="N324" s="19">
        <v>0</v>
      </c>
      <c r="O324" s="19">
        <v>0</v>
      </c>
      <c r="P324" s="20">
        <v>0</v>
      </c>
      <c r="Q324" s="20">
        <v>0</v>
      </c>
    </row>
    <row r="325" spans="1:17" ht="12.75" customHeight="1">
      <c r="A325" s="14" t="s">
        <v>602</v>
      </c>
      <c r="B325" s="14" t="s">
        <v>602</v>
      </c>
      <c r="C325" s="14" t="s">
        <v>419</v>
      </c>
      <c r="D325" s="14" t="s">
        <v>416</v>
      </c>
      <c r="E325" s="15" t="s">
        <v>417</v>
      </c>
      <c r="F325" s="14" t="s">
        <v>417</v>
      </c>
      <c r="G325" s="15" t="s">
        <v>417</v>
      </c>
      <c r="H325" s="16">
        <v>72806.83</v>
      </c>
      <c r="I325" s="17">
        <v>0</v>
      </c>
      <c r="J325" s="16">
        <v>0</v>
      </c>
      <c r="K325" s="18">
        <v>8736.82</v>
      </c>
      <c r="L325" s="17">
        <v>-1456.14</v>
      </c>
      <c r="M325" s="19">
        <v>0</v>
      </c>
      <c r="N325" s="19">
        <v>0</v>
      </c>
      <c r="O325" s="19">
        <v>0</v>
      </c>
      <c r="P325" s="20">
        <v>0</v>
      </c>
      <c r="Q325" s="20">
        <v>0</v>
      </c>
    </row>
    <row r="326" spans="1:17" ht="12.75" customHeight="1">
      <c r="A326" s="14" t="s">
        <v>248</v>
      </c>
      <c r="B326" s="14" t="s">
        <v>248</v>
      </c>
      <c r="C326" s="14" t="s">
        <v>419</v>
      </c>
      <c r="D326" s="14" t="s">
        <v>416</v>
      </c>
      <c r="E326" s="15" t="s">
        <v>417</v>
      </c>
      <c r="F326" s="14" t="s">
        <v>417</v>
      </c>
      <c r="G326" s="15" t="s">
        <v>417</v>
      </c>
      <c r="H326" s="16">
        <v>1273.99</v>
      </c>
      <c r="I326" s="17">
        <v>0</v>
      </c>
      <c r="J326" s="16">
        <v>0</v>
      </c>
      <c r="K326" s="18">
        <v>152.88</v>
      </c>
      <c r="L326" s="17">
        <v>-25.48</v>
      </c>
      <c r="M326" s="19">
        <v>0</v>
      </c>
      <c r="N326" s="19">
        <v>0</v>
      </c>
      <c r="O326" s="19">
        <v>0</v>
      </c>
      <c r="P326" s="20">
        <v>0</v>
      </c>
      <c r="Q326" s="20">
        <v>0</v>
      </c>
    </row>
    <row r="327" spans="1:17" ht="12.75" customHeight="1">
      <c r="A327" s="14" t="s">
        <v>248</v>
      </c>
      <c r="B327" s="14" t="s">
        <v>249</v>
      </c>
      <c r="C327" s="14" t="s">
        <v>419</v>
      </c>
      <c r="D327" s="14" t="s">
        <v>416</v>
      </c>
      <c r="E327" s="15" t="s">
        <v>417</v>
      </c>
      <c r="F327" s="14" t="s">
        <v>417</v>
      </c>
      <c r="G327" s="15" t="s">
        <v>417</v>
      </c>
      <c r="H327" s="16">
        <v>1252.29</v>
      </c>
      <c r="I327" s="17">
        <v>0</v>
      </c>
      <c r="J327" s="16">
        <v>0</v>
      </c>
      <c r="K327" s="18">
        <v>150.27000000000001</v>
      </c>
      <c r="L327" s="17">
        <v>-25.05</v>
      </c>
      <c r="M327" s="19">
        <v>0</v>
      </c>
      <c r="N327" s="19">
        <v>0</v>
      </c>
      <c r="O327" s="19">
        <v>0</v>
      </c>
      <c r="P327" s="20">
        <v>0</v>
      </c>
      <c r="Q327" s="20">
        <v>0</v>
      </c>
    </row>
    <row r="328" spans="1:17" ht="12.75" customHeight="1">
      <c r="A328" s="14" t="s">
        <v>601</v>
      </c>
      <c r="B328" s="14" t="s">
        <v>603</v>
      </c>
      <c r="C328" s="14" t="s">
        <v>419</v>
      </c>
      <c r="D328" s="14" t="s">
        <v>416</v>
      </c>
      <c r="E328" s="15" t="s">
        <v>417</v>
      </c>
      <c r="F328" s="14" t="s">
        <v>416</v>
      </c>
      <c r="G328" s="15" t="s">
        <v>417</v>
      </c>
      <c r="H328" s="16">
        <v>85.26</v>
      </c>
      <c r="I328" s="17">
        <v>0</v>
      </c>
      <c r="J328" s="16">
        <v>0</v>
      </c>
      <c r="K328" s="18">
        <v>10.23</v>
      </c>
      <c r="L328" s="17">
        <v>-1.71</v>
      </c>
      <c r="M328" s="19">
        <v>0</v>
      </c>
      <c r="N328" s="19">
        <v>0</v>
      </c>
      <c r="O328" s="19">
        <v>0</v>
      </c>
      <c r="P328" s="20">
        <v>0</v>
      </c>
      <c r="Q328" s="20">
        <v>0</v>
      </c>
    </row>
    <row r="329" spans="1:17" ht="12.75" customHeight="1">
      <c r="A329" s="14" t="s">
        <v>450</v>
      </c>
      <c r="B329" s="14" t="s">
        <v>397</v>
      </c>
      <c r="C329" s="14" t="s">
        <v>419</v>
      </c>
      <c r="D329" s="14" t="s">
        <v>416</v>
      </c>
      <c r="E329" s="15" t="s">
        <v>417</v>
      </c>
      <c r="F329" s="14" t="s">
        <v>417</v>
      </c>
      <c r="G329" s="15" t="s">
        <v>417</v>
      </c>
      <c r="H329" s="16">
        <v>23.2</v>
      </c>
      <c r="I329" s="17">
        <v>0</v>
      </c>
      <c r="J329" s="16">
        <v>0</v>
      </c>
      <c r="K329" s="18">
        <v>2.78</v>
      </c>
      <c r="L329" s="17">
        <v>-0.46</v>
      </c>
      <c r="M329" s="19">
        <v>0</v>
      </c>
      <c r="N329" s="19">
        <v>0</v>
      </c>
      <c r="O329" s="19">
        <v>0</v>
      </c>
      <c r="P329" s="20">
        <v>0</v>
      </c>
      <c r="Q329" s="20">
        <v>0</v>
      </c>
    </row>
    <row r="330" spans="1:17" ht="12.75" customHeight="1">
      <c r="A330" s="14" t="s">
        <v>252</v>
      </c>
      <c r="B330" s="14" t="s">
        <v>252</v>
      </c>
      <c r="C330" s="14" t="s">
        <v>419</v>
      </c>
      <c r="D330" s="14" t="s">
        <v>416</v>
      </c>
      <c r="E330" s="15" t="s">
        <v>417</v>
      </c>
      <c r="F330" s="14" t="s">
        <v>417</v>
      </c>
      <c r="G330" s="15" t="s">
        <v>417</v>
      </c>
      <c r="H330" s="16">
        <v>1155351.07</v>
      </c>
      <c r="I330" s="17">
        <v>0</v>
      </c>
      <c r="J330" s="16">
        <v>0</v>
      </c>
      <c r="K330" s="18">
        <v>138642.13</v>
      </c>
      <c r="L330" s="17">
        <v>-23107.02</v>
      </c>
      <c r="M330" s="19">
        <v>-0.01</v>
      </c>
      <c r="N330" s="19">
        <v>0</v>
      </c>
      <c r="O330" s="19">
        <v>0</v>
      </c>
      <c r="P330" s="20">
        <v>0</v>
      </c>
      <c r="Q330" s="20">
        <v>0</v>
      </c>
    </row>
    <row r="331" spans="1:17" ht="12.75" customHeight="1">
      <c r="A331" s="14" t="s">
        <v>261</v>
      </c>
      <c r="B331" s="14" t="s">
        <v>261</v>
      </c>
      <c r="C331" s="14" t="s">
        <v>419</v>
      </c>
      <c r="D331" s="14" t="s">
        <v>416</v>
      </c>
      <c r="E331" s="15" t="s">
        <v>417</v>
      </c>
      <c r="F331" s="14" t="s">
        <v>417</v>
      </c>
      <c r="G331" s="15" t="s">
        <v>417</v>
      </c>
      <c r="H331" s="16">
        <v>426.5</v>
      </c>
      <c r="I331" s="17">
        <v>0</v>
      </c>
      <c r="J331" s="16">
        <v>0</v>
      </c>
      <c r="K331" s="18">
        <v>51.18</v>
      </c>
      <c r="L331" s="17">
        <v>-8.5299999999999994</v>
      </c>
      <c r="M331" s="19">
        <v>0</v>
      </c>
      <c r="N331" s="19">
        <v>0</v>
      </c>
      <c r="O331" s="19">
        <v>0</v>
      </c>
      <c r="P331" s="20">
        <v>0</v>
      </c>
      <c r="Q331" s="20">
        <v>0</v>
      </c>
    </row>
    <row r="332" spans="1:17" ht="12.75" customHeight="1">
      <c r="A332" s="14" t="s">
        <v>605</v>
      </c>
      <c r="B332" s="14" t="s">
        <v>605</v>
      </c>
      <c r="C332" s="14" t="s">
        <v>419</v>
      </c>
      <c r="D332" s="14" t="s">
        <v>416</v>
      </c>
      <c r="E332" s="15" t="s">
        <v>417</v>
      </c>
      <c r="F332" s="14" t="s">
        <v>417</v>
      </c>
      <c r="G332" s="15" t="s">
        <v>417</v>
      </c>
      <c r="H332" s="16">
        <v>1639.99</v>
      </c>
      <c r="I332" s="17">
        <v>0</v>
      </c>
      <c r="J332" s="16">
        <v>0</v>
      </c>
      <c r="K332" s="18">
        <v>196.8</v>
      </c>
      <c r="L332" s="17">
        <v>-32.799999999999997</v>
      </c>
      <c r="M332" s="19">
        <v>0</v>
      </c>
      <c r="N332" s="19">
        <v>0</v>
      </c>
      <c r="O332" s="19">
        <v>0</v>
      </c>
      <c r="P332" s="20">
        <v>0</v>
      </c>
      <c r="Q332" s="20">
        <v>0</v>
      </c>
    </row>
    <row r="333" spans="1:17" ht="12.75" customHeight="1">
      <c r="A333" s="14" t="s">
        <v>606</v>
      </c>
      <c r="B333" s="14" t="s">
        <v>606</v>
      </c>
      <c r="C333" s="14" t="s">
        <v>415</v>
      </c>
      <c r="D333" s="14" t="s">
        <v>416</v>
      </c>
      <c r="E333" s="15" t="s">
        <v>417</v>
      </c>
      <c r="F333" s="14" t="s">
        <v>416</v>
      </c>
      <c r="G333" s="15" t="s">
        <v>416</v>
      </c>
      <c r="H333" s="16">
        <v>0</v>
      </c>
      <c r="I333" s="17">
        <v>0</v>
      </c>
      <c r="J333" s="16">
        <v>26.6</v>
      </c>
      <c r="K333" s="18">
        <v>0</v>
      </c>
      <c r="L333" s="17">
        <v>-0.53</v>
      </c>
      <c r="M333" s="19">
        <v>0</v>
      </c>
      <c r="N333" s="19">
        <v>0</v>
      </c>
      <c r="O333" s="19">
        <v>0</v>
      </c>
      <c r="P333" s="20">
        <v>0</v>
      </c>
      <c r="Q333" s="20">
        <v>0</v>
      </c>
    </row>
    <row r="334" spans="1:17" ht="12.75" customHeight="1">
      <c r="A334" s="14" t="s">
        <v>606</v>
      </c>
      <c r="B334" s="14" t="s">
        <v>773</v>
      </c>
      <c r="C334" s="14" t="s">
        <v>419</v>
      </c>
      <c r="D334" s="14" t="s">
        <v>416</v>
      </c>
      <c r="E334" s="15" t="s">
        <v>417</v>
      </c>
      <c r="F334" s="14" t="s">
        <v>416</v>
      </c>
      <c r="G334" s="15" t="s">
        <v>416</v>
      </c>
      <c r="H334" s="16">
        <v>0</v>
      </c>
      <c r="I334" s="17">
        <v>0</v>
      </c>
      <c r="J334" s="16">
        <v>0.03</v>
      </c>
      <c r="K334" s="18">
        <v>0</v>
      </c>
      <c r="L334" s="17">
        <v>0</v>
      </c>
      <c r="M334" s="19">
        <v>0</v>
      </c>
      <c r="N334" s="19">
        <v>0</v>
      </c>
      <c r="O334" s="19">
        <v>0</v>
      </c>
      <c r="P334" s="20">
        <v>0</v>
      </c>
      <c r="Q334" s="20">
        <v>0</v>
      </c>
    </row>
    <row r="335" spans="1:17" ht="12.75" customHeight="1">
      <c r="A335" s="14" t="s">
        <v>607</v>
      </c>
      <c r="B335" s="14" t="s">
        <v>607</v>
      </c>
      <c r="C335" s="14" t="s">
        <v>415</v>
      </c>
      <c r="D335" s="14" t="s">
        <v>416</v>
      </c>
      <c r="E335" s="15" t="s">
        <v>416</v>
      </c>
      <c r="F335" s="14" t="s">
        <v>416</v>
      </c>
      <c r="G335" s="15" t="s">
        <v>416</v>
      </c>
      <c r="H335" s="16">
        <v>0</v>
      </c>
      <c r="I335" s="17">
        <v>0</v>
      </c>
      <c r="J335" s="16">
        <v>181.45</v>
      </c>
      <c r="K335" s="18">
        <v>0</v>
      </c>
      <c r="L335" s="17">
        <v>-3.63</v>
      </c>
      <c r="M335" s="19">
        <v>0</v>
      </c>
      <c r="N335" s="19">
        <v>0</v>
      </c>
      <c r="O335" s="19">
        <v>0</v>
      </c>
      <c r="P335" s="20">
        <v>0</v>
      </c>
      <c r="Q335" s="20">
        <v>0</v>
      </c>
    </row>
    <row r="336" spans="1:17" ht="12.75" customHeight="1">
      <c r="A336" s="14" t="s">
        <v>608</v>
      </c>
      <c r="B336" s="14" t="s">
        <v>609</v>
      </c>
      <c r="C336" s="14" t="s">
        <v>419</v>
      </c>
      <c r="D336" s="14" t="s">
        <v>416</v>
      </c>
      <c r="E336" s="15" t="s">
        <v>417</v>
      </c>
      <c r="F336" s="14" t="s">
        <v>417</v>
      </c>
      <c r="G336" s="15" t="s">
        <v>417</v>
      </c>
      <c r="H336" s="16">
        <v>42.83</v>
      </c>
      <c r="I336" s="17">
        <v>0</v>
      </c>
      <c r="J336" s="16">
        <v>0</v>
      </c>
      <c r="K336" s="18">
        <v>5.14</v>
      </c>
      <c r="L336" s="17">
        <v>-0.86</v>
      </c>
      <c r="M336" s="19">
        <v>0</v>
      </c>
      <c r="N336" s="19">
        <v>0</v>
      </c>
      <c r="O336" s="19">
        <v>0</v>
      </c>
      <c r="P336" s="20">
        <v>0</v>
      </c>
      <c r="Q336" s="20">
        <v>0</v>
      </c>
    </row>
    <row r="337" spans="1:17" ht="12.75" customHeight="1">
      <c r="A337" s="14" t="s">
        <v>610</v>
      </c>
      <c r="B337" s="14" t="s">
        <v>610</v>
      </c>
      <c r="C337" s="14" t="s">
        <v>415</v>
      </c>
      <c r="D337" s="14" t="s">
        <v>416</v>
      </c>
      <c r="E337" s="15" t="s">
        <v>416</v>
      </c>
      <c r="F337" s="14" t="s">
        <v>416</v>
      </c>
      <c r="G337" s="15" t="s">
        <v>417</v>
      </c>
      <c r="H337" s="16">
        <v>55.66</v>
      </c>
      <c r="I337" s="17">
        <v>0</v>
      </c>
      <c r="J337" s="16">
        <v>0</v>
      </c>
      <c r="K337" s="18">
        <v>6.68</v>
      </c>
      <c r="L337" s="17">
        <v>-1.1100000000000001</v>
      </c>
      <c r="M337" s="19">
        <v>0</v>
      </c>
      <c r="N337" s="19">
        <v>0</v>
      </c>
      <c r="O337" s="19">
        <v>0</v>
      </c>
      <c r="P337" s="20">
        <v>0</v>
      </c>
      <c r="Q337" s="20">
        <v>0</v>
      </c>
    </row>
    <row r="338" spans="1:17" ht="12.75" customHeight="1">
      <c r="A338" s="14" t="s">
        <v>611</v>
      </c>
      <c r="B338" s="14" t="s">
        <v>611</v>
      </c>
      <c r="C338" s="14" t="s">
        <v>419</v>
      </c>
      <c r="D338" s="14" t="s">
        <v>416</v>
      </c>
      <c r="E338" s="15" t="s">
        <v>417</v>
      </c>
      <c r="F338" s="14" t="s">
        <v>417</v>
      </c>
      <c r="G338" s="15" t="s">
        <v>417</v>
      </c>
      <c r="H338" s="16">
        <v>14508.04</v>
      </c>
      <c r="I338" s="17">
        <v>0</v>
      </c>
      <c r="J338" s="16">
        <v>0</v>
      </c>
      <c r="K338" s="18">
        <v>1740.96</v>
      </c>
      <c r="L338" s="17">
        <v>-290.16000000000003</v>
      </c>
      <c r="M338" s="19">
        <v>0</v>
      </c>
      <c r="N338" s="19">
        <v>0</v>
      </c>
      <c r="O338" s="19">
        <v>0</v>
      </c>
      <c r="P338" s="20">
        <v>0</v>
      </c>
      <c r="Q338" s="20">
        <v>0</v>
      </c>
    </row>
    <row r="339" spans="1:17" ht="12.75" customHeight="1">
      <c r="A339" s="14" t="s">
        <v>612</v>
      </c>
      <c r="B339" s="14" t="s">
        <v>262</v>
      </c>
      <c r="C339" s="14" t="s">
        <v>415</v>
      </c>
      <c r="D339" s="14" t="s">
        <v>416</v>
      </c>
      <c r="E339" s="15" t="s">
        <v>417</v>
      </c>
      <c r="F339" s="14" t="s">
        <v>416</v>
      </c>
      <c r="G339" s="15" t="s">
        <v>417</v>
      </c>
      <c r="H339" s="16">
        <v>0.89</v>
      </c>
      <c r="I339" s="17">
        <v>0</v>
      </c>
      <c r="J339" s="16">
        <v>0</v>
      </c>
      <c r="K339" s="18">
        <v>0.11</v>
      </c>
      <c r="L339" s="17">
        <v>-0.02</v>
      </c>
      <c r="M339" s="19">
        <v>0</v>
      </c>
      <c r="N339" s="19">
        <v>0</v>
      </c>
      <c r="O339" s="19">
        <v>0</v>
      </c>
      <c r="P339" s="20">
        <v>0</v>
      </c>
      <c r="Q339" s="20">
        <v>0</v>
      </c>
    </row>
    <row r="340" spans="1:17" ht="12.75" customHeight="1">
      <c r="A340" s="14" t="s">
        <v>263</v>
      </c>
      <c r="B340" s="14" t="s">
        <v>263</v>
      </c>
      <c r="C340" s="14" t="s">
        <v>415</v>
      </c>
      <c r="D340" s="14" t="s">
        <v>416</v>
      </c>
      <c r="E340" s="15" t="s">
        <v>417</v>
      </c>
      <c r="F340" s="14" t="s">
        <v>417</v>
      </c>
      <c r="G340" s="15" t="s">
        <v>417</v>
      </c>
      <c r="H340" s="16">
        <v>22.61</v>
      </c>
      <c r="I340" s="17">
        <v>0</v>
      </c>
      <c r="J340" s="16">
        <v>0</v>
      </c>
      <c r="K340" s="18">
        <v>2.71</v>
      </c>
      <c r="L340" s="17">
        <v>-0.45</v>
      </c>
      <c r="M340" s="19">
        <v>0</v>
      </c>
      <c r="N340" s="19">
        <v>0</v>
      </c>
      <c r="O340" s="19">
        <v>0</v>
      </c>
      <c r="P340" s="20">
        <v>0</v>
      </c>
      <c r="Q340" s="20">
        <v>0</v>
      </c>
    </row>
    <row r="341" spans="1:17" ht="12.75" customHeight="1">
      <c r="A341" s="14" t="s">
        <v>243</v>
      </c>
      <c r="B341" s="14" t="s">
        <v>244</v>
      </c>
      <c r="C341" s="14" t="s">
        <v>419</v>
      </c>
      <c r="D341" s="14" t="s">
        <v>416</v>
      </c>
      <c r="E341" s="15" t="s">
        <v>417</v>
      </c>
      <c r="F341" s="14" t="s">
        <v>417</v>
      </c>
      <c r="G341" s="15" t="s">
        <v>417</v>
      </c>
      <c r="H341" s="16">
        <v>884.6</v>
      </c>
      <c r="I341" s="17">
        <v>0</v>
      </c>
      <c r="J341" s="16">
        <v>0</v>
      </c>
      <c r="K341" s="18">
        <v>106.15</v>
      </c>
      <c r="L341" s="17">
        <v>-17.690000000000001</v>
      </c>
      <c r="M341" s="19">
        <v>0</v>
      </c>
      <c r="N341" s="19">
        <v>0</v>
      </c>
      <c r="O341" s="19">
        <v>0</v>
      </c>
      <c r="P341" s="20">
        <v>0</v>
      </c>
      <c r="Q341" s="20">
        <v>0</v>
      </c>
    </row>
    <row r="342" spans="1:17" ht="12.75" customHeight="1">
      <c r="A342" s="14" t="s">
        <v>243</v>
      </c>
      <c r="B342" s="14" t="s">
        <v>245</v>
      </c>
      <c r="C342" s="14" t="s">
        <v>419</v>
      </c>
      <c r="D342" s="14" t="s">
        <v>416</v>
      </c>
      <c r="E342" s="15" t="s">
        <v>417</v>
      </c>
      <c r="F342" s="14" t="s">
        <v>417</v>
      </c>
      <c r="G342" s="15" t="s">
        <v>416</v>
      </c>
      <c r="H342" s="16">
        <v>0</v>
      </c>
      <c r="I342" s="17">
        <v>0</v>
      </c>
      <c r="J342" s="16">
        <v>3482.9</v>
      </c>
      <c r="K342" s="18">
        <v>0</v>
      </c>
      <c r="L342" s="17">
        <v>-69.66</v>
      </c>
      <c r="M342" s="19">
        <v>0</v>
      </c>
      <c r="N342" s="19">
        <v>0</v>
      </c>
      <c r="O342" s="19">
        <v>0</v>
      </c>
      <c r="P342" s="20">
        <v>0</v>
      </c>
      <c r="Q342" s="20">
        <v>0</v>
      </c>
    </row>
    <row r="343" spans="1:17" ht="12.75" customHeight="1">
      <c r="A343" s="14" t="s">
        <v>264</v>
      </c>
      <c r="B343" s="14" t="s">
        <v>264</v>
      </c>
      <c r="C343" s="14" t="s">
        <v>419</v>
      </c>
      <c r="D343" s="14" t="s">
        <v>416</v>
      </c>
      <c r="E343" s="15" t="s">
        <v>417</v>
      </c>
      <c r="F343" s="14" t="s">
        <v>417</v>
      </c>
      <c r="G343" s="15" t="s">
        <v>417</v>
      </c>
      <c r="H343" s="16">
        <v>1241.1400000000001</v>
      </c>
      <c r="I343" s="17">
        <v>0</v>
      </c>
      <c r="J343" s="16">
        <v>0</v>
      </c>
      <c r="K343" s="18">
        <v>148.94</v>
      </c>
      <c r="L343" s="17">
        <v>-24.82</v>
      </c>
      <c r="M343" s="19">
        <v>0</v>
      </c>
      <c r="N343" s="19">
        <v>0</v>
      </c>
      <c r="O343" s="19">
        <v>0</v>
      </c>
      <c r="P343" s="20">
        <v>0</v>
      </c>
      <c r="Q343" s="20">
        <v>0</v>
      </c>
    </row>
    <row r="344" spans="1:17" ht="12.75" customHeight="1">
      <c r="A344" s="14" t="s">
        <v>265</v>
      </c>
      <c r="B344" s="14" t="s">
        <v>265</v>
      </c>
      <c r="C344" s="14" t="s">
        <v>419</v>
      </c>
      <c r="D344" s="14" t="s">
        <v>416</v>
      </c>
      <c r="E344" s="15" t="s">
        <v>417</v>
      </c>
      <c r="F344" s="14" t="s">
        <v>417</v>
      </c>
      <c r="G344" s="15" t="s">
        <v>417</v>
      </c>
      <c r="H344" s="16">
        <v>7055.57</v>
      </c>
      <c r="I344" s="17">
        <v>0</v>
      </c>
      <c r="J344" s="16">
        <v>0</v>
      </c>
      <c r="K344" s="18">
        <v>846.67</v>
      </c>
      <c r="L344" s="17">
        <v>-141.11000000000001</v>
      </c>
      <c r="M344" s="19">
        <v>0</v>
      </c>
      <c r="N344" s="19">
        <v>0</v>
      </c>
      <c r="O344" s="19">
        <v>0</v>
      </c>
      <c r="P344" s="20">
        <v>0</v>
      </c>
      <c r="Q344" s="20">
        <v>0</v>
      </c>
    </row>
    <row r="345" spans="1:17" ht="12.75" customHeight="1">
      <c r="A345" s="14" t="s">
        <v>267</v>
      </c>
      <c r="B345" s="14" t="s">
        <v>267</v>
      </c>
      <c r="C345" s="14" t="s">
        <v>415</v>
      </c>
      <c r="D345" s="14" t="s">
        <v>416</v>
      </c>
      <c r="E345" s="15" t="s">
        <v>417</v>
      </c>
      <c r="F345" s="14" t="s">
        <v>416</v>
      </c>
      <c r="G345" s="15" t="s">
        <v>416</v>
      </c>
      <c r="H345" s="16">
        <v>0</v>
      </c>
      <c r="I345" s="17">
        <v>0</v>
      </c>
      <c r="J345" s="16">
        <v>100.95</v>
      </c>
      <c r="K345" s="18">
        <v>0</v>
      </c>
      <c r="L345" s="17">
        <v>-2.02</v>
      </c>
      <c r="M345" s="19">
        <v>0</v>
      </c>
      <c r="N345" s="19">
        <v>0</v>
      </c>
      <c r="O345" s="19">
        <v>0</v>
      </c>
      <c r="P345" s="20">
        <v>0</v>
      </c>
      <c r="Q345" s="20">
        <v>0</v>
      </c>
    </row>
    <row r="346" spans="1:17" ht="12.75" customHeight="1">
      <c r="A346" s="14" t="s">
        <v>267</v>
      </c>
      <c r="B346" s="14" t="s">
        <v>268</v>
      </c>
      <c r="C346" s="14" t="s">
        <v>419</v>
      </c>
      <c r="D346" s="14" t="s">
        <v>416</v>
      </c>
      <c r="E346" s="15" t="s">
        <v>417</v>
      </c>
      <c r="F346" s="14" t="s">
        <v>416</v>
      </c>
      <c r="G346" s="15" t="s">
        <v>416</v>
      </c>
      <c r="H346" s="16">
        <v>0</v>
      </c>
      <c r="I346" s="17">
        <v>0</v>
      </c>
      <c r="J346" s="16">
        <v>23.26</v>
      </c>
      <c r="K346" s="18">
        <v>0</v>
      </c>
      <c r="L346" s="17">
        <v>-0.47</v>
      </c>
      <c r="M346" s="19">
        <v>0</v>
      </c>
      <c r="N346" s="19">
        <v>0</v>
      </c>
      <c r="O346" s="19">
        <v>0</v>
      </c>
      <c r="P346" s="20">
        <v>0</v>
      </c>
      <c r="Q346" s="20">
        <v>0</v>
      </c>
    </row>
    <row r="347" spans="1:17" ht="12.75" customHeight="1">
      <c r="A347" s="14" t="s">
        <v>269</v>
      </c>
      <c r="B347" s="14" t="s">
        <v>269</v>
      </c>
      <c r="C347" s="14" t="s">
        <v>419</v>
      </c>
      <c r="D347" s="14" t="s">
        <v>416</v>
      </c>
      <c r="E347" s="15" t="s">
        <v>417</v>
      </c>
      <c r="F347" s="14" t="s">
        <v>417</v>
      </c>
      <c r="G347" s="15" t="s">
        <v>417</v>
      </c>
      <c r="H347" s="16">
        <v>4245.16</v>
      </c>
      <c r="I347" s="17">
        <v>0</v>
      </c>
      <c r="J347" s="16">
        <v>0</v>
      </c>
      <c r="K347" s="18">
        <v>509.42</v>
      </c>
      <c r="L347" s="17">
        <v>-84.9</v>
      </c>
      <c r="M347" s="19">
        <v>0</v>
      </c>
      <c r="N347" s="19">
        <v>0</v>
      </c>
      <c r="O347" s="19">
        <v>0</v>
      </c>
      <c r="P347" s="20">
        <v>0</v>
      </c>
      <c r="Q347" s="20">
        <v>0</v>
      </c>
    </row>
    <row r="348" spans="1:17" ht="12.75" customHeight="1">
      <c r="A348" s="14" t="s">
        <v>615</v>
      </c>
      <c r="B348" s="14" t="s">
        <v>615</v>
      </c>
      <c r="C348" s="14" t="s">
        <v>419</v>
      </c>
      <c r="D348" s="14" t="s">
        <v>416</v>
      </c>
      <c r="E348" s="15" t="s">
        <v>417</v>
      </c>
      <c r="F348" s="14" t="s">
        <v>417</v>
      </c>
      <c r="G348" s="15" t="s">
        <v>417</v>
      </c>
      <c r="H348" s="16">
        <v>42200.12</v>
      </c>
      <c r="I348" s="17">
        <v>0</v>
      </c>
      <c r="J348" s="16">
        <v>0</v>
      </c>
      <c r="K348" s="18">
        <v>5064.01</v>
      </c>
      <c r="L348" s="17">
        <v>-844</v>
      </c>
      <c r="M348" s="19">
        <v>0</v>
      </c>
      <c r="N348" s="19">
        <v>0</v>
      </c>
      <c r="O348" s="19">
        <v>0</v>
      </c>
      <c r="P348" s="20">
        <v>0</v>
      </c>
      <c r="Q348" s="20">
        <v>0</v>
      </c>
    </row>
    <row r="349" spans="1:17" ht="12.75" customHeight="1">
      <c r="A349" s="14" t="s">
        <v>246</v>
      </c>
      <c r="B349" s="14" t="s">
        <v>246</v>
      </c>
      <c r="C349" s="14" t="s">
        <v>419</v>
      </c>
      <c r="D349" s="14" t="s">
        <v>416</v>
      </c>
      <c r="E349" s="15" t="s">
        <v>416</v>
      </c>
      <c r="F349" s="14" t="s">
        <v>417</v>
      </c>
      <c r="G349" s="15" t="s">
        <v>417</v>
      </c>
      <c r="H349" s="16">
        <v>4261.88</v>
      </c>
      <c r="I349" s="17">
        <v>0</v>
      </c>
      <c r="J349" s="16">
        <v>0</v>
      </c>
      <c r="K349" s="18">
        <v>511.43</v>
      </c>
      <c r="L349" s="17">
        <v>-85.24</v>
      </c>
      <c r="M349" s="19">
        <v>0</v>
      </c>
      <c r="N349" s="19">
        <v>0</v>
      </c>
      <c r="O349" s="19">
        <v>0</v>
      </c>
      <c r="P349" s="20">
        <v>0</v>
      </c>
      <c r="Q349" s="20">
        <v>0</v>
      </c>
    </row>
    <row r="350" spans="1:17" ht="12.75" customHeight="1">
      <c r="A350" s="14" t="s">
        <v>266</v>
      </c>
      <c r="B350" s="14" t="s">
        <v>266</v>
      </c>
      <c r="C350" s="14" t="s">
        <v>419</v>
      </c>
      <c r="D350" s="14" t="s">
        <v>416</v>
      </c>
      <c r="E350" s="15" t="s">
        <v>416</v>
      </c>
      <c r="F350" s="14" t="s">
        <v>417</v>
      </c>
      <c r="G350" s="15" t="s">
        <v>417</v>
      </c>
      <c r="H350" s="16">
        <v>659.17</v>
      </c>
      <c r="I350" s="17">
        <v>0</v>
      </c>
      <c r="J350" s="16">
        <v>0</v>
      </c>
      <c r="K350" s="18">
        <v>79.099999999999994</v>
      </c>
      <c r="L350" s="17">
        <v>-13.18</v>
      </c>
      <c r="M350" s="19">
        <v>0</v>
      </c>
      <c r="N350" s="19">
        <v>0</v>
      </c>
      <c r="O350" s="19">
        <v>0</v>
      </c>
      <c r="P350" s="20">
        <v>0</v>
      </c>
      <c r="Q350" s="20">
        <v>0</v>
      </c>
    </row>
    <row r="351" spans="1:17" ht="12.75" customHeight="1">
      <c r="A351" s="14" t="s">
        <v>616</v>
      </c>
      <c r="B351" s="14" t="s">
        <v>247</v>
      </c>
      <c r="C351" s="14" t="s">
        <v>419</v>
      </c>
      <c r="D351" s="14" t="s">
        <v>416</v>
      </c>
      <c r="E351" s="15" t="s">
        <v>417</v>
      </c>
      <c r="F351" s="14" t="s">
        <v>417</v>
      </c>
      <c r="G351" s="15" t="s">
        <v>417</v>
      </c>
      <c r="H351" s="16">
        <v>89.1</v>
      </c>
      <c r="I351" s="17">
        <v>0</v>
      </c>
      <c r="J351" s="16">
        <v>0</v>
      </c>
      <c r="K351" s="18">
        <v>10.69</v>
      </c>
      <c r="L351" s="17">
        <v>-1.78</v>
      </c>
      <c r="M351" s="19">
        <v>0</v>
      </c>
      <c r="N351" s="19">
        <v>0</v>
      </c>
      <c r="O351" s="19">
        <v>0</v>
      </c>
      <c r="P351" s="20">
        <v>0</v>
      </c>
      <c r="Q351" s="20">
        <v>0</v>
      </c>
    </row>
    <row r="352" spans="1:17" ht="12.75" customHeight="1">
      <c r="A352" s="14" t="s">
        <v>617</v>
      </c>
      <c r="B352" s="14" t="s">
        <v>618</v>
      </c>
      <c r="C352" s="14" t="s">
        <v>419</v>
      </c>
      <c r="D352" s="14" t="s">
        <v>416</v>
      </c>
      <c r="E352" s="15" t="s">
        <v>417</v>
      </c>
      <c r="F352" s="14" t="s">
        <v>417</v>
      </c>
      <c r="G352" s="15" t="s">
        <v>417</v>
      </c>
      <c r="H352" s="16">
        <v>80.010000000000005</v>
      </c>
      <c r="I352" s="17">
        <v>0</v>
      </c>
      <c r="J352" s="16">
        <v>0</v>
      </c>
      <c r="K352" s="18">
        <v>9.6</v>
      </c>
      <c r="L352" s="17">
        <v>-1.6</v>
      </c>
      <c r="M352" s="19">
        <v>0</v>
      </c>
      <c r="N352" s="19">
        <v>0</v>
      </c>
      <c r="O352" s="19">
        <v>0</v>
      </c>
      <c r="P352" s="20">
        <v>0</v>
      </c>
      <c r="Q352" s="20">
        <v>0</v>
      </c>
    </row>
    <row r="353" spans="1:17" ht="12.75" customHeight="1">
      <c r="A353" s="14" t="s">
        <v>619</v>
      </c>
      <c r="B353" s="14" t="s">
        <v>619</v>
      </c>
      <c r="C353" s="14" t="s">
        <v>415</v>
      </c>
      <c r="D353" s="14" t="s">
        <v>416</v>
      </c>
      <c r="E353" s="15" t="s">
        <v>417</v>
      </c>
      <c r="F353" s="14" t="s">
        <v>417</v>
      </c>
      <c r="G353" s="15" t="s">
        <v>417</v>
      </c>
      <c r="H353" s="16">
        <v>802.87</v>
      </c>
      <c r="I353" s="17">
        <v>0</v>
      </c>
      <c r="J353" s="16">
        <v>0</v>
      </c>
      <c r="K353" s="18">
        <v>96.34</v>
      </c>
      <c r="L353" s="17">
        <v>-16.059999999999999</v>
      </c>
      <c r="M353" s="19">
        <v>0</v>
      </c>
      <c r="N353" s="19">
        <v>0</v>
      </c>
      <c r="O353" s="19">
        <v>0</v>
      </c>
      <c r="P353" s="20">
        <v>0</v>
      </c>
      <c r="Q353" s="20">
        <v>0</v>
      </c>
    </row>
    <row r="354" spans="1:17" ht="12.75" customHeight="1">
      <c r="A354" s="14" t="s">
        <v>619</v>
      </c>
      <c r="B354" s="14" t="s">
        <v>620</v>
      </c>
      <c r="C354" s="14" t="s">
        <v>415</v>
      </c>
      <c r="D354" s="14" t="s">
        <v>416</v>
      </c>
      <c r="E354" s="15" t="s">
        <v>416</v>
      </c>
      <c r="F354" s="14" t="s">
        <v>417</v>
      </c>
      <c r="G354" s="15" t="s">
        <v>417</v>
      </c>
      <c r="H354" s="16">
        <v>9493.91</v>
      </c>
      <c r="I354" s="17">
        <v>0</v>
      </c>
      <c r="J354" s="16">
        <v>0</v>
      </c>
      <c r="K354" s="18">
        <v>1139.27</v>
      </c>
      <c r="L354" s="17">
        <v>-189.88</v>
      </c>
      <c r="M354" s="19">
        <v>-0.01</v>
      </c>
      <c r="N354" s="19">
        <v>0</v>
      </c>
      <c r="O354" s="19">
        <v>0</v>
      </c>
      <c r="P354" s="20">
        <v>0</v>
      </c>
      <c r="Q354" s="20">
        <v>0</v>
      </c>
    </row>
    <row r="355" spans="1:17" ht="12.75" customHeight="1">
      <c r="A355" s="14" t="s">
        <v>254</v>
      </c>
      <c r="B355" s="14" t="s">
        <v>254</v>
      </c>
      <c r="C355" s="14" t="s">
        <v>415</v>
      </c>
      <c r="D355" s="14" t="s">
        <v>416</v>
      </c>
      <c r="E355" s="15" t="s">
        <v>417</v>
      </c>
      <c r="F355" s="14" t="s">
        <v>417</v>
      </c>
      <c r="G355" s="15" t="s">
        <v>417</v>
      </c>
      <c r="H355" s="16">
        <v>1304.53</v>
      </c>
      <c r="I355" s="17">
        <v>0</v>
      </c>
      <c r="J355" s="16">
        <v>0</v>
      </c>
      <c r="K355" s="18">
        <v>156.54</v>
      </c>
      <c r="L355" s="17">
        <v>-26.09</v>
      </c>
      <c r="M355" s="19">
        <v>0</v>
      </c>
      <c r="N355" s="19">
        <v>0</v>
      </c>
      <c r="O355" s="19">
        <v>0</v>
      </c>
      <c r="P355" s="20">
        <v>0</v>
      </c>
      <c r="Q355" s="20">
        <v>0</v>
      </c>
    </row>
    <row r="356" spans="1:17" ht="12.75" customHeight="1">
      <c r="A356" s="14" t="s">
        <v>621</v>
      </c>
      <c r="B356" s="14" t="s">
        <v>622</v>
      </c>
      <c r="C356" s="14" t="s">
        <v>419</v>
      </c>
      <c r="D356" s="14" t="s">
        <v>417</v>
      </c>
      <c r="E356" s="15" t="s">
        <v>417</v>
      </c>
      <c r="F356" s="14" t="s">
        <v>417</v>
      </c>
      <c r="G356" s="15" t="s">
        <v>417</v>
      </c>
      <c r="H356" s="16">
        <v>133.85</v>
      </c>
      <c r="I356" s="17">
        <v>0</v>
      </c>
      <c r="J356" s="16">
        <v>0</v>
      </c>
      <c r="K356" s="18">
        <v>16.059999999999999</v>
      </c>
      <c r="L356" s="17">
        <v>0</v>
      </c>
      <c r="M356" s="19">
        <v>0</v>
      </c>
      <c r="N356" s="19">
        <v>0</v>
      </c>
      <c r="O356" s="19">
        <v>0</v>
      </c>
      <c r="P356" s="20">
        <v>0</v>
      </c>
      <c r="Q356" s="20">
        <v>0</v>
      </c>
    </row>
    <row r="357" spans="1:17" ht="12.75" customHeight="1">
      <c r="A357" s="14" t="s">
        <v>446</v>
      </c>
      <c r="B357" s="14" t="s">
        <v>446</v>
      </c>
      <c r="C357" s="14" t="s">
        <v>415</v>
      </c>
      <c r="D357" s="14" t="s">
        <v>416</v>
      </c>
      <c r="E357" s="15" t="s">
        <v>417</v>
      </c>
      <c r="F357" s="14" t="s">
        <v>417</v>
      </c>
      <c r="G357" s="15" t="s">
        <v>417</v>
      </c>
      <c r="H357" s="16">
        <v>25301.89</v>
      </c>
      <c r="I357" s="17">
        <v>0</v>
      </c>
      <c r="J357" s="16">
        <v>0</v>
      </c>
      <c r="K357" s="18">
        <v>3036.23</v>
      </c>
      <c r="L357" s="17">
        <v>-506.04</v>
      </c>
      <c r="M357" s="19">
        <v>-0.01</v>
      </c>
      <c r="N357" s="19">
        <v>0</v>
      </c>
      <c r="O357" s="19">
        <v>0</v>
      </c>
      <c r="P357" s="20">
        <v>0</v>
      </c>
      <c r="Q357" s="20">
        <v>0</v>
      </c>
    </row>
    <row r="358" spans="1:17" ht="12.75" customHeight="1">
      <c r="A358" s="14" t="s">
        <v>257</v>
      </c>
      <c r="B358" s="14" t="s">
        <v>257</v>
      </c>
      <c r="C358" s="14" t="s">
        <v>419</v>
      </c>
      <c r="D358" s="14" t="s">
        <v>416</v>
      </c>
      <c r="E358" s="15" t="s">
        <v>417</v>
      </c>
      <c r="F358" s="14" t="s">
        <v>417</v>
      </c>
      <c r="G358" s="15" t="s">
        <v>417</v>
      </c>
      <c r="H358" s="16">
        <v>2097.46</v>
      </c>
      <c r="I358" s="17">
        <v>0</v>
      </c>
      <c r="J358" s="16">
        <v>0</v>
      </c>
      <c r="K358" s="18">
        <v>251.7</v>
      </c>
      <c r="L358" s="17">
        <v>-41.95</v>
      </c>
      <c r="M358" s="19">
        <v>0</v>
      </c>
      <c r="N358" s="19">
        <v>0</v>
      </c>
      <c r="O358" s="19">
        <v>0</v>
      </c>
      <c r="P358" s="20">
        <v>0</v>
      </c>
      <c r="Q358" s="20">
        <v>0</v>
      </c>
    </row>
    <row r="359" spans="1:17" ht="12.75" customHeight="1">
      <c r="A359" s="14" t="s">
        <v>257</v>
      </c>
      <c r="B359" s="14" t="s">
        <v>258</v>
      </c>
      <c r="C359" s="14" t="s">
        <v>419</v>
      </c>
      <c r="D359" s="14" t="s">
        <v>416</v>
      </c>
      <c r="E359" s="15" t="s">
        <v>417</v>
      </c>
      <c r="F359" s="14" t="s">
        <v>417</v>
      </c>
      <c r="G359" s="15" t="s">
        <v>417</v>
      </c>
      <c r="H359" s="16">
        <v>1206.56</v>
      </c>
      <c r="I359" s="17">
        <v>0</v>
      </c>
      <c r="J359" s="16">
        <v>0</v>
      </c>
      <c r="K359" s="18">
        <v>144.79</v>
      </c>
      <c r="L359" s="17">
        <v>-24.13</v>
      </c>
      <c r="M359" s="19">
        <v>0</v>
      </c>
      <c r="N359" s="19">
        <v>0</v>
      </c>
      <c r="O359" s="19">
        <v>0</v>
      </c>
      <c r="P359" s="20">
        <v>0</v>
      </c>
      <c r="Q359" s="20">
        <v>0</v>
      </c>
    </row>
    <row r="360" spans="1:17" ht="12.75" customHeight="1">
      <c r="A360" s="14" t="s">
        <v>257</v>
      </c>
      <c r="B360" s="14" t="s">
        <v>259</v>
      </c>
      <c r="C360" s="14" t="s">
        <v>419</v>
      </c>
      <c r="D360" s="14" t="s">
        <v>416</v>
      </c>
      <c r="E360" s="15" t="s">
        <v>417</v>
      </c>
      <c r="F360" s="14" t="s">
        <v>417</v>
      </c>
      <c r="G360" s="15" t="s">
        <v>417</v>
      </c>
      <c r="H360" s="16">
        <v>159.86000000000001</v>
      </c>
      <c r="I360" s="17">
        <v>0</v>
      </c>
      <c r="J360" s="16">
        <v>0</v>
      </c>
      <c r="K360" s="18">
        <v>19.18</v>
      </c>
      <c r="L360" s="17">
        <v>-3.2</v>
      </c>
      <c r="M360" s="19">
        <v>0</v>
      </c>
      <c r="N360" s="19">
        <v>0</v>
      </c>
      <c r="O360" s="19">
        <v>0</v>
      </c>
      <c r="P360" s="20">
        <v>0</v>
      </c>
      <c r="Q360" s="20">
        <v>0</v>
      </c>
    </row>
    <row r="361" spans="1:17" ht="12.75" customHeight="1">
      <c r="A361" s="14" t="s">
        <v>623</v>
      </c>
      <c r="B361" s="14" t="s">
        <v>623</v>
      </c>
      <c r="C361" s="14" t="s">
        <v>415</v>
      </c>
      <c r="D361" s="14" t="s">
        <v>416</v>
      </c>
      <c r="E361" s="15" t="s">
        <v>416</v>
      </c>
      <c r="F361" s="14" t="s">
        <v>416</v>
      </c>
      <c r="G361" s="15" t="s">
        <v>416</v>
      </c>
      <c r="H361" s="16">
        <v>0</v>
      </c>
      <c r="I361" s="17">
        <v>0</v>
      </c>
      <c r="J361" s="16">
        <v>230.83</v>
      </c>
      <c r="K361" s="18">
        <v>0</v>
      </c>
      <c r="L361" s="17">
        <v>-4.62</v>
      </c>
      <c r="M361" s="19">
        <v>0</v>
      </c>
      <c r="N361" s="19">
        <v>0</v>
      </c>
      <c r="O361" s="19">
        <v>0</v>
      </c>
      <c r="P361" s="20">
        <v>0</v>
      </c>
      <c r="Q361" s="20">
        <v>0</v>
      </c>
    </row>
    <row r="362" spans="1:17" ht="12.75" customHeight="1">
      <c r="A362" s="14" t="s">
        <v>242</v>
      </c>
      <c r="B362" s="14" t="s">
        <v>242</v>
      </c>
      <c r="C362" s="14" t="s">
        <v>419</v>
      </c>
      <c r="D362" s="14" t="s">
        <v>416</v>
      </c>
      <c r="E362" s="15" t="s">
        <v>417</v>
      </c>
      <c r="F362" s="14" t="s">
        <v>417</v>
      </c>
      <c r="G362" s="15" t="s">
        <v>417</v>
      </c>
      <c r="H362" s="16">
        <v>231.57</v>
      </c>
      <c r="I362" s="17">
        <v>0</v>
      </c>
      <c r="J362" s="16">
        <v>0</v>
      </c>
      <c r="K362" s="18">
        <v>27.79</v>
      </c>
      <c r="L362" s="17">
        <v>-4.63</v>
      </c>
      <c r="M362" s="19">
        <v>0</v>
      </c>
      <c r="N362" s="19">
        <v>0</v>
      </c>
      <c r="O362" s="19">
        <v>0</v>
      </c>
      <c r="P362" s="20">
        <v>0</v>
      </c>
      <c r="Q362" s="20">
        <v>0</v>
      </c>
    </row>
    <row r="363" spans="1:17" ht="12.75" customHeight="1">
      <c r="A363" s="14" t="s">
        <v>253</v>
      </c>
      <c r="B363" s="14" t="s">
        <v>253</v>
      </c>
      <c r="C363" s="14" t="s">
        <v>419</v>
      </c>
      <c r="D363" s="14" t="s">
        <v>416</v>
      </c>
      <c r="E363" s="15" t="s">
        <v>417</v>
      </c>
      <c r="F363" s="14" t="s">
        <v>417</v>
      </c>
      <c r="G363" s="15" t="s">
        <v>417</v>
      </c>
      <c r="H363" s="16">
        <v>24681.24</v>
      </c>
      <c r="I363" s="17">
        <v>0</v>
      </c>
      <c r="J363" s="16">
        <v>0</v>
      </c>
      <c r="K363" s="18">
        <v>2961.75</v>
      </c>
      <c r="L363" s="17">
        <v>-493.62</v>
      </c>
      <c r="M363" s="19">
        <v>0</v>
      </c>
      <c r="N363" s="19">
        <v>0</v>
      </c>
      <c r="O363" s="19">
        <v>0</v>
      </c>
      <c r="P363" s="20">
        <v>0</v>
      </c>
      <c r="Q363" s="20">
        <v>0</v>
      </c>
    </row>
    <row r="364" spans="1:17" ht="12.75" customHeight="1">
      <c r="A364" s="14" t="s">
        <v>446</v>
      </c>
      <c r="B364" s="14" t="s">
        <v>255</v>
      </c>
      <c r="C364" s="14" t="s">
        <v>415</v>
      </c>
      <c r="D364" s="14" t="s">
        <v>416</v>
      </c>
      <c r="E364" s="15" t="s">
        <v>417</v>
      </c>
      <c r="F364" s="14" t="s">
        <v>417</v>
      </c>
      <c r="G364" s="15" t="s">
        <v>417</v>
      </c>
      <c r="H364" s="16">
        <v>153.33000000000001</v>
      </c>
      <c r="I364" s="17">
        <v>0</v>
      </c>
      <c r="J364" s="16">
        <v>0</v>
      </c>
      <c r="K364" s="18">
        <v>18.399999999999999</v>
      </c>
      <c r="L364" s="17">
        <v>-3.07</v>
      </c>
      <c r="M364" s="19">
        <v>0</v>
      </c>
      <c r="N364" s="19">
        <v>0</v>
      </c>
      <c r="O364" s="19">
        <v>0</v>
      </c>
      <c r="P364" s="20">
        <v>0</v>
      </c>
      <c r="Q364" s="20">
        <v>0</v>
      </c>
    </row>
    <row r="365" spans="1:17" ht="12.75" customHeight="1">
      <c r="A365" s="14" t="s">
        <v>306</v>
      </c>
      <c r="B365" s="14" t="s">
        <v>624</v>
      </c>
      <c r="C365" s="14" t="s">
        <v>419</v>
      </c>
      <c r="D365" s="14" t="s">
        <v>416</v>
      </c>
      <c r="E365" s="15" t="s">
        <v>417</v>
      </c>
      <c r="F365" s="14" t="s">
        <v>417</v>
      </c>
      <c r="G365" s="15" t="s">
        <v>417</v>
      </c>
      <c r="H365" s="16">
        <v>0.93</v>
      </c>
      <c r="I365" s="17">
        <v>0</v>
      </c>
      <c r="J365" s="16">
        <v>0</v>
      </c>
      <c r="K365" s="18">
        <v>0.11</v>
      </c>
      <c r="L365" s="17">
        <v>-0.02</v>
      </c>
      <c r="M365" s="19">
        <v>0</v>
      </c>
      <c r="N365" s="19">
        <v>0</v>
      </c>
      <c r="O365" s="19">
        <v>0</v>
      </c>
      <c r="P365" s="20">
        <v>0</v>
      </c>
      <c r="Q365" s="20">
        <v>0</v>
      </c>
    </row>
    <row r="366" spans="1:17" ht="12.75" customHeight="1">
      <c r="A366" s="14" t="s">
        <v>625</v>
      </c>
      <c r="B366" s="14" t="s">
        <v>625</v>
      </c>
      <c r="C366" s="14" t="s">
        <v>419</v>
      </c>
      <c r="D366" s="14" t="s">
        <v>416</v>
      </c>
      <c r="E366" s="15" t="s">
        <v>417</v>
      </c>
      <c r="F366" s="14" t="s">
        <v>417</v>
      </c>
      <c r="G366" s="15" t="s">
        <v>417</v>
      </c>
      <c r="H366" s="16">
        <v>83.57</v>
      </c>
      <c r="I366" s="17">
        <v>0</v>
      </c>
      <c r="J366" s="16">
        <v>0</v>
      </c>
      <c r="K366" s="18">
        <v>10.029999999999999</v>
      </c>
      <c r="L366" s="17">
        <v>-1.67</v>
      </c>
      <c r="M366" s="19">
        <v>0</v>
      </c>
      <c r="N366" s="19">
        <v>0</v>
      </c>
      <c r="O366" s="19">
        <v>0</v>
      </c>
      <c r="P366" s="20">
        <v>0</v>
      </c>
      <c r="Q366" s="20">
        <v>0</v>
      </c>
    </row>
    <row r="367" spans="1:17" ht="12.75" customHeight="1">
      <c r="A367" s="14" t="s">
        <v>274</v>
      </c>
      <c r="B367" s="14" t="s">
        <v>274</v>
      </c>
      <c r="C367" s="14" t="s">
        <v>415</v>
      </c>
      <c r="D367" s="14" t="s">
        <v>416</v>
      </c>
      <c r="E367" s="15" t="s">
        <v>417</v>
      </c>
      <c r="F367" s="14" t="s">
        <v>416</v>
      </c>
      <c r="G367" s="15" t="s">
        <v>416</v>
      </c>
      <c r="H367" s="16">
        <v>0</v>
      </c>
      <c r="I367" s="17">
        <v>0</v>
      </c>
      <c r="J367" s="16">
        <v>721.66</v>
      </c>
      <c r="K367" s="18">
        <v>0</v>
      </c>
      <c r="L367" s="17">
        <v>-14.43</v>
      </c>
      <c r="M367" s="19">
        <v>0</v>
      </c>
      <c r="N367" s="19">
        <v>0</v>
      </c>
      <c r="O367" s="19">
        <v>0</v>
      </c>
      <c r="P367" s="20">
        <v>0</v>
      </c>
      <c r="Q367" s="20">
        <v>0</v>
      </c>
    </row>
    <row r="368" spans="1:17" ht="12.75" customHeight="1">
      <c r="A368" s="14" t="s">
        <v>274</v>
      </c>
      <c r="B368" s="14" t="s">
        <v>275</v>
      </c>
      <c r="C368" s="14" t="s">
        <v>419</v>
      </c>
      <c r="D368" s="14" t="s">
        <v>416</v>
      </c>
      <c r="E368" s="15" t="s">
        <v>417</v>
      </c>
      <c r="F368" s="14" t="s">
        <v>416</v>
      </c>
      <c r="G368" s="15" t="s">
        <v>416</v>
      </c>
      <c r="H368" s="16">
        <v>0</v>
      </c>
      <c r="I368" s="17">
        <v>0</v>
      </c>
      <c r="J368" s="16">
        <v>259.81</v>
      </c>
      <c r="K368" s="18">
        <v>0</v>
      </c>
      <c r="L368" s="17">
        <v>-5.2</v>
      </c>
      <c r="M368" s="19">
        <v>0</v>
      </c>
      <c r="N368" s="19">
        <v>0</v>
      </c>
      <c r="O368" s="19">
        <v>0</v>
      </c>
      <c r="P368" s="20">
        <v>0</v>
      </c>
      <c r="Q368" s="20">
        <v>0</v>
      </c>
    </row>
    <row r="369" spans="1:17" ht="12.75" customHeight="1">
      <c r="A369" s="14" t="s">
        <v>627</v>
      </c>
      <c r="B369" s="14" t="s">
        <v>627</v>
      </c>
      <c r="C369" s="14" t="s">
        <v>415</v>
      </c>
      <c r="D369" s="14" t="s">
        <v>416</v>
      </c>
      <c r="E369" s="15" t="s">
        <v>417</v>
      </c>
      <c r="F369" s="14" t="s">
        <v>416</v>
      </c>
      <c r="G369" s="15" t="s">
        <v>416</v>
      </c>
      <c r="H369" s="16">
        <v>0</v>
      </c>
      <c r="I369" s="17">
        <v>0</v>
      </c>
      <c r="J369" s="16">
        <v>183.25</v>
      </c>
      <c r="K369" s="18">
        <v>0</v>
      </c>
      <c r="L369" s="17">
        <v>-3.66</v>
      </c>
      <c r="M369" s="19">
        <v>0</v>
      </c>
      <c r="N369" s="19">
        <v>0</v>
      </c>
      <c r="O369" s="19">
        <v>0</v>
      </c>
      <c r="P369" s="20">
        <v>0</v>
      </c>
      <c r="Q369" s="20">
        <v>0</v>
      </c>
    </row>
    <row r="370" spans="1:17" ht="12.75" customHeight="1">
      <c r="A370" s="14" t="s">
        <v>627</v>
      </c>
      <c r="B370" s="14" t="s">
        <v>628</v>
      </c>
      <c r="C370" s="14" t="s">
        <v>419</v>
      </c>
      <c r="D370" s="14" t="s">
        <v>416</v>
      </c>
      <c r="E370" s="15" t="s">
        <v>417</v>
      </c>
      <c r="F370" s="14" t="s">
        <v>416</v>
      </c>
      <c r="G370" s="15" t="s">
        <v>416</v>
      </c>
      <c r="H370" s="16">
        <v>0</v>
      </c>
      <c r="I370" s="17">
        <v>0</v>
      </c>
      <c r="J370" s="16">
        <v>41.83</v>
      </c>
      <c r="K370" s="18">
        <v>0</v>
      </c>
      <c r="L370" s="17">
        <v>-0.84</v>
      </c>
      <c r="M370" s="19">
        <v>0</v>
      </c>
      <c r="N370" s="19">
        <v>0</v>
      </c>
      <c r="O370" s="19">
        <v>0</v>
      </c>
      <c r="P370" s="20">
        <v>0</v>
      </c>
      <c r="Q370" s="20">
        <v>0</v>
      </c>
    </row>
    <row r="371" spans="1:17" ht="12.75" customHeight="1">
      <c r="A371" s="14" t="s">
        <v>629</v>
      </c>
      <c r="B371" s="14" t="s">
        <v>629</v>
      </c>
      <c r="C371" s="14" t="s">
        <v>419</v>
      </c>
      <c r="D371" s="14" t="s">
        <v>416</v>
      </c>
      <c r="E371" s="15" t="s">
        <v>417</v>
      </c>
      <c r="F371" s="14" t="s">
        <v>417</v>
      </c>
      <c r="G371" s="15" t="s">
        <v>417</v>
      </c>
      <c r="H371" s="16">
        <v>32985.269999999997</v>
      </c>
      <c r="I371" s="17">
        <v>0</v>
      </c>
      <c r="J371" s="16">
        <v>0</v>
      </c>
      <c r="K371" s="18">
        <v>3958.23</v>
      </c>
      <c r="L371" s="17">
        <v>-659.71</v>
      </c>
      <c r="M371" s="19">
        <v>0</v>
      </c>
      <c r="N371" s="19">
        <v>0</v>
      </c>
      <c r="O371" s="19">
        <v>0</v>
      </c>
      <c r="P371" s="20">
        <v>0</v>
      </c>
      <c r="Q371" s="20">
        <v>0</v>
      </c>
    </row>
    <row r="372" spans="1:17" ht="12.75" customHeight="1">
      <c r="A372" s="14" t="s">
        <v>630</v>
      </c>
      <c r="B372" s="14" t="s">
        <v>630</v>
      </c>
      <c r="C372" s="14" t="s">
        <v>419</v>
      </c>
      <c r="D372" s="14" t="s">
        <v>416</v>
      </c>
      <c r="E372" s="15" t="s">
        <v>417</v>
      </c>
      <c r="F372" s="14" t="s">
        <v>417</v>
      </c>
      <c r="G372" s="15" t="s">
        <v>417</v>
      </c>
      <c r="H372" s="16">
        <v>11988.51</v>
      </c>
      <c r="I372" s="17">
        <v>0</v>
      </c>
      <c r="J372" s="16">
        <v>0</v>
      </c>
      <c r="K372" s="18">
        <v>1438.62</v>
      </c>
      <c r="L372" s="17">
        <v>-239.77</v>
      </c>
      <c r="M372" s="19">
        <v>0</v>
      </c>
      <c r="N372" s="19">
        <v>0</v>
      </c>
      <c r="O372" s="19">
        <v>0</v>
      </c>
      <c r="P372" s="20">
        <v>0</v>
      </c>
      <c r="Q372" s="20">
        <v>0</v>
      </c>
    </row>
    <row r="373" spans="1:17" ht="12.75" customHeight="1">
      <c r="A373" s="14" t="s">
        <v>288</v>
      </c>
      <c r="B373" s="14" t="s">
        <v>288</v>
      </c>
      <c r="C373" s="14" t="s">
        <v>419</v>
      </c>
      <c r="D373" s="14" t="s">
        <v>416</v>
      </c>
      <c r="E373" s="15" t="s">
        <v>417</v>
      </c>
      <c r="F373" s="14" t="s">
        <v>417</v>
      </c>
      <c r="G373" s="15" t="s">
        <v>417</v>
      </c>
      <c r="H373" s="16">
        <v>6579.69</v>
      </c>
      <c r="I373" s="17">
        <v>0</v>
      </c>
      <c r="J373" s="16">
        <v>0</v>
      </c>
      <c r="K373" s="18">
        <v>789.56</v>
      </c>
      <c r="L373" s="17">
        <v>-131.59</v>
      </c>
      <c r="M373" s="19">
        <v>0</v>
      </c>
      <c r="N373" s="19">
        <v>0</v>
      </c>
      <c r="O373" s="19">
        <v>0</v>
      </c>
      <c r="P373" s="20">
        <v>0</v>
      </c>
      <c r="Q373" s="20">
        <v>0</v>
      </c>
    </row>
    <row r="374" spans="1:17" ht="12.75" customHeight="1">
      <c r="A374" s="14" t="s">
        <v>774</v>
      </c>
      <c r="B374" s="14" t="s">
        <v>774</v>
      </c>
      <c r="C374" s="14" t="s">
        <v>419</v>
      </c>
      <c r="D374" s="14" t="s">
        <v>416</v>
      </c>
      <c r="E374" s="15" t="s">
        <v>417</v>
      </c>
      <c r="F374" s="14" t="s">
        <v>417</v>
      </c>
      <c r="G374" s="15" t="s">
        <v>417</v>
      </c>
      <c r="H374" s="16">
        <v>27784.69</v>
      </c>
      <c r="I374" s="17">
        <v>0</v>
      </c>
      <c r="J374" s="16">
        <v>0</v>
      </c>
      <c r="K374" s="18">
        <v>3334.16</v>
      </c>
      <c r="L374" s="17">
        <v>-555.69000000000005</v>
      </c>
      <c r="M374" s="19">
        <v>0</v>
      </c>
      <c r="N374" s="19">
        <v>0</v>
      </c>
      <c r="O374" s="19">
        <v>0</v>
      </c>
      <c r="P374" s="20">
        <v>0</v>
      </c>
      <c r="Q374" s="20">
        <v>0</v>
      </c>
    </row>
    <row r="375" spans="1:17" ht="12.75" customHeight="1">
      <c r="A375" s="14" t="s">
        <v>280</v>
      </c>
      <c r="B375" s="14" t="s">
        <v>280</v>
      </c>
      <c r="C375" s="14" t="s">
        <v>419</v>
      </c>
      <c r="D375" s="14" t="s">
        <v>416</v>
      </c>
      <c r="E375" s="15" t="s">
        <v>417</v>
      </c>
      <c r="F375" s="14" t="s">
        <v>416</v>
      </c>
      <c r="G375" s="15" t="s">
        <v>416</v>
      </c>
      <c r="H375" s="16">
        <v>0</v>
      </c>
      <c r="I375" s="17">
        <v>0</v>
      </c>
      <c r="J375" s="16">
        <v>868.69</v>
      </c>
      <c r="K375" s="18">
        <v>0</v>
      </c>
      <c r="L375" s="17">
        <v>-17.37</v>
      </c>
      <c r="M375" s="19">
        <v>0</v>
      </c>
      <c r="N375" s="19">
        <v>0</v>
      </c>
      <c r="O375" s="19">
        <v>0</v>
      </c>
      <c r="P375" s="20">
        <v>0</v>
      </c>
      <c r="Q375" s="20">
        <v>0</v>
      </c>
    </row>
    <row r="376" spans="1:17" ht="12.75" customHeight="1">
      <c r="A376" s="14" t="s">
        <v>137</v>
      </c>
      <c r="B376" s="14" t="s">
        <v>137</v>
      </c>
      <c r="C376" s="14" t="s">
        <v>415</v>
      </c>
      <c r="D376" s="14" t="s">
        <v>416</v>
      </c>
      <c r="E376" s="15" t="s">
        <v>417</v>
      </c>
      <c r="F376" s="14" t="s">
        <v>416</v>
      </c>
      <c r="G376" s="15" t="s">
        <v>416</v>
      </c>
      <c r="H376" s="16">
        <v>0</v>
      </c>
      <c r="I376" s="17">
        <v>0</v>
      </c>
      <c r="J376" s="16">
        <v>1607.28</v>
      </c>
      <c r="K376" s="18">
        <v>0</v>
      </c>
      <c r="L376" s="17">
        <v>-32.15</v>
      </c>
      <c r="M376" s="19">
        <v>0</v>
      </c>
      <c r="N376" s="19">
        <v>0</v>
      </c>
      <c r="O376" s="19">
        <v>0</v>
      </c>
      <c r="P376" s="20">
        <v>0</v>
      </c>
      <c r="Q376" s="20">
        <v>0</v>
      </c>
    </row>
    <row r="377" spans="1:17" ht="12.75" customHeight="1">
      <c r="A377" s="14" t="s">
        <v>137</v>
      </c>
      <c r="B377" s="14" t="s">
        <v>138</v>
      </c>
      <c r="C377" s="14" t="s">
        <v>419</v>
      </c>
      <c r="D377" s="14" t="s">
        <v>416</v>
      </c>
      <c r="E377" s="15" t="s">
        <v>417</v>
      </c>
      <c r="F377" s="14" t="s">
        <v>416</v>
      </c>
      <c r="G377" s="15" t="s">
        <v>416</v>
      </c>
      <c r="H377" s="16">
        <v>0</v>
      </c>
      <c r="I377" s="17">
        <v>0</v>
      </c>
      <c r="J377" s="16">
        <v>33.68</v>
      </c>
      <c r="K377" s="18">
        <v>0</v>
      </c>
      <c r="L377" s="17">
        <v>-0.67</v>
      </c>
      <c r="M377" s="19">
        <v>0</v>
      </c>
      <c r="N377" s="19">
        <v>0</v>
      </c>
      <c r="O377" s="19">
        <v>0</v>
      </c>
      <c r="P377" s="20">
        <v>0</v>
      </c>
      <c r="Q377" s="20">
        <v>0</v>
      </c>
    </row>
    <row r="378" spans="1:17" ht="12.75" customHeight="1">
      <c r="A378" s="14" t="s">
        <v>631</v>
      </c>
      <c r="B378" s="14" t="s">
        <v>631</v>
      </c>
      <c r="C378" s="14" t="s">
        <v>419</v>
      </c>
      <c r="D378" s="14" t="s">
        <v>416</v>
      </c>
      <c r="E378" s="15" t="s">
        <v>417</v>
      </c>
      <c r="F378" s="14" t="s">
        <v>417</v>
      </c>
      <c r="G378" s="15" t="s">
        <v>417</v>
      </c>
      <c r="H378" s="16">
        <v>3439.16</v>
      </c>
      <c r="I378" s="17">
        <v>0</v>
      </c>
      <c r="J378" s="16">
        <v>0</v>
      </c>
      <c r="K378" s="18">
        <v>412.7</v>
      </c>
      <c r="L378" s="17">
        <v>-68.78</v>
      </c>
      <c r="M378" s="19">
        <v>0</v>
      </c>
      <c r="N378" s="19">
        <v>0</v>
      </c>
      <c r="O378" s="19">
        <v>0</v>
      </c>
      <c r="P378" s="20">
        <v>0</v>
      </c>
      <c r="Q378" s="20">
        <v>0</v>
      </c>
    </row>
    <row r="379" spans="1:17" ht="12.75" customHeight="1">
      <c r="A379" s="14" t="s">
        <v>271</v>
      </c>
      <c r="B379" s="14" t="s">
        <v>271</v>
      </c>
      <c r="C379" s="14" t="s">
        <v>419</v>
      </c>
      <c r="D379" s="14" t="s">
        <v>416</v>
      </c>
      <c r="E379" s="15" t="s">
        <v>416</v>
      </c>
      <c r="F379" s="14" t="s">
        <v>417</v>
      </c>
      <c r="G379" s="15" t="s">
        <v>417</v>
      </c>
      <c r="H379" s="16">
        <v>2417.35</v>
      </c>
      <c r="I379" s="17">
        <v>0</v>
      </c>
      <c r="J379" s="16">
        <v>0</v>
      </c>
      <c r="K379" s="18">
        <v>290.08</v>
      </c>
      <c r="L379" s="17">
        <v>-48.35</v>
      </c>
      <c r="M379" s="19">
        <v>0</v>
      </c>
      <c r="N379" s="19">
        <v>0</v>
      </c>
      <c r="O379" s="19">
        <v>0</v>
      </c>
      <c r="P379" s="20">
        <v>0</v>
      </c>
      <c r="Q379" s="20">
        <v>0</v>
      </c>
    </row>
    <row r="380" spans="1:17" ht="12.75" customHeight="1">
      <c r="A380" s="14" t="s">
        <v>631</v>
      </c>
      <c r="B380" s="14" t="s">
        <v>272</v>
      </c>
      <c r="C380" s="14" t="s">
        <v>419</v>
      </c>
      <c r="D380" s="14" t="s">
        <v>416</v>
      </c>
      <c r="E380" s="15" t="s">
        <v>417</v>
      </c>
      <c r="F380" s="14" t="s">
        <v>417</v>
      </c>
      <c r="G380" s="15" t="s">
        <v>417</v>
      </c>
      <c r="H380" s="16">
        <v>2719.94</v>
      </c>
      <c r="I380" s="17">
        <v>0</v>
      </c>
      <c r="J380" s="16">
        <v>0</v>
      </c>
      <c r="K380" s="18">
        <v>326.39</v>
      </c>
      <c r="L380" s="17">
        <v>-54.4</v>
      </c>
      <c r="M380" s="19">
        <v>0</v>
      </c>
      <c r="N380" s="19">
        <v>0</v>
      </c>
      <c r="O380" s="19">
        <v>0</v>
      </c>
      <c r="P380" s="20">
        <v>0</v>
      </c>
      <c r="Q380" s="20">
        <v>0</v>
      </c>
    </row>
    <row r="381" spans="1:17" ht="12.75" customHeight="1">
      <c r="A381" s="14" t="s">
        <v>632</v>
      </c>
      <c r="B381" s="14" t="s">
        <v>633</v>
      </c>
      <c r="C381" s="14" t="s">
        <v>419</v>
      </c>
      <c r="D381" s="14" t="s">
        <v>416</v>
      </c>
      <c r="E381" s="15" t="s">
        <v>417</v>
      </c>
      <c r="F381" s="14" t="s">
        <v>416</v>
      </c>
      <c r="G381" s="15" t="s">
        <v>417</v>
      </c>
      <c r="H381" s="16">
        <v>49.85</v>
      </c>
      <c r="I381" s="17">
        <v>0</v>
      </c>
      <c r="J381" s="16">
        <v>0</v>
      </c>
      <c r="K381" s="18">
        <v>5.98</v>
      </c>
      <c r="L381" s="17">
        <v>-1</v>
      </c>
      <c r="M381" s="19">
        <v>0</v>
      </c>
      <c r="N381" s="19">
        <v>0</v>
      </c>
      <c r="O381" s="19">
        <v>0</v>
      </c>
      <c r="P381" s="20">
        <v>0</v>
      </c>
      <c r="Q381" s="20">
        <v>0</v>
      </c>
    </row>
    <row r="382" spans="1:17" ht="12.75" customHeight="1">
      <c r="A382" s="14" t="s">
        <v>632</v>
      </c>
      <c r="B382" s="14" t="s">
        <v>632</v>
      </c>
      <c r="C382" s="14" t="s">
        <v>415</v>
      </c>
      <c r="D382" s="14" t="s">
        <v>416</v>
      </c>
      <c r="E382" s="15" t="s">
        <v>417</v>
      </c>
      <c r="F382" s="14" t="s">
        <v>416</v>
      </c>
      <c r="G382" s="15" t="s">
        <v>417</v>
      </c>
      <c r="H382" s="16">
        <v>128.33000000000001</v>
      </c>
      <c r="I382" s="17">
        <v>0</v>
      </c>
      <c r="J382" s="16">
        <v>0</v>
      </c>
      <c r="K382" s="18">
        <v>15.4</v>
      </c>
      <c r="L382" s="17">
        <v>-2.57</v>
      </c>
      <c r="M382" s="19">
        <v>0</v>
      </c>
      <c r="N382" s="19">
        <v>0</v>
      </c>
      <c r="O382" s="19">
        <v>0</v>
      </c>
      <c r="P382" s="20">
        <v>0</v>
      </c>
      <c r="Q382" s="20">
        <v>0</v>
      </c>
    </row>
    <row r="383" spans="1:17" ht="12.75" customHeight="1">
      <c r="A383" s="14" t="s">
        <v>306</v>
      </c>
      <c r="B383" s="14" t="s">
        <v>310</v>
      </c>
      <c r="C383" s="14" t="s">
        <v>419</v>
      </c>
      <c r="D383" s="14" t="s">
        <v>416</v>
      </c>
      <c r="E383" s="15" t="s">
        <v>417</v>
      </c>
      <c r="F383" s="14" t="s">
        <v>417</v>
      </c>
      <c r="G383" s="15" t="s">
        <v>417</v>
      </c>
      <c r="H383" s="16">
        <v>13.04</v>
      </c>
      <c r="I383" s="17">
        <v>0</v>
      </c>
      <c r="J383" s="16">
        <v>0</v>
      </c>
      <c r="K383" s="18">
        <v>1.56</v>
      </c>
      <c r="L383" s="17">
        <v>-0.26</v>
      </c>
      <c r="M383" s="19">
        <v>0</v>
      </c>
      <c r="N383" s="19">
        <v>0</v>
      </c>
      <c r="O383" s="19">
        <v>0</v>
      </c>
      <c r="P383" s="20">
        <v>0</v>
      </c>
      <c r="Q383" s="20">
        <v>0</v>
      </c>
    </row>
    <row r="384" spans="1:17" ht="12.75" customHeight="1">
      <c r="A384" s="14" t="s">
        <v>634</v>
      </c>
      <c r="B384" s="14" t="s">
        <v>634</v>
      </c>
      <c r="C384" s="14" t="s">
        <v>419</v>
      </c>
      <c r="D384" s="14" t="s">
        <v>416</v>
      </c>
      <c r="E384" s="15" t="s">
        <v>417</v>
      </c>
      <c r="F384" s="14" t="s">
        <v>417</v>
      </c>
      <c r="G384" s="15" t="s">
        <v>417</v>
      </c>
      <c r="H384" s="16">
        <v>969.72</v>
      </c>
      <c r="I384" s="17">
        <v>0</v>
      </c>
      <c r="J384" s="16">
        <v>0</v>
      </c>
      <c r="K384" s="18">
        <v>116.37</v>
      </c>
      <c r="L384" s="17">
        <v>-19.39</v>
      </c>
      <c r="M384" s="19">
        <v>0</v>
      </c>
      <c r="N384" s="19">
        <v>0</v>
      </c>
      <c r="O384" s="19">
        <v>0</v>
      </c>
      <c r="P384" s="20">
        <v>0</v>
      </c>
      <c r="Q384" s="20">
        <v>0</v>
      </c>
    </row>
    <row r="385" spans="1:17" ht="12.75" customHeight="1">
      <c r="A385" s="14" t="s">
        <v>608</v>
      </c>
      <c r="B385" s="14" t="s">
        <v>330</v>
      </c>
      <c r="C385" s="14" t="s">
        <v>415</v>
      </c>
      <c r="D385" s="14" t="s">
        <v>416</v>
      </c>
      <c r="E385" s="15" t="s">
        <v>417</v>
      </c>
      <c r="F385" s="14" t="s">
        <v>416</v>
      </c>
      <c r="G385" s="15" t="s">
        <v>416</v>
      </c>
      <c r="H385" s="16">
        <v>0</v>
      </c>
      <c r="I385" s="17">
        <v>0</v>
      </c>
      <c r="J385" s="16">
        <v>62.91</v>
      </c>
      <c r="K385" s="18">
        <v>0</v>
      </c>
      <c r="L385" s="17">
        <v>-1.26</v>
      </c>
      <c r="M385" s="19">
        <v>0</v>
      </c>
      <c r="N385" s="19">
        <v>0</v>
      </c>
      <c r="O385" s="19">
        <v>0</v>
      </c>
      <c r="P385" s="20">
        <v>0</v>
      </c>
      <c r="Q385" s="20">
        <v>0</v>
      </c>
    </row>
    <row r="386" spans="1:17" ht="12.75" customHeight="1">
      <c r="A386" s="14" t="s">
        <v>608</v>
      </c>
      <c r="B386" s="14" t="s">
        <v>332</v>
      </c>
      <c r="C386" s="14" t="s">
        <v>419</v>
      </c>
      <c r="D386" s="14" t="s">
        <v>416</v>
      </c>
      <c r="E386" s="15" t="s">
        <v>417</v>
      </c>
      <c r="F386" s="14" t="s">
        <v>416</v>
      </c>
      <c r="G386" s="15" t="s">
        <v>416</v>
      </c>
      <c r="H386" s="16">
        <v>0</v>
      </c>
      <c r="I386" s="17">
        <v>0</v>
      </c>
      <c r="J386" s="16">
        <v>0.12</v>
      </c>
      <c r="K386" s="18">
        <v>0</v>
      </c>
      <c r="L386" s="17">
        <v>0</v>
      </c>
      <c r="M386" s="19">
        <v>0</v>
      </c>
      <c r="N386" s="19">
        <v>0</v>
      </c>
      <c r="O386" s="19">
        <v>0</v>
      </c>
      <c r="P386" s="20">
        <v>0</v>
      </c>
      <c r="Q386" s="20">
        <v>0</v>
      </c>
    </row>
    <row r="387" spans="1:17" ht="12.75" customHeight="1">
      <c r="A387" s="14" t="s">
        <v>273</v>
      </c>
      <c r="B387" s="14" t="s">
        <v>273</v>
      </c>
      <c r="C387" s="14" t="s">
        <v>419</v>
      </c>
      <c r="D387" s="14" t="s">
        <v>416</v>
      </c>
      <c r="E387" s="15" t="s">
        <v>417</v>
      </c>
      <c r="F387" s="14" t="s">
        <v>417</v>
      </c>
      <c r="G387" s="15" t="s">
        <v>417</v>
      </c>
      <c r="H387" s="16">
        <v>631.66</v>
      </c>
      <c r="I387" s="17">
        <v>0</v>
      </c>
      <c r="J387" s="16">
        <v>0</v>
      </c>
      <c r="K387" s="18">
        <v>75.8</v>
      </c>
      <c r="L387" s="17">
        <v>-12.63</v>
      </c>
      <c r="M387" s="19">
        <v>0</v>
      </c>
      <c r="N387" s="19">
        <v>0</v>
      </c>
      <c r="O387" s="19">
        <v>0</v>
      </c>
      <c r="P387" s="20">
        <v>0</v>
      </c>
      <c r="Q387" s="20">
        <v>0</v>
      </c>
    </row>
    <row r="388" spans="1:17" ht="12.75" customHeight="1">
      <c r="A388" s="14" t="s">
        <v>635</v>
      </c>
      <c r="B388" s="14" t="s">
        <v>635</v>
      </c>
      <c r="C388" s="14" t="s">
        <v>415</v>
      </c>
      <c r="D388" s="14" t="s">
        <v>416</v>
      </c>
      <c r="E388" s="15" t="s">
        <v>417</v>
      </c>
      <c r="F388" s="14" t="s">
        <v>416</v>
      </c>
      <c r="G388" s="15" t="s">
        <v>416</v>
      </c>
      <c r="H388" s="16">
        <v>0</v>
      </c>
      <c r="I388" s="17">
        <v>0</v>
      </c>
      <c r="J388" s="16">
        <v>212.86</v>
      </c>
      <c r="K388" s="18">
        <v>0</v>
      </c>
      <c r="L388" s="17">
        <v>-4.26</v>
      </c>
      <c r="M388" s="19">
        <v>0</v>
      </c>
      <c r="N388" s="19">
        <v>0</v>
      </c>
      <c r="O388" s="19">
        <v>0</v>
      </c>
      <c r="P388" s="20">
        <v>0</v>
      </c>
      <c r="Q388" s="20">
        <v>0</v>
      </c>
    </row>
    <row r="389" spans="1:17" ht="12.75" customHeight="1">
      <c r="A389" s="14" t="s">
        <v>636</v>
      </c>
      <c r="B389" s="14" t="s">
        <v>636</v>
      </c>
      <c r="C389" s="14" t="s">
        <v>415</v>
      </c>
      <c r="D389" s="14" t="s">
        <v>416</v>
      </c>
      <c r="E389" s="15" t="s">
        <v>417</v>
      </c>
      <c r="F389" s="14" t="s">
        <v>416</v>
      </c>
      <c r="G389" s="15" t="s">
        <v>416</v>
      </c>
      <c r="H389" s="16">
        <v>0</v>
      </c>
      <c r="I389" s="17">
        <v>0</v>
      </c>
      <c r="J389" s="16">
        <v>319.85000000000002</v>
      </c>
      <c r="K389" s="18">
        <v>0</v>
      </c>
      <c r="L389" s="17">
        <v>-6.4</v>
      </c>
      <c r="M389" s="19">
        <v>0</v>
      </c>
      <c r="N389" s="19">
        <v>0</v>
      </c>
      <c r="O389" s="19">
        <v>0</v>
      </c>
      <c r="P389" s="20">
        <v>0</v>
      </c>
      <c r="Q389" s="20">
        <v>0</v>
      </c>
    </row>
    <row r="390" spans="1:17" ht="12.75" customHeight="1">
      <c r="A390" s="14" t="s">
        <v>636</v>
      </c>
      <c r="B390" s="14" t="s">
        <v>276</v>
      </c>
      <c r="C390" s="14" t="s">
        <v>419</v>
      </c>
      <c r="D390" s="14" t="s">
        <v>416</v>
      </c>
      <c r="E390" s="15" t="s">
        <v>417</v>
      </c>
      <c r="F390" s="14" t="s">
        <v>416</v>
      </c>
      <c r="G390" s="15" t="s">
        <v>416</v>
      </c>
      <c r="H390" s="16">
        <v>0</v>
      </c>
      <c r="I390" s="17">
        <v>0</v>
      </c>
      <c r="J390" s="16">
        <v>59.24</v>
      </c>
      <c r="K390" s="18">
        <v>0</v>
      </c>
      <c r="L390" s="17">
        <v>-1.18</v>
      </c>
      <c r="M390" s="19">
        <v>0</v>
      </c>
      <c r="N390" s="19">
        <v>0</v>
      </c>
      <c r="O390" s="19">
        <v>0</v>
      </c>
      <c r="P390" s="20">
        <v>0</v>
      </c>
      <c r="Q390" s="20">
        <v>0</v>
      </c>
    </row>
    <row r="391" spans="1:17" ht="12.75" customHeight="1">
      <c r="A391" s="14" t="s">
        <v>635</v>
      </c>
      <c r="B391" s="14" t="s">
        <v>637</v>
      </c>
      <c r="C391" s="14" t="s">
        <v>419</v>
      </c>
      <c r="D391" s="14" t="s">
        <v>416</v>
      </c>
      <c r="E391" s="15" t="s">
        <v>417</v>
      </c>
      <c r="F391" s="14" t="s">
        <v>416</v>
      </c>
      <c r="G391" s="15" t="s">
        <v>416</v>
      </c>
      <c r="H391" s="16">
        <v>0</v>
      </c>
      <c r="I391" s="17">
        <v>0</v>
      </c>
      <c r="J391" s="16">
        <v>44.4</v>
      </c>
      <c r="K391" s="18">
        <v>0</v>
      </c>
      <c r="L391" s="17">
        <v>-0.89</v>
      </c>
      <c r="M391" s="19">
        <v>0</v>
      </c>
      <c r="N391" s="19">
        <v>0</v>
      </c>
      <c r="O391" s="19">
        <v>0</v>
      </c>
      <c r="P391" s="20">
        <v>0</v>
      </c>
      <c r="Q391" s="20">
        <v>0</v>
      </c>
    </row>
    <row r="392" spans="1:17" ht="12.75" customHeight="1">
      <c r="A392" s="14" t="s">
        <v>638</v>
      </c>
      <c r="B392" s="14" t="s">
        <v>638</v>
      </c>
      <c r="C392" s="14" t="s">
        <v>415</v>
      </c>
      <c r="D392" s="14" t="s">
        <v>416</v>
      </c>
      <c r="E392" s="15" t="s">
        <v>417</v>
      </c>
      <c r="F392" s="14" t="s">
        <v>416</v>
      </c>
      <c r="G392" s="15" t="s">
        <v>416</v>
      </c>
      <c r="H392" s="16">
        <v>0</v>
      </c>
      <c r="I392" s="17">
        <v>0</v>
      </c>
      <c r="J392" s="16">
        <v>1992.33</v>
      </c>
      <c r="K392" s="18">
        <v>0</v>
      </c>
      <c r="L392" s="17">
        <v>-39.85</v>
      </c>
      <c r="M392" s="19">
        <v>0</v>
      </c>
      <c r="N392" s="19">
        <v>0</v>
      </c>
      <c r="O392" s="19">
        <v>-0.01</v>
      </c>
      <c r="P392" s="20">
        <v>0</v>
      </c>
      <c r="Q392" s="20">
        <v>0</v>
      </c>
    </row>
    <row r="393" spans="1:17" ht="12.75" customHeight="1">
      <c r="A393" s="14" t="s">
        <v>638</v>
      </c>
      <c r="B393" s="14" t="s">
        <v>281</v>
      </c>
      <c r="C393" s="14" t="s">
        <v>419</v>
      </c>
      <c r="D393" s="14" t="s">
        <v>416</v>
      </c>
      <c r="E393" s="15" t="s">
        <v>417</v>
      </c>
      <c r="F393" s="14" t="s">
        <v>416</v>
      </c>
      <c r="G393" s="15" t="s">
        <v>416</v>
      </c>
      <c r="H393" s="16">
        <v>0</v>
      </c>
      <c r="I393" s="17">
        <v>0</v>
      </c>
      <c r="J393" s="16">
        <v>22.53</v>
      </c>
      <c r="K393" s="18">
        <v>0</v>
      </c>
      <c r="L393" s="17">
        <v>-0.45</v>
      </c>
      <c r="M393" s="19">
        <v>0</v>
      </c>
      <c r="N393" s="19">
        <v>0</v>
      </c>
      <c r="O393" s="19">
        <v>0</v>
      </c>
      <c r="P393" s="20">
        <v>0</v>
      </c>
      <c r="Q393" s="20">
        <v>0</v>
      </c>
    </row>
    <row r="394" spans="1:17" ht="12.75" customHeight="1">
      <c r="A394" s="14" t="s">
        <v>639</v>
      </c>
      <c r="B394" s="14" t="s">
        <v>282</v>
      </c>
      <c r="C394" s="14" t="s">
        <v>419</v>
      </c>
      <c r="D394" s="14" t="s">
        <v>417</v>
      </c>
      <c r="E394" s="15" t="s">
        <v>416</v>
      </c>
      <c r="F394" s="14" t="s">
        <v>416</v>
      </c>
      <c r="G394" s="15" t="s">
        <v>416</v>
      </c>
      <c r="H394" s="16">
        <v>0</v>
      </c>
      <c r="I394" s="17">
        <v>0</v>
      </c>
      <c r="J394" s="16">
        <v>107.45</v>
      </c>
      <c r="K394" s="18">
        <v>0</v>
      </c>
      <c r="L394" s="17">
        <v>0</v>
      </c>
      <c r="M394" s="19">
        <v>0</v>
      </c>
      <c r="N394" s="19">
        <v>0</v>
      </c>
      <c r="O394" s="19">
        <v>0</v>
      </c>
      <c r="P394" s="20">
        <v>0</v>
      </c>
      <c r="Q394" s="20">
        <v>0</v>
      </c>
    </row>
    <row r="395" spans="1:17" ht="12.75" customHeight="1">
      <c r="A395" s="14" t="s">
        <v>277</v>
      </c>
      <c r="B395" s="14" t="s">
        <v>277</v>
      </c>
      <c r="C395" s="14" t="s">
        <v>419</v>
      </c>
      <c r="D395" s="14" t="s">
        <v>416</v>
      </c>
      <c r="E395" s="15" t="s">
        <v>417</v>
      </c>
      <c r="F395" s="14" t="s">
        <v>417</v>
      </c>
      <c r="G395" s="15" t="s">
        <v>417</v>
      </c>
      <c r="H395" s="16">
        <v>13941.81</v>
      </c>
      <c r="I395" s="17">
        <v>0</v>
      </c>
      <c r="J395" s="16">
        <v>0</v>
      </c>
      <c r="K395" s="18">
        <v>1673.02</v>
      </c>
      <c r="L395" s="17">
        <v>-278.83999999999997</v>
      </c>
      <c r="M395" s="19">
        <v>0</v>
      </c>
      <c r="N395" s="19">
        <v>0</v>
      </c>
      <c r="O395" s="19">
        <v>0</v>
      </c>
      <c r="P395" s="20">
        <v>0</v>
      </c>
      <c r="Q395" s="20">
        <v>0</v>
      </c>
    </row>
    <row r="396" spans="1:17" ht="12.75" customHeight="1">
      <c r="A396" s="14" t="s">
        <v>283</v>
      </c>
      <c r="B396" s="14" t="s">
        <v>283</v>
      </c>
      <c r="C396" s="14" t="s">
        <v>419</v>
      </c>
      <c r="D396" s="14" t="s">
        <v>416</v>
      </c>
      <c r="E396" s="15" t="s">
        <v>417</v>
      </c>
      <c r="F396" s="14" t="s">
        <v>417</v>
      </c>
      <c r="G396" s="15" t="s">
        <v>417</v>
      </c>
      <c r="H396" s="16">
        <v>9295.61</v>
      </c>
      <c r="I396" s="17">
        <v>0</v>
      </c>
      <c r="J396" s="16">
        <v>0</v>
      </c>
      <c r="K396" s="18">
        <v>1115.47</v>
      </c>
      <c r="L396" s="17">
        <v>-185.91</v>
      </c>
      <c r="M396" s="19">
        <v>0</v>
      </c>
      <c r="N396" s="19">
        <v>0</v>
      </c>
      <c r="O396" s="19">
        <v>0</v>
      </c>
      <c r="P396" s="20">
        <v>0</v>
      </c>
      <c r="Q396" s="20">
        <v>0</v>
      </c>
    </row>
    <row r="397" spans="1:17" ht="12.75" customHeight="1">
      <c r="A397" s="14" t="s">
        <v>278</v>
      </c>
      <c r="B397" s="14" t="s">
        <v>278</v>
      </c>
      <c r="C397" s="14" t="s">
        <v>419</v>
      </c>
      <c r="D397" s="14" t="s">
        <v>416</v>
      </c>
      <c r="E397" s="15" t="s">
        <v>417</v>
      </c>
      <c r="F397" s="14" t="s">
        <v>417</v>
      </c>
      <c r="G397" s="15" t="s">
        <v>417</v>
      </c>
      <c r="H397" s="16">
        <v>6350.81</v>
      </c>
      <c r="I397" s="17">
        <v>0</v>
      </c>
      <c r="J397" s="16">
        <v>0</v>
      </c>
      <c r="K397" s="18">
        <v>762.1</v>
      </c>
      <c r="L397" s="17">
        <v>-127.02</v>
      </c>
      <c r="M397" s="19">
        <v>0</v>
      </c>
      <c r="N397" s="19">
        <v>0</v>
      </c>
      <c r="O397" s="19">
        <v>0</v>
      </c>
      <c r="P397" s="20">
        <v>0</v>
      </c>
      <c r="Q397" s="20">
        <v>0</v>
      </c>
    </row>
    <row r="398" spans="1:17" ht="12.75" customHeight="1">
      <c r="A398" s="14" t="s">
        <v>279</v>
      </c>
      <c r="B398" s="14" t="s">
        <v>279</v>
      </c>
      <c r="C398" s="14" t="s">
        <v>419</v>
      </c>
      <c r="D398" s="14" t="s">
        <v>416</v>
      </c>
      <c r="E398" s="15" t="s">
        <v>416</v>
      </c>
      <c r="F398" s="14" t="s">
        <v>416</v>
      </c>
      <c r="G398" s="15" t="s">
        <v>417</v>
      </c>
      <c r="H398" s="16">
        <v>20615.48</v>
      </c>
      <c r="I398" s="17">
        <v>0</v>
      </c>
      <c r="J398" s="16">
        <v>0</v>
      </c>
      <c r="K398" s="18">
        <v>2473.86</v>
      </c>
      <c r="L398" s="17">
        <v>-412.31</v>
      </c>
      <c r="M398" s="19">
        <v>0</v>
      </c>
      <c r="N398" s="19">
        <v>0</v>
      </c>
      <c r="O398" s="19">
        <v>0</v>
      </c>
      <c r="P398" s="20">
        <v>0</v>
      </c>
      <c r="Q398" s="20">
        <v>0</v>
      </c>
    </row>
    <row r="399" spans="1:17" ht="12.75" customHeight="1">
      <c r="A399" s="14" t="s">
        <v>284</v>
      </c>
      <c r="B399" s="14" t="s">
        <v>284</v>
      </c>
      <c r="C399" s="14" t="s">
        <v>419</v>
      </c>
      <c r="D399" s="14" t="s">
        <v>416</v>
      </c>
      <c r="E399" s="15" t="s">
        <v>416</v>
      </c>
      <c r="F399" s="14" t="s">
        <v>417</v>
      </c>
      <c r="G399" s="15" t="s">
        <v>417</v>
      </c>
      <c r="H399" s="16">
        <v>4811</v>
      </c>
      <c r="I399" s="17">
        <v>0</v>
      </c>
      <c r="J399" s="16">
        <v>0</v>
      </c>
      <c r="K399" s="18">
        <v>577.32000000000005</v>
      </c>
      <c r="L399" s="17">
        <v>-96.22</v>
      </c>
      <c r="M399" s="19">
        <v>0</v>
      </c>
      <c r="N399" s="19">
        <v>0</v>
      </c>
      <c r="O399" s="19">
        <v>0</v>
      </c>
      <c r="P399" s="20">
        <v>0</v>
      </c>
      <c r="Q399" s="20">
        <v>0</v>
      </c>
    </row>
    <row r="400" spans="1:17" ht="12.75" customHeight="1">
      <c r="A400" s="14" t="s">
        <v>285</v>
      </c>
      <c r="B400" s="14" t="s">
        <v>285</v>
      </c>
      <c r="C400" s="14" t="s">
        <v>415</v>
      </c>
      <c r="D400" s="14" t="s">
        <v>416</v>
      </c>
      <c r="E400" s="15" t="s">
        <v>417</v>
      </c>
      <c r="F400" s="14" t="s">
        <v>416</v>
      </c>
      <c r="G400" s="15" t="s">
        <v>416</v>
      </c>
      <c r="H400" s="16">
        <v>0</v>
      </c>
      <c r="I400" s="17">
        <v>0</v>
      </c>
      <c r="J400" s="16">
        <v>113.61</v>
      </c>
      <c r="K400" s="18">
        <v>0</v>
      </c>
      <c r="L400" s="17">
        <v>-2.27</v>
      </c>
      <c r="M400" s="19">
        <v>0</v>
      </c>
      <c r="N400" s="19">
        <v>0</v>
      </c>
      <c r="O400" s="19">
        <v>0</v>
      </c>
      <c r="P400" s="20">
        <v>0</v>
      </c>
      <c r="Q400" s="20">
        <v>0</v>
      </c>
    </row>
    <row r="401" spans="1:17" ht="12.75" customHeight="1">
      <c r="A401" s="14" t="s">
        <v>285</v>
      </c>
      <c r="B401" s="14" t="s">
        <v>286</v>
      </c>
      <c r="C401" s="14" t="s">
        <v>419</v>
      </c>
      <c r="D401" s="14" t="s">
        <v>416</v>
      </c>
      <c r="E401" s="15" t="s">
        <v>417</v>
      </c>
      <c r="F401" s="14" t="s">
        <v>416</v>
      </c>
      <c r="G401" s="15" t="s">
        <v>416</v>
      </c>
      <c r="H401" s="16">
        <v>0</v>
      </c>
      <c r="I401" s="17">
        <v>0</v>
      </c>
      <c r="J401" s="16">
        <v>23.73</v>
      </c>
      <c r="K401" s="18">
        <v>0</v>
      </c>
      <c r="L401" s="17">
        <v>-0.47</v>
      </c>
      <c r="M401" s="19">
        <v>0</v>
      </c>
      <c r="N401" s="19">
        <v>0</v>
      </c>
      <c r="O401" s="19">
        <v>0</v>
      </c>
      <c r="P401" s="20">
        <v>0</v>
      </c>
      <c r="Q401" s="20">
        <v>0</v>
      </c>
    </row>
    <row r="402" spans="1:17" ht="12.75" customHeight="1">
      <c r="A402" s="14" t="s">
        <v>640</v>
      </c>
      <c r="B402" s="14" t="s">
        <v>640</v>
      </c>
      <c r="C402" s="14" t="s">
        <v>415</v>
      </c>
      <c r="D402" s="14" t="s">
        <v>417</v>
      </c>
      <c r="E402" s="15" t="s">
        <v>416</v>
      </c>
      <c r="F402" s="14" t="s">
        <v>416</v>
      </c>
      <c r="G402" s="15" t="s">
        <v>417</v>
      </c>
      <c r="H402" s="16">
        <v>332.96</v>
      </c>
      <c r="I402" s="17">
        <v>0</v>
      </c>
      <c r="J402" s="16">
        <v>0</v>
      </c>
      <c r="K402" s="18">
        <v>39.96</v>
      </c>
      <c r="L402" s="17">
        <v>0</v>
      </c>
      <c r="M402" s="19">
        <v>0</v>
      </c>
      <c r="N402" s="19">
        <v>0</v>
      </c>
      <c r="O402" s="19">
        <v>0</v>
      </c>
      <c r="P402" s="20">
        <v>0</v>
      </c>
      <c r="Q402" s="20">
        <v>0</v>
      </c>
    </row>
    <row r="403" spans="1:17" ht="12.75" customHeight="1">
      <c r="A403" s="14" t="s">
        <v>640</v>
      </c>
      <c r="B403" s="14" t="s">
        <v>641</v>
      </c>
      <c r="C403" s="14" t="s">
        <v>419</v>
      </c>
      <c r="D403" s="14" t="s">
        <v>417</v>
      </c>
      <c r="E403" s="15" t="s">
        <v>416</v>
      </c>
      <c r="F403" s="14" t="s">
        <v>416</v>
      </c>
      <c r="G403" s="15" t="s">
        <v>417</v>
      </c>
      <c r="H403" s="16">
        <v>85.66</v>
      </c>
      <c r="I403" s="17">
        <v>0</v>
      </c>
      <c r="J403" s="16">
        <v>0</v>
      </c>
      <c r="K403" s="18">
        <v>10.28</v>
      </c>
      <c r="L403" s="17">
        <v>0</v>
      </c>
      <c r="M403" s="19">
        <v>0</v>
      </c>
      <c r="N403" s="19">
        <v>0</v>
      </c>
      <c r="O403" s="19">
        <v>0</v>
      </c>
      <c r="P403" s="20">
        <v>0</v>
      </c>
      <c r="Q403" s="20">
        <v>0</v>
      </c>
    </row>
    <row r="404" spans="1:17" ht="12.75" customHeight="1">
      <c r="A404" s="14" t="s">
        <v>642</v>
      </c>
      <c r="B404" s="14" t="s">
        <v>642</v>
      </c>
      <c r="C404" s="14" t="s">
        <v>415</v>
      </c>
      <c r="D404" s="14" t="s">
        <v>416</v>
      </c>
      <c r="E404" s="15" t="s">
        <v>416</v>
      </c>
      <c r="F404" s="14" t="s">
        <v>416</v>
      </c>
      <c r="G404" s="15" t="s">
        <v>416</v>
      </c>
      <c r="H404" s="16">
        <v>0</v>
      </c>
      <c r="I404" s="17">
        <v>0</v>
      </c>
      <c r="J404" s="16">
        <v>7.92</v>
      </c>
      <c r="K404" s="18">
        <v>0</v>
      </c>
      <c r="L404" s="17">
        <v>-0.16</v>
      </c>
      <c r="M404" s="19">
        <v>0</v>
      </c>
      <c r="N404" s="19">
        <v>0</v>
      </c>
      <c r="O404" s="19">
        <v>0</v>
      </c>
      <c r="P404" s="20">
        <v>0</v>
      </c>
      <c r="Q404" s="20">
        <v>0</v>
      </c>
    </row>
    <row r="405" spans="1:17" ht="12.75" customHeight="1">
      <c r="A405" s="14" t="s">
        <v>642</v>
      </c>
      <c r="B405" s="14" t="s">
        <v>643</v>
      </c>
      <c r="C405" s="14" t="s">
        <v>419</v>
      </c>
      <c r="D405" s="14" t="s">
        <v>416</v>
      </c>
      <c r="E405" s="15" t="s">
        <v>416</v>
      </c>
      <c r="F405" s="14" t="s">
        <v>416</v>
      </c>
      <c r="G405" s="15" t="s">
        <v>416</v>
      </c>
      <c r="H405" s="16">
        <v>0</v>
      </c>
      <c r="I405" s="17">
        <v>0</v>
      </c>
      <c r="J405" s="16">
        <v>131.43</v>
      </c>
      <c r="K405" s="18">
        <v>0</v>
      </c>
      <c r="L405" s="17">
        <v>-2.63</v>
      </c>
      <c r="M405" s="19">
        <v>0</v>
      </c>
      <c r="N405" s="19">
        <v>0</v>
      </c>
      <c r="O405" s="19">
        <v>0</v>
      </c>
      <c r="P405" s="20">
        <v>0</v>
      </c>
      <c r="Q405" s="20">
        <v>0</v>
      </c>
    </row>
    <row r="406" spans="1:17" ht="12.75" customHeight="1">
      <c r="A406" s="14" t="s">
        <v>488</v>
      </c>
      <c r="B406" s="14" t="s">
        <v>378</v>
      </c>
      <c r="C406" s="14" t="s">
        <v>419</v>
      </c>
      <c r="D406" s="14" t="s">
        <v>416</v>
      </c>
      <c r="E406" s="15" t="s">
        <v>417</v>
      </c>
      <c r="F406" s="14" t="s">
        <v>417</v>
      </c>
      <c r="G406" s="15" t="s">
        <v>417</v>
      </c>
      <c r="H406" s="16">
        <v>1227.57</v>
      </c>
      <c r="I406" s="17">
        <v>0</v>
      </c>
      <c r="J406" s="16">
        <v>0</v>
      </c>
      <c r="K406" s="18">
        <v>147.31</v>
      </c>
      <c r="L406" s="17">
        <v>-24.55</v>
      </c>
      <c r="M406" s="19">
        <v>0</v>
      </c>
      <c r="N406" s="19">
        <v>0</v>
      </c>
      <c r="O406" s="19">
        <v>0</v>
      </c>
      <c r="P406" s="20">
        <v>0</v>
      </c>
      <c r="Q406" s="20">
        <v>0</v>
      </c>
    </row>
    <row r="407" spans="1:17" ht="12.75" customHeight="1">
      <c r="A407" s="14" t="s">
        <v>145</v>
      </c>
      <c r="B407" s="14" t="s">
        <v>145</v>
      </c>
      <c r="C407" s="14" t="s">
        <v>415</v>
      </c>
      <c r="D407" s="14" t="s">
        <v>416</v>
      </c>
      <c r="E407" s="15" t="s">
        <v>417</v>
      </c>
      <c r="F407" s="14" t="s">
        <v>416</v>
      </c>
      <c r="G407" s="15" t="s">
        <v>416</v>
      </c>
      <c r="H407" s="16">
        <v>0</v>
      </c>
      <c r="I407" s="17">
        <v>0</v>
      </c>
      <c r="J407" s="16">
        <v>83.12</v>
      </c>
      <c r="K407" s="18">
        <v>0</v>
      </c>
      <c r="L407" s="17">
        <v>-1.66</v>
      </c>
      <c r="M407" s="19">
        <v>0</v>
      </c>
      <c r="N407" s="19">
        <v>0</v>
      </c>
      <c r="O407" s="19">
        <v>0</v>
      </c>
      <c r="P407" s="20">
        <v>0</v>
      </c>
      <c r="Q407" s="20">
        <v>0</v>
      </c>
    </row>
    <row r="408" spans="1:17" ht="12.75" customHeight="1">
      <c r="A408" s="14" t="s">
        <v>146</v>
      </c>
      <c r="B408" s="14" t="s">
        <v>146</v>
      </c>
      <c r="C408" s="14" t="s">
        <v>415</v>
      </c>
      <c r="D408" s="14" t="s">
        <v>416</v>
      </c>
      <c r="E408" s="15" t="s">
        <v>417</v>
      </c>
      <c r="F408" s="14" t="s">
        <v>416</v>
      </c>
      <c r="G408" s="15" t="s">
        <v>416</v>
      </c>
      <c r="H408" s="16">
        <v>0</v>
      </c>
      <c r="I408" s="17">
        <v>0</v>
      </c>
      <c r="J408" s="16">
        <v>53.82</v>
      </c>
      <c r="K408" s="18">
        <v>0</v>
      </c>
      <c r="L408" s="17">
        <v>-1.08</v>
      </c>
      <c r="M408" s="19">
        <v>0</v>
      </c>
      <c r="N408" s="19">
        <v>0</v>
      </c>
      <c r="O408" s="19">
        <v>0</v>
      </c>
      <c r="P408" s="20">
        <v>0</v>
      </c>
      <c r="Q408" s="20">
        <v>0</v>
      </c>
    </row>
    <row r="409" spans="1:17" ht="12.75" customHeight="1">
      <c r="A409" s="14" t="s">
        <v>144</v>
      </c>
      <c r="B409" s="14" t="s">
        <v>144</v>
      </c>
      <c r="C409" s="14" t="s">
        <v>415</v>
      </c>
      <c r="D409" s="14" t="s">
        <v>416</v>
      </c>
      <c r="E409" s="15" t="s">
        <v>417</v>
      </c>
      <c r="F409" s="14" t="s">
        <v>416</v>
      </c>
      <c r="G409" s="15" t="s">
        <v>416</v>
      </c>
      <c r="H409" s="16">
        <v>0</v>
      </c>
      <c r="I409" s="17">
        <v>0</v>
      </c>
      <c r="J409" s="16">
        <v>43.87</v>
      </c>
      <c r="K409" s="18">
        <v>0</v>
      </c>
      <c r="L409" s="17">
        <v>-0.88</v>
      </c>
      <c r="M409" s="19">
        <v>0</v>
      </c>
      <c r="N409" s="19">
        <v>0</v>
      </c>
      <c r="O409" s="19">
        <v>0</v>
      </c>
      <c r="P409" s="20">
        <v>0</v>
      </c>
      <c r="Q409" s="20">
        <v>0</v>
      </c>
    </row>
    <row r="410" spans="1:17" ht="12.75" customHeight="1">
      <c r="A410" s="14" t="s">
        <v>285</v>
      </c>
      <c r="B410" s="14" t="s">
        <v>644</v>
      </c>
      <c r="C410" s="14" t="s">
        <v>415</v>
      </c>
      <c r="D410" s="14" t="s">
        <v>416</v>
      </c>
      <c r="E410" s="15" t="s">
        <v>417</v>
      </c>
      <c r="F410" s="14" t="s">
        <v>416</v>
      </c>
      <c r="G410" s="15" t="s">
        <v>416</v>
      </c>
      <c r="H410" s="16">
        <v>0</v>
      </c>
      <c r="I410" s="17">
        <v>0</v>
      </c>
      <c r="J410" s="16">
        <v>319.81</v>
      </c>
      <c r="K410" s="18">
        <v>0</v>
      </c>
      <c r="L410" s="17">
        <v>-6.4</v>
      </c>
      <c r="M410" s="19">
        <v>0</v>
      </c>
      <c r="N410" s="19">
        <v>0</v>
      </c>
      <c r="O410" s="19">
        <v>0</v>
      </c>
      <c r="P410" s="20">
        <v>0</v>
      </c>
      <c r="Q410" s="20">
        <v>0</v>
      </c>
    </row>
    <row r="411" spans="1:17" ht="12.75" customHeight="1">
      <c r="A411" s="14" t="s">
        <v>285</v>
      </c>
      <c r="B411" s="14" t="s">
        <v>287</v>
      </c>
      <c r="C411" s="14" t="s">
        <v>419</v>
      </c>
      <c r="D411" s="14" t="s">
        <v>416</v>
      </c>
      <c r="E411" s="15" t="s">
        <v>417</v>
      </c>
      <c r="F411" s="14" t="s">
        <v>416</v>
      </c>
      <c r="G411" s="15" t="s">
        <v>416</v>
      </c>
      <c r="H411" s="16">
        <v>0</v>
      </c>
      <c r="I411" s="17">
        <v>0</v>
      </c>
      <c r="J411" s="16">
        <v>17.829999999999998</v>
      </c>
      <c r="K411" s="18">
        <v>0</v>
      </c>
      <c r="L411" s="17">
        <v>-0.36</v>
      </c>
      <c r="M411" s="19">
        <v>0</v>
      </c>
      <c r="N411" s="19">
        <v>0</v>
      </c>
      <c r="O411" s="19">
        <v>0</v>
      </c>
      <c r="P411" s="20">
        <v>0</v>
      </c>
      <c r="Q411" s="20">
        <v>0</v>
      </c>
    </row>
    <row r="412" spans="1:17" ht="12.75" customHeight="1">
      <c r="A412" s="14" t="s">
        <v>645</v>
      </c>
      <c r="B412" s="14" t="s">
        <v>645</v>
      </c>
      <c r="C412" s="14" t="s">
        <v>419</v>
      </c>
      <c r="D412" s="14" t="s">
        <v>416</v>
      </c>
      <c r="E412" s="15" t="s">
        <v>417</v>
      </c>
      <c r="F412" s="14" t="s">
        <v>417</v>
      </c>
      <c r="G412" s="15" t="s">
        <v>417</v>
      </c>
      <c r="H412" s="16">
        <v>23743.67</v>
      </c>
      <c r="I412" s="17">
        <v>0</v>
      </c>
      <c r="J412" s="16">
        <v>0</v>
      </c>
      <c r="K412" s="18">
        <v>2849.24</v>
      </c>
      <c r="L412" s="17">
        <v>-474.87</v>
      </c>
      <c r="M412" s="19">
        <v>0</v>
      </c>
      <c r="N412" s="19">
        <v>0</v>
      </c>
      <c r="O412" s="19">
        <v>0</v>
      </c>
      <c r="P412" s="20">
        <v>0</v>
      </c>
      <c r="Q412" s="20">
        <v>0</v>
      </c>
    </row>
    <row r="413" spans="1:17" ht="12.75" customHeight="1">
      <c r="A413" s="14" t="s">
        <v>646</v>
      </c>
      <c r="B413" s="14" t="s">
        <v>646</v>
      </c>
      <c r="C413" s="14" t="s">
        <v>415</v>
      </c>
      <c r="D413" s="14" t="s">
        <v>416</v>
      </c>
      <c r="E413" s="15" t="s">
        <v>416</v>
      </c>
      <c r="F413" s="14" t="s">
        <v>416</v>
      </c>
      <c r="G413" s="15" t="s">
        <v>416</v>
      </c>
      <c r="H413" s="16">
        <v>0</v>
      </c>
      <c r="I413" s="17">
        <v>0</v>
      </c>
      <c r="J413" s="16">
        <v>525.61</v>
      </c>
      <c r="K413" s="18">
        <v>0</v>
      </c>
      <c r="L413" s="17">
        <v>-10.51</v>
      </c>
      <c r="M413" s="19">
        <v>0</v>
      </c>
      <c r="N413" s="19">
        <v>0</v>
      </c>
      <c r="O413" s="19">
        <v>0</v>
      </c>
      <c r="P413" s="20">
        <v>0</v>
      </c>
      <c r="Q413" s="20">
        <v>0</v>
      </c>
    </row>
    <row r="414" spans="1:17" ht="12.75" customHeight="1">
      <c r="A414" s="14" t="s">
        <v>646</v>
      </c>
      <c r="B414" s="14" t="s">
        <v>290</v>
      </c>
      <c r="C414" s="14" t="s">
        <v>419</v>
      </c>
      <c r="D414" s="14" t="s">
        <v>416</v>
      </c>
      <c r="E414" s="15" t="s">
        <v>416</v>
      </c>
      <c r="F414" s="14" t="s">
        <v>416</v>
      </c>
      <c r="G414" s="15" t="s">
        <v>416</v>
      </c>
      <c r="H414" s="16">
        <v>0</v>
      </c>
      <c r="I414" s="17">
        <v>0</v>
      </c>
      <c r="J414" s="16">
        <v>0.45</v>
      </c>
      <c r="K414" s="18">
        <v>0</v>
      </c>
      <c r="L414" s="17">
        <v>-0.01</v>
      </c>
      <c r="M414" s="19">
        <v>0</v>
      </c>
      <c r="N414" s="19">
        <v>0</v>
      </c>
      <c r="O414" s="19">
        <v>0</v>
      </c>
      <c r="P414" s="20">
        <v>0</v>
      </c>
      <c r="Q414" s="20">
        <v>0</v>
      </c>
    </row>
    <row r="415" spans="1:17" ht="12.75" customHeight="1">
      <c r="A415" s="14" t="s">
        <v>647</v>
      </c>
      <c r="B415" s="14" t="s">
        <v>289</v>
      </c>
      <c r="C415" s="14" t="s">
        <v>419</v>
      </c>
      <c r="D415" s="14" t="s">
        <v>416</v>
      </c>
      <c r="E415" s="15" t="s">
        <v>417</v>
      </c>
      <c r="F415" s="14" t="s">
        <v>417</v>
      </c>
      <c r="G415" s="15" t="s">
        <v>417</v>
      </c>
      <c r="H415" s="16">
        <v>564.55999999999995</v>
      </c>
      <c r="I415" s="17">
        <v>0</v>
      </c>
      <c r="J415" s="16">
        <v>0</v>
      </c>
      <c r="K415" s="18">
        <v>67.75</v>
      </c>
      <c r="L415" s="17">
        <v>-11.29</v>
      </c>
      <c r="M415" s="19">
        <v>0</v>
      </c>
      <c r="N415" s="19">
        <v>0</v>
      </c>
      <c r="O415" s="19">
        <v>0</v>
      </c>
      <c r="P415" s="20">
        <v>0</v>
      </c>
      <c r="Q415" s="20">
        <v>0</v>
      </c>
    </row>
    <row r="416" spans="1:17" ht="12.75" customHeight="1">
      <c r="A416" s="14" t="s">
        <v>648</v>
      </c>
      <c r="B416" s="14" t="s">
        <v>296</v>
      </c>
      <c r="C416" s="14" t="s">
        <v>419</v>
      </c>
      <c r="D416" s="14" t="s">
        <v>416</v>
      </c>
      <c r="E416" s="15" t="s">
        <v>417</v>
      </c>
      <c r="F416" s="14" t="s">
        <v>417</v>
      </c>
      <c r="G416" s="15" t="s">
        <v>417</v>
      </c>
      <c r="H416" s="16">
        <v>1115.0999999999999</v>
      </c>
      <c r="I416" s="17">
        <v>0</v>
      </c>
      <c r="J416" s="16">
        <v>0</v>
      </c>
      <c r="K416" s="18">
        <v>133.81</v>
      </c>
      <c r="L416" s="17">
        <v>-22.3</v>
      </c>
      <c r="M416" s="19">
        <v>0</v>
      </c>
      <c r="N416" s="19">
        <v>0</v>
      </c>
      <c r="O416" s="19">
        <v>0</v>
      </c>
      <c r="P416" s="20">
        <v>0</v>
      </c>
      <c r="Q416" s="20">
        <v>0</v>
      </c>
    </row>
    <row r="417" spans="1:17" ht="12.75" customHeight="1">
      <c r="A417" s="14" t="s">
        <v>297</v>
      </c>
      <c r="B417" s="14" t="s">
        <v>297</v>
      </c>
      <c r="C417" s="14" t="s">
        <v>419</v>
      </c>
      <c r="D417" s="14" t="s">
        <v>416</v>
      </c>
      <c r="E417" s="15" t="s">
        <v>417</v>
      </c>
      <c r="F417" s="14" t="s">
        <v>417</v>
      </c>
      <c r="G417" s="15" t="s">
        <v>417</v>
      </c>
      <c r="H417" s="16">
        <v>21161.33</v>
      </c>
      <c r="I417" s="17">
        <v>0</v>
      </c>
      <c r="J417" s="16">
        <v>0</v>
      </c>
      <c r="K417" s="18">
        <v>2539.36</v>
      </c>
      <c r="L417" s="17">
        <v>-423.23</v>
      </c>
      <c r="M417" s="19">
        <v>0</v>
      </c>
      <c r="N417" s="19">
        <v>0</v>
      </c>
      <c r="O417" s="19">
        <v>0</v>
      </c>
      <c r="P417" s="20">
        <v>0</v>
      </c>
      <c r="Q417" s="20">
        <v>0</v>
      </c>
    </row>
    <row r="418" spans="1:17" ht="12.75" customHeight="1">
      <c r="A418" s="14" t="s">
        <v>298</v>
      </c>
      <c r="B418" s="14" t="s">
        <v>298</v>
      </c>
      <c r="C418" s="14" t="s">
        <v>419</v>
      </c>
      <c r="D418" s="14" t="s">
        <v>416</v>
      </c>
      <c r="E418" s="15" t="s">
        <v>416</v>
      </c>
      <c r="F418" s="14" t="s">
        <v>417</v>
      </c>
      <c r="G418" s="15" t="s">
        <v>417</v>
      </c>
      <c r="H418" s="16">
        <v>8827.75</v>
      </c>
      <c r="I418" s="17">
        <v>0</v>
      </c>
      <c r="J418" s="16">
        <v>0</v>
      </c>
      <c r="K418" s="18">
        <v>1059.33</v>
      </c>
      <c r="L418" s="17">
        <v>-176.56</v>
      </c>
      <c r="M418" s="19">
        <v>0</v>
      </c>
      <c r="N418" s="19">
        <v>0</v>
      </c>
      <c r="O418" s="19">
        <v>0</v>
      </c>
      <c r="P418" s="20">
        <v>0</v>
      </c>
      <c r="Q418" s="20">
        <v>0</v>
      </c>
    </row>
    <row r="419" spans="1:17" ht="12.75" customHeight="1">
      <c r="A419" s="14" t="s">
        <v>649</v>
      </c>
      <c r="B419" s="14" t="s">
        <v>649</v>
      </c>
      <c r="C419" s="14" t="s">
        <v>419</v>
      </c>
      <c r="D419" s="14" t="s">
        <v>416</v>
      </c>
      <c r="E419" s="15" t="s">
        <v>417</v>
      </c>
      <c r="F419" s="14" t="s">
        <v>417</v>
      </c>
      <c r="G419" s="15" t="s">
        <v>416</v>
      </c>
      <c r="H419" s="16">
        <v>0</v>
      </c>
      <c r="I419" s="17">
        <v>0</v>
      </c>
      <c r="J419" s="16">
        <v>35112</v>
      </c>
      <c r="K419" s="18">
        <v>0</v>
      </c>
      <c r="L419" s="17">
        <v>-702.24</v>
      </c>
      <c r="M419" s="19">
        <v>0</v>
      </c>
      <c r="N419" s="19">
        <v>0</v>
      </c>
      <c r="O419" s="19">
        <v>0</v>
      </c>
      <c r="P419" s="20">
        <v>0</v>
      </c>
      <c r="Q419" s="20">
        <v>0</v>
      </c>
    </row>
    <row r="420" spans="1:17" ht="12.75" customHeight="1">
      <c r="A420" s="14" t="s">
        <v>650</v>
      </c>
      <c r="B420" s="14" t="s">
        <v>650</v>
      </c>
      <c r="C420" s="14" t="s">
        <v>415</v>
      </c>
      <c r="D420" s="14" t="s">
        <v>416</v>
      </c>
      <c r="E420" s="15" t="s">
        <v>417</v>
      </c>
      <c r="F420" s="14" t="s">
        <v>417</v>
      </c>
      <c r="G420" s="15" t="s">
        <v>417</v>
      </c>
      <c r="H420" s="16">
        <v>8143.69</v>
      </c>
      <c r="I420" s="17">
        <v>0</v>
      </c>
      <c r="J420" s="16">
        <v>0</v>
      </c>
      <c r="K420" s="18">
        <v>977.24</v>
      </c>
      <c r="L420" s="17">
        <v>-162.87</v>
      </c>
      <c r="M420" s="19">
        <v>0</v>
      </c>
      <c r="N420" s="19">
        <v>0</v>
      </c>
      <c r="O420" s="19">
        <v>0</v>
      </c>
      <c r="P420" s="20">
        <v>0</v>
      </c>
      <c r="Q420" s="20">
        <v>0</v>
      </c>
    </row>
    <row r="421" spans="1:17" ht="12.75" customHeight="1">
      <c r="A421" s="14" t="s">
        <v>292</v>
      </c>
      <c r="B421" s="14" t="s">
        <v>293</v>
      </c>
      <c r="C421" s="14" t="s">
        <v>419</v>
      </c>
      <c r="D421" s="14" t="s">
        <v>416</v>
      </c>
      <c r="E421" s="15" t="s">
        <v>417</v>
      </c>
      <c r="F421" s="14" t="s">
        <v>417</v>
      </c>
      <c r="G421" s="15" t="s">
        <v>417</v>
      </c>
      <c r="H421" s="16">
        <v>20.329999999999998</v>
      </c>
      <c r="I421" s="17">
        <v>0</v>
      </c>
      <c r="J421" s="16">
        <v>0</v>
      </c>
      <c r="K421" s="18">
        <v>2.44</v>
      </c>
      <c r="L421" s="17">
        <v>-0.41</v>
      </c>
      <c r="M421" s="19">
        <v>0</v>
      </c>
      <c r="N421" s="19">
        <v>0</v>
      </c>
      <c r="O421" s="19">
        <v>0</v>
      </c>
      <c r="P421" s="20">
        <v>0</v>
      </c>
      <c r="Q421" s="20">
        <v>0</v>
      </c>
    </row>
    <row r="422" spans="1:17" ht="12.75" customHeight="1">
      <c r="A422" s="14" t="s">
        <v>652</v>
      </c>
      <c r="B422" s="14" t="s">
        <v>652</v>
      </c>
      <c r="C422" s="14" t="s">
        <v>415</v>
      </c>
      <c r="D422" s="14" t="s">
        <v>416</v>
      </c>
      <c r="E422" s="15" t="s">
        <v>417</v>
      </c>
      <c r="F422" s="14" t="s">
        <v>417</v>
      </c>
      <c r="G422" s="15" t="s">
        <v>417</v>
      </c>
      <c r="H422" s="16">
        <v>72222.490000000005</v>
      </c>
      <c r="I422" s="17">
        <v>0</v>
      </c>
      <c r="J422" s="16">
        <v>0</v>
      </c>
      <c r="K422" s="18">
        <v>8666.7000000000007</v>
      </c>
      <c r="L422" s="17">
        <v>-1444.45</v>
      </c>
      <c r="M422" s="19">
        <v>-0.01</v>
      </c>
      <c r="N422" s="19">
        <v>0</v>
      </c>
      <c r="O422" s="19">
        <v>0</v>
      </c>
      <c r="P422" s="20">
        <v>0</v>
      </c>
      <c r="Q422" s="20">
        <v>0</v>
      </c>
    </row>
    <row r="423" spans="1:17" ht="12.75" customHeight="1">
      <c r="A423" s="14" t="s">
        <v>652</v>
      </c>
      <c r="B423" s="14" t="s">
        <v>653</v>
      </c>
      <c r="C423" s="14" t="s">
        <v>419</v>
      </c>
      <c r="D423" s="14" t="s">
        <v>416</v>
      </c>
      <c r="E423" s="15" t="s">
        <v>417</v>
      </c>
      <c r="F423" s="14" t="s">
        <v>417</v>
      </c>
      <c r="G423" s="15" t="s">
        <v>417</v>
      </c>
      <c r="H423" s="16">
        <v>1203.77</v>
      </c>
      <c r="I423" s="17">
        <v>0</v>
      </c>
      <c r="J423" s="16">
        <v>0</v>
      </c>
      <c r="K423" s="18">
        <v>144.44999999999999</v>
      </c>
      <c r="L423" s="17">
        <v>-24.08</v>
      </c>
      <c r="M423" s="19">
        <v>0</v>
      </c>
      <c r="N423" s="19">
        <v>0</v>
      </c>
      <c r="O423" s="19">
        <v>0</v>
      </c>
      <c r="P423" s="20">
        <v>0</v>
      </c>
      <c r="Q423" s="20">
        <v>0</v>
      </c>
    </row>
    <row r="424" spans="1:17" ht="12.75" customHeight="1">
      <c r="A424" s="14" t="s">
        <v>654</v>
      </c>
      <c r="B424" s="14" t="s">
        <v>654</v>
      </c>
      <c r="C424" s="14" t="s">
        <v>415</v>
      </c>
      <c r="D424" s="14" t="s">
        <v>416</v>
      </c>
      <c r="E424" s="15" t="s">
        <v>417</v>
      </c>
      <c r="F424" s="14" t="s">
        <v>417</v>
      </c>
      <c r="G424" s="15" t="s">
        <v>417</v>
      </c>
      <c r="H424" s="16">
        <v>5861.15</v>
      </c>
      <c r="I424" s="17">
        <v>0</v>
      </c>
      <c r="J424" s="16">
        <v>0</v>
      </c>
      <c r="K424" s="18">
        <v>703.34</v>
      </c>
      <c r="L424" s="17">
        <v>-117.22</v>
      </c>
      <c r="M424" s="19">
        <v>-0.01</v>
      </c>
      <c r="N424" s="19">
        <v>0</v>
      </c>
      <c r="O424" s="19">
        <v>0</v>
      </c>
      <c r="P424" s="20">
        <v>0</v>
      </c>
      <c r="Q424" s="20">
        <v>0</v>
      </c>
    </row>
    <row r="425" spans="1:17" ht="12.75" customHeight="1">
      <c r="A425" s="14" t="s">
        <v>656</v>
      </c>
      <c r="B425" s="14" t="s">
        <v>656</v>
      </c>
      <c r="C425" s="14" t="s">
        <v>419</v>
      </c>
      <c r="D425" s="14" t="s">
        <v>416</v>
      </c>
      <c r="E425" s="15" t="s">
        <v>417</v>
      </c>
      <c r="F425" s="14" t="s">
        <v>417</v>
      </c>
      <c r="G425" s="15" t="s">
        <v>417</v>
      </c>
      <c r="H425" s="16">
        <v>45408.69</v>
      </c>
      <c r="I425" s="17">
        <v>0</v>
      </c>
      <c r="J425" s="16">
        <v>0</v>
      </c>
      <c r="K425" s="18">
        <v>5449.04</v>
      </c>
      <c r="L425" s="17">
        <v>-908.17</v>
      </c>
      <c r="M425" s="19">
        <v>0</v>
      </c>
      <c r="N425" s="19">
        <v>0</v>
      </c>
      <c r="O425" s="19">
        <v>0</v>
      </c>
      <c r="P425" s="20">
        <v>0</v>
      </c>
      <c r="Q425" s="20">
        <v>0</v>
      </c>
    </row>
    <row r="426" spans="1:17" ht="12.75" customHeight="1">
      <c r="A426" s="14" t="s">
        <v>657</v>
      </c>
      <c r="B426" s="14" t="s">
        <v>657</v>
      </c>
      <c r="C426" s="14" t="s">
        <v>419</v>
      </c>
      <c r="D426" s="14" t="s">
        <v>416</v>
      </c>
      <c r="E426" s="15" t="s">
        <v>417</v>
      </c>
      <c r="F426" s="14" t="s">
        <v>417</v>
      </c>
      <c r="G426" s="15" t="s">
        <v>417</v>
      </c>
      <c r="H426" s="16">
        <v>22512.65</v>
      </c>
      <c r="I426" s="17">
        <v>0</v>
      </c>
      <c r="J426" s="16">
        <v>0</v>
      </c>
      <c r="K426" s="18">
        <v>2701.52</v>
      </c>
      <c r="L426" s="17">
        <v>-450.25</v>
      </c>
      <c r="M426" s="19">
        <v>0</v>
      </c>
      <c r="N426" s="19">
        <v>0</v>
      </c>
      <c r="O426" s="19">
        <v>0</v>
      </c>
      <c r="P426" s="20">
        <v>0</v>
      </c>
      <c r="Q426" s="20">
        <v>0</v>
      </c>
    </row>
    <row r="427" spans="1:17" ht="12.75" customHeight="1">
      <c r="A427" s="14" t="s">
        <v>299</v>
      </c>
      <c r="B427" s="14" t="s">
        <v>299</v>
      </c>
      <c r="C427" s="14" t="s">
        <v>419</v>
      </c>
      <c r="D427" s="14" t="s">
        <v>416</v>
      </c>
      <c r="E427" s="15" t="s">
        <v>416</v>
      </c>
      <c r="F427" s="14" t="s">
        <v>417</v>
      </c>
      <c r="G427" s="15" t="s">
        <v>417</v>
      </c>
      <c r="H427" s="16">
        <v>12270.22</v>
      </c>
      <c r="I427" s="17">
        <v>0</v>
      </c>
      <c r="J427" s="16">
        <v>0</v>
      </c>
      <c r="K427" s="18">
        <v>1472.43</v>
      </c>
      <c r="L427" s="17">
        <v>-245.4</v>
      </c>
      <c r="M427" s="19">
        <v>0</v>
      </c>
      <c r="N427" s="19">
        <v>0</v>
      </c>
      <c r="O427" s="19">
        <v>0</v>
      </c>
      <c r="P427" s="20">
        <v>0</v>
      </c>
      <c r="Q427" s="20">
        <v>0</v>
      </c>
    </row>
    <row r="428" spans="1:17" ht="12.75" customHeight="1">
      <c r="A428" s="14" t="s">
        <v>658</v>
      </c>
      <c r="B428" s="14" t="s">
        <v>658</v>
      </c>
      <c r="C428" s="14" t="s">
        <v>415</v>
      </c>
      <c r="D428" s="14" t="s">
        <v>416</v>
      </c>
      <c r="E428" s="15" t="s">
        <v>417</v>
      </c>
      <c r="F428" s="14" t="s">
        <v>416</v>
      </c>
      <c r="G428" s="15" t="s">
        <v>416</v>
      </c>
      <c r="H428" s="16">
        <v>0</v>
      </c>
      <c r="I428" s="17">
        <v>0</v>
      </c>
      <c r="J428" s="16">
        <v>60.67</v>
      </c>
      <c r="K428" s="18">
        <v>0</v>
      </c>
      <c r="L428" s="17">
        <v>-1.21</v>
      </c>
      <c r="M428" s="19">
        <v>0</v>
      </c>
      <c r="N428" s="19">
        <v>0</v>
      </c>
      <c r="O428" s="19">
        <v>0</v>
      </c>
      <c r="P428" s="20">
        <v>0</v>
      </c>
      <c r="Q428" s="20">
        <v>0</v>
      </c>
    </row>
    <row r="429" spans="1:17" ht="12.75" customHeight="1">
      <c r="A429" s="14" t="s">
        <v>658</v>
      </c>
      <c r="B429" s="14" t="s">
        <v>775</v>
      </c>
      <c r="C429" s="14" t="s">
        <v>419</v>
      </c>
      <c r="D429" s="14" t="s">
        <v>416</v>
      </c>
      <c r="E429" s="15" t="s">
        <v>417</v>
      </c>
      <c r="F429" s="14" t="s">
        <v>416</v>
      </c>
      <c r="G429" s="15" t="s">
        <v>416</v>
      </c>
      <c r="H429" s="16">
        <v>0</v>
      </c>
      <c r="I429" s="17">
        <v>0</v>
      </c>
      <c r="J429" s="16">
        <v>1.06</v>
      </c>
      <c r="K429" s="18">
        <v>0</v>
      </c>
      <c r="L429" s="17">
        <v>-0.02</v>
      </c>
      <c r="M429" s="19">
        <v>0</v>
      </c>
      <c r="N429" s="19">
        <v>0</v>
      </c>
      <c r="O429" s="19">
        <v>0</v>
      </c>
      <c r="P429" s="20">
        <v>0</v>
      </c>
      <c r="Q429" s="20">
        <v>0</v>
      </c>
    </row>
    <row r="430" spans="1:17" ht="12.75" customHeight="1">
      <c r="A430" s="14" t="s">
        <v>304</v>
      </c>
      <c r="B430" s="14" t="s">
        <v>304</v>
      </c>
      <c r="C430" s="14" t="s">
        <v>415</v>
      </c>
      <c r="D430" s="14" t="s">
        <v>416</v>
      </c>
      <c r="E430" s="15" t="s">
        <v>417</v>
      </c>
      <c r="F430" s="14" t="s">
        <v>417</v>
      </c>
      <c r="G430" s="15" t="s">
        <v>417</v>
      </c>
      <c r="H430" s="16">
        <v>799.13</v>
      </c>
      <c r="I430" s="17">
        <v>0</v>
      </c>
      <c r="J430" s="16">
        <v>0</v>
      </c>
      <c r="K430" s="18">
        <v>95.9</v>
      </c>
      <c r="L430" s="17">
        <v>-15.98</v>
      </c>
      <c r="M430" s="19">
        <v>0</v>
      </c>
      <c r="N430" s="19">
        <v>0</v>
      </c>
      <c r="O430" s="19">
        <v>0</v>
      </c>
      <c r="P430" s="20">
        <v>0</v>
      </c>
      <c r="Q430" s="20">
        <v>0</v>
      </c>
    </row>
    <row r="431" spans="1:17" ht="12.75" customHeight="1">
      <c r="A431" s="14" t="s">
        <v>304</v>
      </c>
      <c r="B431" s="14" t="s">
        <v>305</v>
      </c>
      <c r="C431" s="14" t="s">
        <v>419</v>
      </c>
      <c r="D431" s="14" t="s">
        <v>416</v>
      </c>
      <c r="E431" s="15" t="s">
        <v>417</v>
      </c>
      <c r="F431" s="14" t="s">
        <v>417</v>
      </c>
      <c r="G431" s="15" t="s">
        <v>417</v>
      </c>
      <c r="H431" s="16">
        <v>6311.01</v>
      </c>
      <c r="I431" s="17">
        <v>0</v>
      </c>
      <c r="J431" s="16">
        <v>0</v>
      </c>
      <c r="K431" s="18">
        <v>757.32</v>
      </c>
      <c r="L431" s="17">
        <v>-126.22</v>
      </c>
      <c r="M431" s="19">
        <v>0</v>
      </c>
      <c r="N431" s="19">
        <v>0</v>
      </c>
      <c r="O431" s="19">
        <v>0</v>
      </c>
      <c r="P431" s="20">
        <v>0</v>
      </c>
      <c r="Q431" s="20">
        <v>0</v>
      </c>
    </row>
    <row r="432" spans="1:17" ht="12.75" customHeight="1">
      <c r="A432" s="14" t="s">
        <v>300</v>
      </c>
      <c r="B432" s="14" t="s">
        <v>300</v>
      </c>
      <c r="C432" s="14" t="s">
        <v>415</v>
      </c>
      <c r="D432" s="14" t="s">
        <v>416</v>
      </c>
      <c r="E432" s="15" t="s">
        <v>416</v>
      </c>
      <c r="F432" s="14" t="s">
        <v>416</v>
      </c>
      <c r="G432" s="15" t="s">
        <v>416</v>
      </c>
      <c r="H432" s="16">
        <v>0</v>
      </c>
      <c r="I432" s="17">
        <v>0</v>
      </c>
      <c r="J432" s="16">
        <v>462.6</v>
      </c>
      <c r="K432" s="18">
        <v>0</v>
      </c>
      <c r="L432" s="17">
        <v>-9.25</v>
      </c>
      <c r="M432" s="19">
        <v>0</v>
      </c>
      <c r="N432" s="19">
        <v>0</v>
      </c>
      <c r="O432" s="19">
        <v>0</v>
      </c>
      <c r="P432" s="20">
        <v>0</v>
      </c>
      <c r="Q432" s="20">
        <v>0</v>
      </c>
    </row>
    <row r="433" spans="1:17" ht="12.75" customHeight="1">
      <c r="A433" s="14" t="s">
        <v>300</v>
      </c>
      <c r="B433" s="14" t="s">
        <v>659</v>
      </c>
      <c r="C433" s="14" t="s">
        <v>415</v>
      </c>
      <c r="D433" s="14" t="s">
        <v>416</v>
      </c>
      <c r="E433" s="15" t="s">
        <v>416</v>
      </c>
      <c r="F433" s="14" t="s">
        <v>416</v>
      </c>
      <c r="G433" s="15" t="s">
        <v>416</v>
      </c>
      <c r="H433" s="16">
        <v>0</v>
      </c>
      <c r="I433" s="17">
        <v>0</v>
      </c>
      <c r="J433" s="16">
        <v>8.4</v>
      </c>
      <c r="K433" s="18">
        <v>0</v>
      </c>
      <c r="L433" s="17">
        <v>-0.17</v>
      </c>
      <c r="M433" s="19">
        <v>0</v>
      </c>
      <c r="N433" s="19">
        <v>0</v>
      </c>
      <c r="O433" s="19">
        <v>0</v>
      </c>
      <c r="P433" s="20">
        <v>0</v>
      </c>
      <c r="Q433" s="20">
        <v>0</v>
      </c>
    </row>
    <row r="434" spans="1:17" ht="12.75" customHeight="1">
      <c r="A434" s="14" t="s">
        <v>300</v>
      </c>
      <c r="B434" s="14" t="s">
        <v>301</v>
      </c>
      <c r="C434" s="14" t="s">
        <v>419</v>
      </c>
      <c r="D434" s="14" t="s">
        <v>416</v>
      </c>
      <c r="E434" s="15" t="s">
        <v>416</v>
      </c>
      <c r="F434" s="14" t="s">
        <v>416</v>
      </c>
      <c r="G434" s="15" t="s">
        <v>416</v>
      </c>
      <c r="H434" s="16">
        <v>0</v>
      </c>
      <c r="I434" s="17">
        <v>0</v>
      </c>
      <c r="J434" s="16">
        <v>18.86</v>
      </c>
      <c r="K434" s="18">
        <v>0</v>
      </c>
      <c r="L434" s="17">
        <v>-0.38</v>
      </c>
      <c r="M434" s="19">
        <v>0</v>
      </c>
      <c r="N434" s="19">
        <v>0</v>
      </c>
      <c r="O434" s="19">
        <v>0</v>
      </c>
      <c r="P434" s="20">
        <v>0</v>
      </c>
      <c r="Q434" s="20">
        <v>0</v>
      </c>
    </row>
    <row r="435" spans="1:17" ht="12.75" customHeight="1">
      <c r="A435" s="14" t="s">
        <v>660</v>
      </c>
      <c r="B435" s="14" t="s">
        <v>660</v>
      </c>
      <c r="C435" s="14" t="s">
        <v>415</v>
      </c>
      <c r="D435" s="14" t="s">
        <v>416</v>
      </c>
      <c r="E435" s="15" t="s">
        <v>416</v>
      </c>
      <c r="F435" s="14" t="s">
        <v>416</v>
      </c>
      <c r="G435" s="15" t="s">
        <v>417</v>
      </c>
      <c r="H435" s="16">
        <v>1.26</v>
      </c>
      <c r="I435" s="17">
        <v>0</v>
      </c>
      <c r="J435" s="16">
        <v>0</v>
      </c>
      <c r="K435" s="18">
        <v>0.15</v>
      </c>
      <c r="L435" s="17">
        <v>-0.03</v>
      </c>
      <c r="M435" s="19">
        <v>0</v>
      </c>
      <c r="N435" s="19">
        <v>0</v>
      </c>
      <c r="O435" s="19">
        <v>0</v>
      </c>
      <c r="P435" s="20">
        <v>0</v>
      </c>
      <c r="Q435" s="20">
        <v>0</v>
      </c>
    </row>
    <row r="436" spans="1:17" ht="12.75" customHeight="1">
      <c r="A436" s="14" t="s">
        <v>661</v>
      </c>
      <c r="B436" s="14" t="s">
        <v>291</v>
      </c>
      <c r="C436" s="14" t="s">
        <v>419</v>
      </c>
      <c r="D436" s="14" t="s">
        <v>416</v>
      </c>
      <c r="E436" s="15" t="s">
        <v>416</v>
      </c>
      <c r="F436" s="14" t="s">
        <v>416</v>
      </c>
      <c r="G436" s="15" t="s">
        <v>416</v>
      </c>
      <c r="H436" s="16">
        <v>0</v>
      </c>
      <c r="I436" s="17">
        <v>0</v>
      </c>
      <c r="J436" s="16">
        <v>27.34</v>
      </c>
      <c r="K436" s="18">
        <v>0</v>
      </c>
      <c r="L436" s="17">
        <v>-0.55000000000000004</v>
      </c>
      <c r="M436" s="19">
        <v>0</v>
      </c>
      <c r="N436" s="19">
        <v>0</v>
      </c>
      <c r="O436" s="19">
        <v>0</v>
      </c>
      <c r="P436" s="20">
        <v>0</v>
      </c>
      <c r="Q436" s="20">
        <v>0</v>
      </c>
    </row>
    <row r="437" spans="1:17" ht="12.75" customHeight="1">
      <c r="A437" s="14" t="s">
        <v>662</v>
      </c>
      <c r="B437" s="14" t="s">
        <v>662</v>
      </c>
      <c r="C437" s="14" t="s">
        <v>415</v>
      </c>
      <c r="D437" s="14" t="s">
        <v>416</v>
      </c>
      <c r="E437" s="15" t="s">
        <v>416</v>
      </c>
      <c r="F437" s="14" t="s">
        <v>416</v>
      </c>
      <c r="G437" s="15" t="s">
        <v>416</v>
      </c>
      <c r="H437" s="16">
        <v>0</v>
      </c>
      <c r="I437" s="17">
        <v>0</v>
      </c>
      <c r="J437" s="16">
        <v>8.9600000000000009</v>
      </c>
      <c r="K437" s="18">
        <v>0</v>
      </c>
      <c r="L437" s="17">
        <v>-0.18</v>
      </c>
      <c r="M437" s="19">
        <v>0</v>
      </c>
      <c r="N437" s="19">
        <v>0</v>
      </c>
      <c r="O437" s="19">
        <v>0</v>
      </c>
      <c r="P437" s="20">
        <v>0</v>
      </c>
      <c r="Q437" s="20">
        <v>0</v>
      </c>
    </row>
    <row r="438" spans="1:17" ht="12.75" customHeight="1">
      <c r="A438" s="14" t="s">
        <v>446</v>
      </c>
      <c r="B438" s="14" t="s">
        <v>260</v>
      </c>
      <c r="C438" s="14" t="s">
        <v>419</v>
      </c>
      <c r="D438" s="14" t="s">
        <v>416</v>
      </c>
      <c r="E438" s="15" t="s">
        <v>417</v>
      </c>
      <c r="F438" s="14" t="s">
        <v>417</v>
      </c>
      <c r="G438" s="15" t="s">
        <v>417</v>
      </c>
      <c r="H438" s="16">
        <v>138.62</v>
      </c>
      <c r="I438" s="17">
        <v>0</v>
      </c>
      <c r="J438" s="16">
        <v>0</v>
      </c>
      <c r="K438" s="18">
        <v>16.63</v>
      </c>
      <c r="L438" s="17">
        <v>-2.77</v>
      </c>
      <c r="M438" s="19">
        <v>0</v>
      </c>
      <c r="N438" s="19">
        <v>0</v>
      </c>
      <c r="O438" s="19">
        <v>0</v>
      </c>
      <c r="P438" s="20">
        <v>0</v>
      </c>
      <c r="Q438" s="20">
        <v>0</v>
      </c>
    </row>
    <row r="439" spans="1:17" ht="12.75" customHeight="1">
      <c r="A439" s="14" t="s">
        <v>663</v>
      </c>
      <c r="B439" s="14" t="s">
        <v>663</v>
      </c>
      <c r="C439" s="14" t="s">
        <v>415</v>
      </c>
      <c r="D439" s="14" t="s">
        <v>416</v>
      </c>
      <c r="E439" s="15" t="s">
        <v>416</v>
      </c>
      <c r="F439" s="14" t="s">
        <v>416</v>
      </c>
      <c r="G439" s="15" t="s">
        <v>417</v>
      </c>
      <c r="H439" s="16">
        <v>4.2699999999999996</v>
      </c>
      <c r="I439" s="17">
        <v>0</v>
      </c>
      <c r="J439" s="16">
        <v>0</v>
      </c>
      <c r="K439" s="18">
        <v>0.51</v>
      </c>
      <c r="L439" s="17">
        <v>-0.09</v>
      </c>
      <c r="M439" s="19">
        <v>0</v>
      </c>
      <c r="N439" s="19">
        <v>0</v>
      </c>
      <c r="O439" s="19">
        <v>0</v>
      </c>
      <c r="P439" s="20">
        <v>0</v>
      </c>
      <c r="Q439" s="20">
        <v>0</v>
      </c>
    </row>
    <row r="440" spans="1:17" ht="12.75" customHeight="1">
      <c r="A440" s="14" t="s">
        <v>664</v>
      </c>
      <c r="B440" s="14" t="s">
        <v>664</v>
      </c>
      <c r="C440" s="14" t="s">
        <v>415</v>
      </c>
      <c r="D440" s="14" t="s">
        <v>416</v>
      </c>
      <c r="E440" s="15" t="s">
        <v>417</v>
      </c>
      <c r="F440" s="14" t="s">
        <v>417</v>
      </c>
      <c r="G440" s="15" t="s">
        <v>417</v>
      </c>
      <c r="H440" s="16">
        <v>405.01</v>
      </c>
      <c r="I440" s="17">
        <v>0</v>
      </c>
      <c r="J440" s="16">
        <v>0</v>
      </c>
      <c r="K440" s="18">
        <v>48.6</v>
      </c>
      <c r="L440" s="17">
        <v>-8.1</v>
      </c>
      <c r="M440" s="19">
        <v>-0.01</v>
      </c>
      <c r="N440" s="19">
        <v>0</v>
      </c>
      <c r="O440" s="19">
        <v>0</v>
      </c>
      <c r="P440" s="20">
        <v>0</v>
      </c>
      <c r="Q440" s="20">
        <v>0</v>
      </c>
    </row>
    <row r="441" spans="1:17" ht="12.75" customHeight="1">
      <c r="A441" s="14" t="s">
        <v>481</v>
      </c>
      <c r="B441" s="14" t="s">
        <v>398</v>
      </c>
      <c r="C441" s="14" t="s">
        <v>419</v>
      </c>
      <c r="D441" s="14" t="s">
        <v>416</v>
      </c>
      <c r="E441" s="15" t="s">
        <v>417</v>
      </c>
      <c r="F441" s="14" t="s">
        <v>417</v>
      </c>
      <c r="G441" s="15" t="s">
        <v>417</v>
      </c>
      <c r="H441" s="16">
        <v>2.65</v>
      </c>
      <c r="I441" s="17">
        <v>0</v>
      </c>
      <c r="J441" s="16">
        <v>0</v>
      </c>
      <c r="K441" s="18">
        <v>0.32</v>
      </c>
      <c r="L441" s="17">
        <v>-0.05</v>
      </c>
      <c r="M441" s="19">
        <v>0</v>
      </c>
      <c r="N441" s="19">
        <v>0</v>
      </c>
      <c r="O441" s="19">
        <v>0</v>
      </c>
      <c r="P441" s="20">
        <v>0</v>
      </c>
      <c r="Q441" s="20">
        <v>0</v>
      </c>
    </row>
    <row r="442" spans="1:17" ht="12.75" customHeight="1">
      <c r="A442" s="14" t="s">
        <v>306</v>
      </c>
      <c r="B442" s="14" t="s">
        <v>665</v>
      </c>
      <c r="C442" s="14" t="s">
        <v>419</v>
      </c>
      <c r="D442" s="14" t="s">
        <v>416</v>
      </c>
      <c r="E442" s="15" t="s">
        <v>417</v>
      </c>
      <c r="F442" s="14" t="s">
        <v>417</v>
      </c>
      <c r="G442" s="15" t="s">
        <v>417</v>
      </c>
      <c r="H442" s="16">
        <v>5.14</v>
      </c>
      <c r="I442" s="17">
        <v>0</v>
      </c>
      <c r="J442" s="16">
        <v>0</v>
      </c>
      <c r="K442" s="18">
        <v>0.62</v>
      </c>
      <c r="L442" s="17">
        <v>-0.1</v>
      </c>
      <c r="M442" s="19">
        <v>0</v>
      </c>
      <c r="N442" s="19">
        <v>0</v>
      </c>
      <c r="O442" s="19">
        <v>0</v>
      </c>
      <c r="P442" s="20">
        <v>0</v>
      </c>
      <c r="Q442" s="20">
        <v>0</v>
      </c>
    </row>
    <row r="443" spans="1:17" ht="12.75" customHeight="1">
      <c r="A443" s="14" t="s">
        <v>666</v>
      </c>
      <c r="B443" s="14" t="s">
        <v>667</v>
      </c>
      <c r="C443" s="14" t="s">
        <v>419</v>
      </c>
      <c r="D443" s="14" t="s">
        <v>416</v>
      </c>
      <c r="E443" s="15" t="s">
        <v>417</v>
      </c>
      <c r="F443" s="14" t="s">
        <v>417</v>
      </c>
      <c r="G443" s="15" t="s">
        <v>417</v>
      </c>
      <c r="H443" s="16">
        <v>43.21</v>
      </c>
      <c r="I443" s="17">
        <v>0</v>
      </c>
      <c r="J443" s="16">
        <v>0</v>
      </c>
      <c r="K443" s="18">
        <v>5.19</v>
      </c>
      <c r="L443" s="17">
        <v>-0.86</v>
      </c>
      <c r="M443" s="19">
        <v>0</v>
      </c>
      <c r="N443" s="19">
        <v>0</v>
      </c>
      <c r="O443" s="19">
        <v>0</v>
      </c>
      <c r="P443" s="20">
        <v>0</v>
      </c>
      <c r="Q443" s="20">
        <v>0</v>
      </c>
    </row>
    <row r="444" spans="1:17" ht="12.75" customHeight="1">
      <c r="A444" s="14" t="s">
        <v>668</v>
      </c>
      <c r="B444" s="14" t="s">
        <v>668</v>
      </c>
      <c r="C444" s="14" t="s">
        <v>415</v>
      </c>
      <c r="D444" s="14" t="s">
        <v>416</v>
      </c>
      <c r="E444" s="15" t="s">
        <v>416</v>
      </c>
      <c r="F444" s="14" t="s">
        <v>416</v>
      </c>
      <c r="G444" s="15" t="s">
        <v>416</v>
      </c>
      <c r="H444" s="16">
        <v>0</v>
      </c>
      <c r="I444" s="17">
        <v>0</v>
      </c>
      <c r="J444" s="16">
        <v>19.7</v>
      </c>
      <c r="K444" s="18">
        <v>0</v>
      </c>
      <c r="L444" s="17">
        <v>-0.39</v>
      </c>
      <c r="M444" s="19">
        <v>0</v>
      </c>
      <c r="N444" s="19">
        <v>0</v>
      </c>
      <c r="O444" s="19">
        <v>0</v>
      </c>
      <c r="P444" s="20">
        <v>0</v>
      </c>
      <c r="Q444" s="20">
        <v>0</v>
      </c>
    </row>
    <row r="445" spans="1:17" ht="12.75" customHeight="1">
      <c r="A445" s="14" t="s">
        <v>668</v>
      </c>
      <c r="B445" s="14" t="s">
        <v>669</v>
      </c>
      <c r="C445" s="14" t="s">
        <v>415</v>
      </c>
      <c r="D445" s="14" t="s">
        <v>416</v>
      </c>
      <c r="E445" s="15" t="s">
        <v>416</v>
      </c>
      <c r="F445" s="14" t="s">
        <v>416</v>
      </c>
      <c r="G445" s="15" t="s">
        <v>416</v>
      </c>
      <c r="H445" s="16">
        <v>0</v>
      </c>
      <c r="I445" s="17">
        <v>0</v>
      </c>
      <c r="J445" s="16">
        <v>15.9</v>
      </c>
      <c r="K445" s="18">
        <v>0</v>
      </c>
      <c r="L445" s="17">
        <v>-0.32</v>
      </c>
      <c r="M445" s="19">
        <v>0</v>
      </c>
      <c r="N445" s="19">
        <v>0</v>
      </c>
      <c r="O445" s="19">
        <v>0</v>
      </c>
      <c r="P445" s="20">
        <v>0</v>
      </c>
      <c r="Q445" s="20">
        <v>0</v>
      </c>
    </row>
    <row r="446" spans="1:17" ht="12.75" customHeight="1">
      <c r="A446" s="14" t="s">
        <v>668</v>
      </c>
      <c r="B446" s="14" t="s">
        <v>670</v>
      </c>
      <c r="C446" s="14" t="s">
        <v>415</v>
      </c>
      <c r="D446" s="14" t="s">
        <v>416</v>
      </c>
      <c r="E446" s="15" t="s">
        <v>416</v>
      </c>
      <c r="F446" s="14" t="s">
        <v>416</v>
      </c>
      <c r="G446" s="15" t="s">
        <v>416</v>
      </c>
      <c r="H446" s="16">
        <v>0</v>
      </c>
      <c r="I446" s="17">
        <v>0</v>
      </c>
      <c r="J446" s="16">
        <v>3.09</v>
      </c>
      <c r="K446" s="18">
        <v>0</v>
      </c>
      <c r="L446" s="17">
        <v>-0.06</v>
      </c>
      <c r="M446" s="19">
        <v>0</v>
      </c>
      <c r="N446" s="19">
        <v>0</v>
      </c>
      <c r="O446" s="19">
        <v>0</v>
      </c>
      <c r="P446" s="20">
        <v>0</v>
      </c>
      <c r="Q446" s="20">
        <v>0</v>
      </c>
    </row>
    <row r="447" spans="1:17" ht="12.75" customHeight="1">
      <c r="A447" s="14" t="s">
        <v>671</v>
      </c>
      <c r="B447" s="14" t="s">
        <v>671</v>
      </c>
      <c r="C447" s="14" t="s">
        <v>415</v>
      </c>
      <c r="D447" s="14" t="s">
        <v>416</v>
      </c>
      <c r="E447" s="15" t="s">
        <v>417</v>
      </c>
      <c r="F447" s="14" t="s">
        <v>417</v>
      </c>
      <c r="G447" s="15" t="s">
        <v>417</v>
      </c>
      <c r="H447" s="16">
        <v>2208.2600000000002</v>
      </c>
      <c r="I447" s="17">
        <v>0</v>
      </c>
      <c r="J447" s="16">
        <v>0</v>
      </c>
      <c r="K447" s="18">
        <v>264.99</v>
      </c>
      <c r="L447" s="17">
        <v>-44.17</v>
      </c>
      <c r="M447" s="19">
        <v>0</v>
      </c>
      <c r="N447" s="19">
        <v>0</v>
      </c>
      <c r="O447" s="19">
        <v>0</v>
      </c>
      <c r="P447" s="20">
        <v>0</v>
      </c>
      <c r="Q447" s="20">
        <v>0</v>
      </c>
    </row>
    <row r="448" spans="1:17" ht="12.75" customHeight="1">
      <c r="A448" s="14" t="s">
        <v>672</v>
      </c>
      <c r="B448" s="14" t="s">
        <v>672</v>
      </c>
      <c r="C448" s="14" t="s">
        <v>419</v>
      </c>
      <c r="D448" s="14" t="s">
        <v>416</v>
      </c>
      <c r="E448" s="15" t="s">
        <v>416</v>
      </c>
      <c r="F448" s="14" t="s">
        <v>417</v>
      </c>
      <c r="G448" s="15" t="s">
        <v>417</v>
      </c>
      <c r="H448" s="16">
        <v>11592.8</v>
      </c>
      <c r="I448" s="17">
        <v>0</v>
      </c>
      <c r="J448" s="16">
        <v>0</v>
      </c>
      <c r="K448" s="18">
        <v>1391.14</v>
      </c>
      <c r="L448" s="17">
        <v>-231.86</v>
      </c>
      <c r="M448" s="19">
        <v>0</v>
      </c>
      <c r="N448" s="19">
        <v>0</v>
      </c>
      <c r="O448" s="19">
        <v>0</v>
      </c>
      <c r="P448" s="20">
        <v>0</v>
      </c>
      <c r="Q448" s="20">
        <v>0</v>
      </c>
    </row>
    <row r="449" spans="1:17" ht="12.75" customHeight="1">
      <c r="A449" s="14" t="s">
        <v>453</v>
      </c>
      <c r="B449" s="14" t="s">
        <v>453</v>
      </c>
      <c r="C449" s="14" t="s">
        <v>415</v>
      </c>
      <c r="D449" s="14" t="s">
        <v>416</v>
      </c>
      <c r="E449" s="15" t="s">
        <v>417</v>
      </c>
      <c r="F449" s="14" t="s">
        <v>416</v>
      </c>
      <c r="G449" s="15" t="s">
        <v>417</v>
      </c>
      <c r="H449" s="16">
        <v>106137.05</v>
      </c>
      <c r="I449" s="17">
        <v>0</v>
      </c>
      <c r="J449" s="16">
        <v>0</v>
      </c>
      <c r="K449" s="18">
        <v>12736.45</v>
      </c>
      <c r="L449" s="17">
        <v>-2122.7399999999998</v>
      </c>
      <c r="M449" s="19">
        <v>0</v>
      </c>
      <c r="N449" s="19">
        <v>0</v>
      </c>
      <c r="O449" s="19">
        <v>-0.04</v>
      </c>
      <c r="P449" s="20">
        <v>0</v>
      </c>
      <c r="Q449" s="20">
        <v>0</v>
      </c>
    </row>
    <row r="450" spans="1:17" ht="12.75" customHeight="1">
      <c r="A450" s="14" t="s">
        <v>306</v>
      </c>
      <c r="B450" s="14" t="s">
        <v>306</v>
      </c>
      <c r="C450" s="14" t="s">
        <v>415</v>
      </c>
      <c r="D450" s="14" t="s">
        <v>416</v>
      </c>
      <c r="E450" s="15" t="s">
        <v>417</v>
      </c>
      <c r="F450" s="14" t="s">
        <v>417</v>
      </c>
      <c r="G450" s="15" t="s">
        <v>417</v>
      </c>
      <c r="H450" s="16">
        <v>49.99</v>
      </c>
      <c r="I450" s="17">
        <v>0</v>
      </c>
      <c r="J450" s="16">
        <v>0</v>
      </c>
      <c r="K450" s="18">
        <v>6</v>
      </c>
      <c r="L450" s="17">
        <v>-1</v>
      </c>
      <c r="M450" s="19">
        <v>-0.01</v>
      </c>
      <c r="N450" s="19">
        <v>0</v>
      </c>
      <c r="O450" s="19">
        <v>0</v>
      </c>
      <c r="P450" s="20">
        <v>0</v>
      </c>
      <c r="Q450" s="20">
        <v>0</v>
      </c>
    </row>
    <row r="451" spans="1:17" ht="12.75" customHeight="1">
      <c r="A451" s="14" t="s">
        <v>306</v>
      </c>
      <c r="B451" s="14" t="s">
        <v>311</v>
      </c>
      <c r="C451" s="14" t="s">
        <v>419</v>
      </c>
      <c r="D451" s="14" t="s">
        <v>416</v>
      </c>
      <c r="E451" s="15" t="s">
        <v>417</v>
      </c>
      <c r="F451" s="14" t="s">
        <v>417</v>
      </c>
      <c r="G451" s="15" t="s">
        <v>417</v>
      </c>
      <c r="H451" s="16">
        <v>26.84</v>
      </c>
      <c r="I451" s="17">
        <v>0</v>
      </c>
      <c r="J451" s="16">
        <v>0</v>
      </c>
      <c r="K451" s="18">
        <v>3.22</v>
      </c>
      <c r="L451" s="17">
        <v>-0.54</v>
      </c>
      <c r="M451" s="19">
        <v>0</v>
      </c>
      <c r="N451" s="19">
        <v>0</v>
      </c>
      <c r="O451" s="19">
        <v>0</v>
      </c>
      <c r="P451" s="20">
        <v>0</v>
      </c>
      <c r="Q451" s="20">
        <v>0</v>
      </c>
    </row>
    <row r="452" spans="1:17" ht="12.75" customHeight="1">
      <c r="A452" s="14" t="s">
        <v>306</v>
      </c>
      <c r="B452" s="14" t="s">
        <v>307</v>
      </c>
      <c r="C452" s="14" t="s">
        <v>415</v>
      </c>
      <c r="D452" s="14" t="s">
        <v>416</v>
      </c>
      <c r="E452" s="15" t="s">
        <v>417</v>
      </c>
      <c r="F452" s="14" t="s">
        <v>416</v>
      </c>
      <c r="G452" s="15" t="s">
        <v>417</v>
      </c>
      <c r="H452" s="16">
        <v>2019.44</v>
      </c>
      <c r="I452" s="17">
        <v>0</v>
      </c>
      <c r="J452" s="16">
        <v>0</v>
      </c>
      <c r="K452" s="18">
        <v>242.33</v>
      </c>
      <c r="L452" s="17">
        <v>-40.39</v>
      </c>
      <c r="M452" s="19">
        <v>0</v>
      </c>
      <c r="N452" s="19">
        <v>0</v>
      </c>
      <c r="O452" s="19">
        <v>-0.02</v>
      </c>
      <c r="P452" s="20">
        <v>0</v>
      </c>
      <c r="Q452" s="20">
        <v>0</v>
      </c>
    </row>
    <row r="453" spans="1:17" ht="12.75" customHeight="1">
      <c r="A453" s="14" t="s">
        <v>306</v>
      </c>
      <c r="B453" s="14" t="s">
        <v>312</v>
      </c>
      <c r="C453" s="14" t="s">
        <v>419</v>
      </c>
      <c r="D453" s="14" t="s">
        <v>416</v>
      </c>
      <c r="E453" s="15" t="s">
        <v>417</v>
      </c>
      <c r="F453" s="14" t="s">
        <v>416</v>
      </c>
      <c r="G453" s="15" t="s">
        <v>417</v>
      </c>
      <c r="H453" s="16">
        <v>38.21</v>
      </c>
      <c r="I453" s="17">
        <v>0</v>
      </c>
      <c r="J453" s="16">
        <v>0</v>
      </c>
      <c r="K453" s="18">
        <v>4.59</v>
      </c>
      <c r="L453" s="17">
        <v>-0.76</v>
      </c>
      <c r="M453" s="19">
        <v>0</v>
      </c>
      <c r="N453" s="19">
        <v>0</v>
      </c>
      <c r="O453" s="19">
        <v>0</v>
      </c>
      <c r="P453" s="20">
        <v>0</v>
      </c>
      <c r="Q453" s="20">
        <v>0</v>
      </c>
    </row>
    <row r="454" spans="1:17" ht="12.75" customHeight="1">
      <c r="A454" s="14" t="s">
        <v>453</v>
      </c>
      <c r="B454" s="14" t="s">
        <v>313</v>
      </c>
      <c r="C454" s="14" t="s">
        <v>419</v>
      </c>
      <c r="D454" s="14" t="s">
        <v>416</v>
      </c>
      <c r="E454" s="15" t="s">
        <v>417</v>
      </c>
      <c r="F454" s="14" t="s">
        <v>416</v>
      </c>
      <c r="G454" s="15" t="s">
        <v>417</v>
      </c>
      <c r="H454" s="16">
        <v>1319.64</v>
      </c>
      <c r="I454" s="17">
        <v>0</v>
      </c>
      <c r="J454" s="16">
        <v>0</v>
      </c>
      <c r="K454" s="18">
        <v>158.36000000000001</v>
      </c>
      <c r="L454" s="17">
        <v>-26.39</v>
      </c>
      <c r="M454" s="19">
        <v>0</v>
      </c>
      <c r="N454" s="19">
        <v>0</v>
      </c>
      <c r="O454" s="19">
        <v>0</v>
      </c>
      <c r="P454" s="20">
        <v>0</v>
      </c>
      <c r="Q454" s="20">
        <v>0</v>
      </c>
    </row>
    <row r="455" spans="1:17" ht="12.75" customHeight="1">
      <c r="A455" s="14" t="s">
        <v>675</v>
      </c>
      <c r="B455" s="14" t="s">
        <v>675</v>
      </c>
      <c r="C455" s="14" t="s">
        <v>415</v>
      </c>
      <c r="D455" s="14" t="s">
        <v>416</v>
      </c>
      <c r="E455" s="15" t="s">
        <v>416</v>
      </c>
      <c r="F455" s="14" t="s">
        <v>416</v>
      </c>
      <c r="G455" s="15" t="s">
        <v>416</v>
      </c>
      <c r="H455" s="16">
        <v>0</v>
      </c>
      <c r="I455" s="17">
        <v>0</v>
      </c>
      <c r="J455" s="16">
        <v>968.66</v>
      </c>
      <c r="K455" s="18">
        <v>0</v>
      </c>
      <c r="L455" s="17">
        <v>-19.37</v>
      </c>
      <c r="M455" s="19">
        <v>0</v>
      </c>
      <c r="N455" s="19">
        <v>0</v>
      </c>
      <c r="O455" s="19">
        <v>0</v>
      </c>
      <c r="P455" s="20">
        <v>0</v>
      </c>
      <c r="Q455" s="20">
        <v>0</v>
      </c>
    </row>
    <row r="456" spans="1:17" ht="12.75" customHeight="1">
      <c r="A456" s="14" t="s">
        <v>675</v>
      </c>
      <c r="B456" s="14" t="s">
        <v>676</v>
      </c>
      <c r="C456" s="14" t="s">
        <v>415</v>
      </c>
      <c r="D456" s="14" t="s">
        <v>416</v>
      </c>
      <c r="E456" s="15" t="s">
        <v>416</v>
      </c>
      <c r="F456" s="14" t="s">
        <v>416</v>
      </c>
      <c r="G456" s="15" t="s">
        <v>416</v>
      </c>
      <c r="H456" s="16">
        <v>0</v>
      </c>
      <c r="I456" s="17">
        <v>0</v>
      </c>
      <c r="J456" s="16">
        <v>400.85</v>
      </c>
      <c r="K456" s="18">
        <v>0</v>
      </c>
      <c r="L456" s="17">
        <v>-8.02</v>
      </c>
      <c r="M456" s="19">
        <v>0</v>
      </c>
      <c r="N456" s="19">
        <v>0</v>
      </c>
      <c r="O456" s="19">
        <v>0</v>
      </c>
      <c r="P456" s="20">
        <v>0</v>
      </c>
      <c r="Q456" s="20">
        <v>0</v>
      </c>
    </row>
    <row r="457" spans="1:17" ht="12.75" customHeight="1">
      <c r="A457" s="14" t="s">
        <v>675</v>
      </c>
      <c r="B457" s="14" t="s">
        <v>294</v>
      </c>
      <c r="C457" s="14" t="s">
        <v>419</v>
      </c>
      <c r="D457" s="14" t="s">
        <v>416</v>
      </c>
      <c r="E457" s="15" t="s">
        <v>416</v>
      </c>
      <c r="F457" s="14" t="s">
        <v>416</v>
      </c>
      <c r="G457" s="15" t="s">
        <v>416</v>
      </c>
      <c r="H457" s="16">
        <v>0</v>
      </c>
      <c r="I457" s="17">
        <v>0</v>
      </c>
      <c r="J457" s="16">
        <v>125.03</v>
      </c>
      <c r="K457" s="18">
        <v>0</v>
      </c>
      <c r="L457" s="17">
        <v>-2.5</v>
      </c>
      <c r="M457" s="19">
        <v>0</v>
      </c>
      <c r="N457" s="19">
        <v>0</v>
      </c>
      <c r="O457" s="19">
        <v>0</v>
      </c>
      <c r="P457" s="20">
        <v>0</v>
      </c>
      <c r="Q457" s="20">
        <v>0</v>
      </c>
    </row>
    <row r="458" spans="1:17" ht="12.75" customHeight="1">
      <c r="A458" s="14" t="s">
        <v>675</v>
      </c>
      <c r="B458" s="14" t="s">
        <v>295</v>
      </c>
      <c r="C458" s="14" t="s">
        <v>419</v>
      </c>
      <c r="D458" s="14" t="s">
        <v>416</v>
      </c>
      <c r="E458" s="15" t="s">
        <v>416</v>
      </c>
      <c r="F458" s="14" t="s">
        <v>416</v>
      </c>
      <c r="G458" s="15" t="s">
        <v>416</v>
      </c>
      <c r="H458" s="16">
        <v>0</v>
      </c>
      <c r="I458" s="17">
        <v>0</v>
      </c>
      <c r="J458" s="16">
        <v>238.35</v>
      </c>
      <c r="K458" s="18">
        <v>0</v>
      </c>
      <c r="L458" s="17">
        <v>-4.7699999999999996</v>
      </c>
      <c r="M458" s="19">
        <v>0</v>
      </c>
      <c r="N458" s="19">
        <v>0</v>
      </c>
      <c r="O458" s="19">
        <v>0</v>
      </c>
      <c r="P458" s="20">
        <v>0</v>
      </c>
      <c r="Q458" s="20">
        <v>0</v>
      </c>
    </row>
    <row r="459" spans="1:17" ht="12.75" customHeight="1">
      <c r="A459" s="14" t="s">
        <v>677</v>
      </c>
      <c r="B459" s="14" t="s">
        <v>677</v>
      </c>
      <c r="C459" s="14" t="s">
        <v>415</v>
      </c>
      <c r="D459" s="14" t="s">
        <v>416</v>
      </c>
      <c r="E459" s="15" t="s">
        <v>417</v>
      </c>
      <c r="F459" s="14" t="s">
        <v>416</v>
      </c>
      <c r="G459" s="15" t="s">
        <v>416</v>
      </c>
      <c r="H459" s="16">
        <v>0</v>
      </c>
      <c r="I459" s="17">
        <v>0</v>
      </c>
      <c r="J459" s="16">
        <v>432.66</v>
      </c>
      <c r="K459" s="18">
        <v>0</v>
      </c>
      <c r="L459" s="17">
        <v>-8.65</v>
      </c>
      <c r="M459" s="19">
        <v>0</v>
      </c>
      <c r="N459" s="19">
        <v>0</v>
      </c>
      <c r="O459" s="19">
        <v>0</v>
      </c>
      <c r="P459" s="20">
        <v>0</v>
      </c>
      <c r="Q459" s="20">
        <v>0</v>
      </c>
    </row>
    <row r="460" spans="1:17" ht="12.75" customHeight="1">
      <c r="A460" s="14" t="s">
        <v>677</v>
      </c>
      <c r="B460" s="14" t="s">
        <v>302</v>
      </c>
      <c r="C460" s="14" t="s">
        <v>415</v>
      </c>
      <c r="D460" s="14" t="s">
        <v>416</v>
      </c>
      <c r="E460" s="15" t="s">
        <v>417</v>
      </c>
      <c r="F460" s="14" t="s">
        <v>416</v>
      </c>
      <c r="G460" s="15" t="s">
        <v>416</v>
      </c>
      <c r="H460" s="16">
        <v>0</v>
      </c>
      <c r="I460" s="17">
        <v>0</v>
      </c>
      <c r="J460" s="16">
        <v>167.86</v>
      </c>
      <c r="K460" s="18">
        <v>0</v>
      </c>
      <c r="L460" s="17">
        <v>-3.36</v>
      </c>
      <c r="M460" s="19">
        <v>0</v>
      </c>
      <c r="N460" s="19">
        <v>0</v>
      </c>
      <c r="O460" s="19">
        <v>0</v>
      </c>
      <c r="P460" s="20">
        <v>0</v>
      </c>
      <c r="Q460" s="20">
        <v>0</v>
      </c>
    </row>
    <row r="461" spans="1:17" ht="12.75" customHeight="1">
      <c r="A461" s="14" t="s">
        <v>677</v>
      </c>
      <c r="B461" s="14" t="s">
        <v>678</v>
      </c>
      <c r="C461" s="14" t="s">
        <v>419</v>
      </c>
      <c r="D461" s="14" t="s">
        <v>416</v>
      </c>
      <c r="E461" s="15" t="s">
        <v>417</v>
      </c>
      <c r="F461" s="14" t="s">
        <v>416</v>
      </c>
      <c r="G461" s="15" t="s">
        <v>416</v>
      </c>
      <c r="H461" s="16">
        <v>0</v>
      </c>
      <c r="I461" s="17">
        <v>0</v>
      </c>
      <c r="J461" s="16">
        <v>7.17</v>
      </c>
      <c r="K461" s="18">
        <v>0</v>
      </c>
      <c r="L461" s="17">
        <v>-0.14000000000000001</v>
      </c>
      <c r="M461" s="19">
        <v>0</v>
      </c>
      <c r="N461" s="19">
        <v>0</v>
      </c>
      <c r="O461" s="19">
        <v>0</v>
      </c>
      <c r="P461" s="20">
        <v>0</v>
      </c>
      <c r="Q461" s="20">
        <v>0</v>
      </c>
    </row>
    <row r="462" spans="1:17" ht="12.75" customHeight="1">
      <c r="A462" s="14" t="s">
        <v>677</v>
      </c>
      <c r="B462" s="14" t="s">
        <v>303</v>
      </c>
      <c r="C462" s="14" t="s">
        <v>419</v>
      </c>
      <c r="D462" s="14" t="s">
        <v>416</v>
      </c>
      <c r="E462" s="15" t="s">
        <v>417</v>
      </c>
      <c r="F462" s="14" t="s">
        <v>416</v>
      </c>
      <c r="G462" s="15" t="s">
        <v>416</v>
      </c>
      <c r="H462" s="16">
        <v>0</v>
      </c>
      <c r="I462" s="17">
        <v>0</v>
      </c>
      <c r="J462" s="16">
        <v>0.63</v>
      </c>
      <c r="K462" s="18">
        <v>0</v>
      </c>
      <c r="L462" s="17">
        <v>-0.01</v>
      </c>
      <c r="M462" s="19">
        <v>0</v>
      </c>
      <c r="N462" s="19">
        <v>0</v>
      </c>
      <c r="O462" s="19">
        <v>0</v>
      </c>
      <c r="P462" s="20">
        <v>0</v>
      </c>
      <c r="Q462" s="20">
        <v>0</v>
      </c>
    </row>
    <row r="463" spans="1:17" ht="12.75" customHeight="1">
      <c r="A463" s="14" t="s">
        <v>679</v>
      </c>
      <c r="B463" s="14" t="s">
        <v>679</v>
      </c>
      <c r="C463" s="14" t="s">
        <v>415</v>
      </c>
      <c r="D463" s="14" t="s">
        <v>416</v>
      </c>
      <c r="E463" s="15" t="s">
        <v>417</v>
      </c>
      <c r="F463" s="14" t="s">
        <v>417</v>
      </c>
      <c r="G463" s="15" t="s">
        <v>417</v>
      </c>
      <c r="H463" s="16">
        <v>191.67</v>
      </c>
      <c r="I463" s="17">
        <v>0</v>
      </c>
      <c r="J463" s="16">
        <v>0</v>
      </c>
      <c r="K463" s="18">
        <v>23</v>
      </c>
      <c r="L463" s="17">
        <v>-3.83</v>
      </c>
      <c r="M463" s="19">
        <v>0</v>
      </c>
      <c r="N463" s="19">
        <v>0</v>
      </c>
      <c r="O463" s="19">
        <v>0</v>
      </c>
      <c r="P463" s="20">
        <v>0</v>
      </c>
      <c r="Q463" s="20">
        <v>0</v>
      </c>
    </row>
    <row r="464" spans="1:17" ht="12.75" customHeight="1">
      <c r="A464" s="14" t="s">
        <v>679</v>
      </c>
      <c r="B464" s="14" t="s">
        <v>680</v>
      </c>
      <c r="C464" s="14" t="s">
        <v>419</v>
      </c>
      <c r="D464" s="14" t="s">
        <v>416</v>
      </c>
      <c r="E464" s="15" t="s">
        <v>417</v>
      </c>
      <c r="F464" s="14" t="s">
        <v>417</v>
      </c>
      <c r="G464" s="15" t="s">
        <v>417</v>
      </c>
      <c r="H464" s="16">
        <v>1999.95</v>
      </c>
      <c r="I464" s="17">
        <v>0</v>
      </c>
      <c r="J464" s="16">
        <v>0</v>
      </c>
      <c r="K464" s="18">
        <v>239.99</v>
      </c>
      <c r="L464" s="17">
        <v>-40</v>
      </c>
      <c r="M464" s="19">
        <v>0</v>
      </c>
      <c r="N464" s="19">
        <v>0</v>
      </c>
      <c r="O464" s="19">
        <v>0</v>
      </c>
      <c r="P464" s="20">
        <v>0</v>
      </c>
      <c r="Q464" s="20">
        <v>0</v>
      </c>
    </row>
    <row r="465" spans="1:17" ht="12.75" customHeight="1">
      <c r="A465" s="14" t="s">
        <v>315</v>
      </c>
      <c r="B465" s="14" t="s">
        <v>315</v>
      </c>
      <c r="C465" s="14" t="s">
        <v>419</v>
      </c>
      <c r="D465" s="14" t="s">
        <v>416</v>
      </c>
      <c r="E465" s="15" t="s">
        <v>417</v>
      </c>
      <c r="F465" s="14" t="s">
        <v>417</v>
      </c>
      <c r="G465" s="15" t="s">
        <v>417</v>
      </c>
      <c r="H465" s="16">
        <v>9230.7999999999993</v>
      </c>
      <c r="I465" s="17">
        <v>0</v>
      </c>
      <c r="J465" s="16">
        <v>0</v>
      </c>
      <c r="K465" s="18">
        <v>1107.7</v>
      </c>
      <c r="L465" s="17">
        <v>-184.62</v>
      </c>
      <c r="M465" s="19">
        <v>0</v>
      </c>
      <c r="N465" s="19">
        <v>0</v>
      </c>
      <c r="O465" s="19">
        <v>0</v>
      </c>
      <c r="P465" s="20">
        <v>0</v>
      </c>
      <c r="Q465" s="20">
        <v>0</v>
      </c>
    </row>
    <row r="466" spans="1:17" ht="12.75" customHeight="1">
      <c r="A466" s="14" t="s">
        <v>316</v>
      </c>
      <c r="B466" s="14" t="s">
        <v>316</v>
      </c>
      <c r="C466" s="14" t="s">
        <v>419</v>
      </c>
      <c r="D466" s="14" t="s">
        <v>416</v>
      </c>
      <c r="E466" s="15" t="s">
        <v>417</v>
      </c>
      <c r="F466" s="14" t="s">
        <v>417</v>
      </c>
      <c r="G466" s="15" t="s">
        <v>417</v>
      </c>
      <c r="H466" s="16">
        <v>1156.68</v>
      </c>
      <c r="I466" s="17">
        <v>0</v>
      </c>
      <c r="J466" s="16">
        <v>0</v>
      </c>
      <c r="K466" s="18">
        <v>138.80000000000001</v>
      </c>
      <c r="L466" s="17">
        <v>-23.13</v>
      </c>
      <c r="M466" s="19">
        <v>0</v>
      </c>
      <c r="N466" s="19">
        <v>0</v>
      </c>
      <c r="O466" s="19">
        <v>0</v>
      </c>
      <c r="P466" s="20">
        <v>0</v>
      </c>
      <c r="Q466" s="20">
        <v>0</v>
      </c>
    </row>
    <row r="467" spans="1:17" ht="12.75" customHeight="1">
      <c r="A467" s="14" t="s">
        <v>317</v>
      </c>
      <c r="B467" s="14" t="s">
        <v>317</v>
      </c>
      <c r="C467" s="14" t="s">
        <v>419</v>
      </c>
      <c r="D467" s="14" t="s">
        <v>416</v>
      </c>
      <c r="E467" s="15" t="s">
        <v>416</v>
      </c>
      <c r="F467" s="14" t="s">
        <v>417</v>
      </c>
      <c r="G467" s="15" t="s">
        <v>417</v>
      </c>
      <c r="H467" s="16">
        <v>5113.62</v>
      </c>
      <c r="I467" s="17">
        <v>0</v>
      </c>
      <c r="J467" s="16">
        <v>0</v>
      </c>
      <c r="K467" s="18">
        <v>613.63</v>
      </c>
      <c r="L467" s="17">
        <v>-102.27</v>
      </c>
      <c r="M467" s="19">
        <v>0</v>
      </c>
      <c r="N467" s="19">
        <v>0</v>
      </c>
      <c r="O467" s="19">
        <v>0</v>
      </c>
      <c r="P467" s="20">
        <v>0</v>
      </c>
      <c r="Q467" s="20">
        <v>0</v>
      </c>
    </row>
    <row r="468" spans="1:17" ht="12.75" customHeight="1">
      <c r="A468" s="14" t="s">
        <v>681</v>
      </c>
      <c r="B468" s="14" t="s">
        <v>681</v>
      </c>
      <c r="C468" s="14" t="s">
        <v>415</v>
      </c>
      <c r="D468" s="14" t="s">
        <v>416</v>
      </c>
      <c r="E468" s="15" t="s">
        <v>417</v>
      </c>
      <c r="F468" s="14" t="s">
        <v>416</v>
      </c>
      <c r="G468" s="15" t="s">
        <v>417</v>
      </c>
      <c r="H468" s="16">
        <v>69.55</v>
      </c>
      <c r="I468" s="17">
        <v>0</v>
      </c>
      <c r="J468" s="16">
        <v>0</v>
      </c>
      <c r="K468" s="18">
        <v>8.35</v>
      </c>
      <c r="L468" s="17">
        <v>-1.39</v>
      </c>
      <c r="M468" s="19">
        <v>0</v>
      </c>
      <c r="N468" s="19">
        <v>0</v>
      </c>
      <c r="O468" s="19">
        <v>0</v>
      </c>
      <c r="P468" s="20">
        <v>0</v>
      </c>
      <c r="Q468" s="20">
        <v>0</v>
      </c>
    </row>
    <row r="469" spans="1:17" ht="12.75" customHeight="1">
      <c r="A469" s="14" t="s">
        <v>681</v>
      </c>
      <c r="B469" s="14" t="s">
        <v>683</v>
      </c>
      <c r="C469" s="14" t="s">
        <v>415</v>
      </c>
      <c r="D469" s="14" t="s">
        <v>416</v>
      </c>
      <c r="E469" s="15" t="s">
        <v>417</v>
      </c>
      <c r="F469" s="14" t="s">
        <v>416</v>
      </c>
      <c r="G469" s="15" t="s">
        <v>417</v>
      </c>
      <c r="H469" s="16">
        <v>94</v>
      </c>
      <c r="I469" s="17">
        <v>0</v>
      </c>
      <c r="J469" s="16">
        <v>0</v>
      </c>
      <c r="K469" s="18">
        <v>11.28</v>
      </c>
      <c r="L469" s="17">
        <v>-1.88</v>
      </c>
      <c r="M469" s="19">
        <v>0</v>
      </c>
      <c r="N469" s="19">
        <v>0</v>
      </c>
      <c r="O469" s="19">
        <v>0</v>
      </c>
      <c r="P469" s="20">
        <v>0</v>
      </c>
      <c r="Q469" s="20">
        <v>0</v>
      </c>
    </row>
    <row r="470" spans="1:17" ht="12.75" customHeight="1">
      <c r="A470" s="14" t="s">
        <v>681</v>
      </c>
      <c r="B470" s="14" t="s">
        <v>684</v>
      </c>
      <c r="C470" s="14" t="s">
        <v>415</v>
      </c>
      <c r="D470" s="14" t="s">
        <v>416</v>
      </c>
      <c r="E470" s="15" t="s">
        <v>416</v>
      </c>
      <c r="F470" s="14" t="s">
        <v>416</v>
      </c>
      <c r="G470" s="15" t="s">
        <v>417</v>
      </c>
      <c r="H470" s="16">
        <v>131.03</v>
      </c>
      <c r="I470" s="17">
        <v>0</v>
      </c>
      <c r="J470" s="16">
        <v>0</v>
      </c>
      <c r="K470" s="18">
        <v>15.72</v>
      </c>
      <c r="L470" s="17">
        <v>-2.62</v>
      </c>
      <c r="M470" s="19">
        <v>0</v>
      </c>
      <c r="N470" s="19">
        <v>0</v>
      </c>
      <c r="O470" s="19">
        <v>0</v>
      </c>
      <c r="P470" s="20">
        <v>0</v>
      </c>
      <c r="Q470" s="20">
        <v>0</v>
      </c>
    </row>
    <row r="471" spans="1:17" ht="12.75" customHeight="1">
      <c r="A471" s="14" t="s">
        <v>681</v>
      </c>
      <c r="B471" s="14" t="s">
        <v>685</v>
      </c>
      <c r="C471" s="14" t="s">
        <v>419</v>
      </c>
      <c r="D471" s="14" t="s">
        <v>416</v>
      </c>
      <c r="E471" s="15" t="s">
        <v>416</v>
      </c>
      <c r="F471" s="14" t="s">
        <v>416</v>
      </c>
      <c r="G471" s="15" t="s">
        <v>417</v>
      </c>
      <c r="H471" s="16">
        <v>19.77</v>
      </c>
      <c r="I471" s="17">
        <v>0</v>
      </c>
      <c r="J471" s="16">
        <v>0</v>
      </c>
      <c r="K471" s="18">
        <v>2.37</v>
      </c>
      <c r="L471" s="17">
        <v>-0.4</v>
      </c>
      <c r="M471" s="19">
        <v>0</v>
      </c>
      <c r="N471" s="19">
        <v>0</v>
      </c>
      <c r="O471" s="19">
        <v>0</v>
      </c>
      <c r="P471" s="20">
        <v>0</v>
      </c>
      <c r="Q471" s="20">
        <v>0</v>
      </c>
    </row>
    <row r="472" spans="1:17" ht="12.75" customHeight="1">
      <c r="A472" s="14" t="s">
        <v>681</v>
      </c>
      <c r="B472" s="14" t="s">
        <v>686</v>
      </c>
      <c r="C472" s="14" t="s">
        <v>415</v>
      </c>
      <c r="D472" s="14" t="s">
        <v>416</v>
      </c>
      <c r="E472" s="15" t="s">
        <v>417</v>
      </c>
      <c r="F472" s="14" t="s">
        <v>416</v>
      </c>
      <c r="G472" s="15" t="s">
        <v>417</v>
      </c>
      <c r="H472" s="16">
        <v>269.93</v>
      </c>
      <c r="I472" s="17">
        <v>0</v>
      </c>
      <c r="J472" s="16">
        <v>0</v>
      </c>
      <c r="K472" s="18">
        <v>32.39</v>
      </c>
      <c r="L472" s="17">
        <v>-5.4</v>
      </c>
      <c r="M472" s="19">
        <v>0</v>
      </c>
      <c r="N472" s="19">
        <v>0</v>
      </c>
      <c r="O472" s="19">
        <v>0</v>
      </c>
      <c r="P472" s="20">
        <v>0</v>
      </c>
      <c r="Q472" s="20">
        <v>0</v>
      </c>
    </row>
    <row r="473" spans="1:17" ht="12.75" customHeight="1">
      <c r="A473" s="14" t="s">
        <v>681</v>
      </c>
      <c r="B473" s="14" t="s">
        <v>687</v>
      </c>
      <c r="C473" s="14" t="s">
        <v>419</v>
      </c>
      <c r="D473" s="14" t="s">
        <v>416</v>
      </c>
      <c r="E473" s="15" t="s">
        <v>417</v>
      </c>
      <c r="F473" s="14" t="s">
        <v>416</v>
      </c>
      <c r="G473" s="15" t="s">
        <v>417</v>
      </c>
      <c r="H473" s="16">
        <v>32.47</v>
      </c>
      <c r="I473" s="17">
        <v>0</v>
      </c>
      <c r="J473" s="16">
        <v>0</v>
      </c>
      <c r="K473" s="18">
        <v>3.9</v>
      </c>
      <c r="L473" s="17">
        <v>-0.65</v>
      </c>
      <c r="M473" s="19">
        <v>0</v>
      </c>
      <c r="N473" s="19">
        <v>0</v>
      </c>
      <c r="O473" s="19">
        <v>0</v>
      </c>
      <c r="P473" s="20">
        <v>0</v>
      </c>
      <c r="Q473" s="20">
        <v>0</v>
      </c>
    </row>
    <row r="474" spans="1:17" ht="12.75" customHeight="1">
      <c r="A474" s="14" t="s">
        <v>318</v>
      </c>
      <c r="B474" s="14" t="s">
        <v>318</v>
      </c>
      <c r="C474" s="14" t="s">
        <v>419</v>
      </c>
      <c r="D474" s="14" t="s">
        <v>416</v>
      </c>
      <c r="E474" s="15" t="s">
        <v>416</v>
      </c>
      <c r="F474" s="14" t="s">
        <v>417</v>
      </c>
      <c r="G474" s="15" t="s">
        <v>417</v>
      </c>
      <c r="H474" s="16">
        <v>6772.35</v>
      </c>
      <c r="I474" s="17">
        <v>0</v>
      </c>
      <c r="J474" s="16">
        <v>0</v>
      </c>
      <c r="K474" s="18">
        <v>812.68</v>
      </c>
      <c r="L474" s="17">
        <v>-135.44999999999999</v>
      </c>
      <c r="M474" s="19">
        <v>0</v>
      </c>
      <c r="N474" s="19">
        <v>0</v>
      </c>
      <c r="O474" s="19">
        <v>0</v>
      </c>
      <c r="P474" s="20">
        <v>0</v>
      </c>
      <c r="Q474" s="20">
        <v>0</v>
      </c>
    </row>
    <row r="475" spans="1:17" ht="12.75" customHeight="1">
      <c r="A475" s="14" t="s">
        <v>688</v>
      </c>
      <c r="B475" s="14" t="s">
        <v>688</v>
      </c>
      <c r="C475" s="14" t="s">
        <v>415</v>
      </c>
      <c r="D475" s="14" t="s">
        <v>417</v>
      </c>
      <c r="E475" s="15" t="s">
        <v>417</v>
      </c>
      <c r="F475" s="14" t="s">
        <v>416</v>
      </c>
      <c r="G475" s="15" t="s">
        <v>416</v>
      </c>
      <c r="H475" s="16">
        <v>0</v>
      </c>
      <c r="I475" s="17">
        <v>0</v>
      </c>
      <c r="J475" s="16">
        <v>479.2</v>
      </c>
      <c r="K475" s="18">
        <v>0</v>
      </c>
      <c r="L475" s="17">
        <v>0</v>
      </c>
      <c r="M475" s="19">
        <v>0</v>
      </c>
      <c r="N475" s="19">
        <v>0</v>
      </c>
      <c r="O475" s="19">
        <v>0</v>
      </c>
      <c r="P475" s="20">
        <v>0</v>
      </c>
      <c r="Q475" s="20">
        <v>0</v>
      </c>
    </row>
    <row r="476" spans="1:17" ht="12.75" customHeight="1">
      <c r="A476" s="14" t="s">
        <v>688</v>
      </c>
      <c r="B476" s="14" t="s">
        <v>689</v>
      </c>
      <c r="C476" s="14" t="s">
        <v>419</v>
      </c>
      <c r="D476" s="14" t="s">
        <v>416</v>
      </c>
      <c r="E476" s="15" t="s">
        <v>417</v>
      </c>
      <c r="F476" s="14" t="s">
        <v>416</v>
      </c>
      <c r="G476" s="15" t="s">
        <v>416</v>
      </c>
      <c r="H476" s="16">
        <v>0</v>
      </c>
      <c r="I476" s="17">
        <v>0</v>
      </c>
      <c r="J476" s="16">
        <v>48.28</v>
      </c>
      <c r="K476" s="18">
        <v>0</v>
      </c>
      <c r="L476" s="17">
        <v>-0.97</v>
      </c>
      <c r="M476" s="19">
        <v>0</v>
      </c>
      <c r="N476" s="19">
        <v>0</v>
      </c>
      <c r="O476" s="19">
        <v>0</v>
      </c>
      <c r="P476" s="20">
        <v>0</v>
      </c>
      <c r="Q476" s="20">
        <v>0</v>
      </c>
    </row>
    <row r="477" spans="1:17" ht="12.75" customHeight="1">
      <c r="A477" s="14" t="s">
        <v>488</v>
      </c>
      <c r="B477" s="14" t="s">
        <v>690</v>
      </c>
      <c r="C477" s="14" t="s">
        <v>419</v>
      </c>
      <c r="D477" s="14" t="s">
        <v>416</v>
      </c>
      <c r="E477" s="15" t="s">
        <v>417</v>
      </c>
      <c r="F477" s="14" t="s">
        <v>417</v>
      </c>
      <c r="G477" s="15" t="s">
        <v>417</v>
      </c>
      <c r="H477" s="16">
        <v>17.309999999999999</v>
      </c>
      <c r="I477" s="17">
        <v>0</v>
      </c>
      <c r="J477" s="16">
        <v>0</v>
      </c>
      <c r="K477" s="18">
        <v>2.08</v>
      </c>
      <c r="L477" s="17">
        <v>-0.35</v>
      </c>
      <c r="M477" s="19">
        <v>0</v>
      </c>
      <c r="N477" s="19">
        <v>0</v>
      </c>
      <c r="O477" s="19">
        <v>0</v>
      </c>
      <c r="P477" s="20">
        <v>0</v>
      </c>
      <c r="Q477" s="20">
        <v>0</v>
      </c>
    </row>
    <row r="478" spans="1:17" ht="12.75" customHeight="1">
      <c r="A478" s="14" t="s">
        <v>319</v>
      </c>
      <c r="B478" s="14" t="s">
        <v>319</v>
      </c>
      <c r="C478" s="14" t="s">
        <v>419</v>
      </c>
      <c r="D478" s="14" t="s">
        <v>416</v>
      </c>
      <c r="E478" s="15" t="s">
        <v>417</v>
      </c>
      <c r="F478" s="14" t="s">
        <v>417</v>
      </c>
      <c r="G478" s="15" t="s">
        <v>417</v>
      </c>
      <c r="H478" s="16">
        <v>498.98</v>
      </c>
      <c r="I478" s="17">
        <v>0</v>
      </c>
      <c r="J478" s="16">
        <v>0</v>
      </c>
      <c r="K478" s="18">
        <v>59.88</v>
      </c>
      <c r="L478" s="17">
        <v>-9.98</v>
      </c>
      <c r="M478" s="19">
        <v>0</v>
      </c>
      <c r="N478" s="19">
        <v>0</v>
      </c>
      <c r="O478" s="19">
        <v>0</v>
      </c>
      <c r="P478" s="20">
        <v>0</v>
      </c>
      <c r="Q478" s="20">
        <v>0</v>
      </c>
    </row>
    <row r="479" spans="1:17" ht="12.75" customHeight="1">
      <c r="A479" s="14" t="s">
        <v>346</v>
      </c>
      <c r="B479" s="14" t="s">
        <v>346</v>
      </c>
      <c r="C479" s="14" t="s">
        <v>415</v>
      </c>
      <c r="D479" s="14" t="s">
        <v>416</v>
      </c>
      <c r="E479" s="15" t="s">
        <v>417</v>
      </c>
      <c r="F479" s="14" t="s">
        <v>416</v>
      </c>
      <c r="G479" s="15" t="s">
        <v>416</v>
      </c>
      <c r="H479" s="16">
        <v>0</v>
      </c>
      <c r="I479" s="17">
        <v>0</v>
      </c>
      <c r="J479" s="16">
        <v>173.22</v>
      </c>
      <c r="K479" s="18">
        <v>0</v>
      </c>
      <c r="L479" s="17">
        <v>-3.46</v>
      </c>
      <c r="M479" s="19">
        <v>0</v>
      </c>
      <c r="N479" s="19">
        <v>0</v>
      </c>
      <c r="O479" s="19">
        <v>0</v>
      </c>
      <c r="P479" s="20">
        <v>0</v>
      </c>
      <c r="Q479" s="20">
        <v>0</v>
      </c>
    </row>
    <row r="480" spans="1:17" ht="12.75" customHeight="1">
      <c r="A480" s="14" t="s">
        <v>346</v>
      </c>
      <c r="B480" s="14" t="s">
        <v>347</v>
      </c>
      <c r="C480" s="14" t="s">
        <v>415</v>
      </c>
      <c r="D480" s="14" t="s">
        <v>416</v>
      </c>
      <c r="E480" s="15" t="s">
        <v>417</v>
      </c>
      <c r="F480" s="14" t="s">
        <v>416</v>
      </c>
      <c r="G480" s="15" t="s">
        <v>416</v>
      </c>
      <c r="H480" s="16">
        <v>0</v>
      </c>
      <c r="I480" s="17">
        <v>0</v>
      </c>
      <c r="J480" s="16">
        <v>191.16</v>
      </c>
      <c r="K480" s="18">
        <v>0</v>
      </c>
      <c r="L480" s="17">
        <v>-3.82</v>
      </c>
      <c r="M480" s="19">
        <v>0</v>
      </c>
      <c r="N480" s="19">
        <v>0</v>
      </c>
      <c r="O480" s="19">
        <v>0</v>
      </c>
      <c r="P480" s="20">
        <v>0</v>
      </c>
      <c r="Q480" s="20">
        <v>0</v>
      </c>
    </row>
    <row r="481" spans="1:17" ht="12.75" customHeight="1">
      <c r="A481" s="14" t="s">
        <v>346</v>
      </c>
      <c r="B481" s="14" t="s">
        <v>348</v>
      </c>
      <c r="C481" s="14" t="s">
        <v>419</v>
      </c>
      <c r="D481" s="14" t="s">
        <v>416</v>
      </c>
      <c r="E481" s="15" t="s">
        <v>417</v>
      </c>
      <c r="F481" s="14" t="s">
        <v>416</v>
      </c>
      <c r="G481" s="15" t="s">
        <v>416</v>
      </c>
      <c r="H481" s="16">
        <v>0</v>
      </c>
      <c r="I481" s="17">
        <v>0</v>
      </c>
      <c r="J481" s="16">
        <v>34.47</v>
      </c>
      <c r="K481" s="18">
        <v>0</v>
      </c>
      <c r="L481" s="17">
        <v>-0.69</v>
      </c>
      <c r="M481" s="19">
        <v>0</v>
      </c>
      <c r="N481" s="19">
        <v>0</v>
      </c>
      <c r="O481" s="19">
        <v>0</v>
      </c>
      <c r="P481" s="20">
        <v>0</v>
      </c>
      <c r="Q481" s="20">
        <v>0</v>
      </c>
    </row>
    <row r="482" spans="1:17" ht="12.75" customHeight="1">
      <c r="A482" s="14" t="s">
        <v>346</v>
      </c>
      <c r="B482" s="14" t="s">
        <v>349</v>
      </c>
      <c r="C482" s="14" t="s">
        <v>419</v>
      </c>
      <c r="D482" s="14" t="s">
        <v>416</v>
      </c>
      <c r="E482" s="15" t="s">
        <v>417</v>
      </c>
      <c r="F482" s="14" t="s">
        <v>416</v>
      </c>
      <c r="G482" s="15" t="s">
        <v>416</v>
      </c>
      <c r="H482" s="16">
        <v>0</v>
      </c>
      <c r="I482" s="17">
        <v>0</v>
      </c>
      <c r="J482" s="16">
        <v>46.34</v>
      </c>
      <c r="K482" s="18">
        <v>0</v>
      </c>
      <c r="L482" s="17">
        <v>-0.93</v>
      </c>
      <c r="M482" s="19">
        <v>0</v>
      </c>
      <c r="N482" s="19">
        <v>0</v>
      </c>
      <c r="O482" s="19">
        <v>0</v>
      </c>
      <c r="P482" s="20">
        <v>0</v>
      </c>
      <c r="Q482" s="20">
        <v>0</v>
      </c>
    </row>
    <row r="483" spans="1:17" ht="12.75" customHeight="1">
      <c r="A483" s="14" t="s">
        <v>350</v>
      </c>
      <c r="B483" s="14" t="s">
        <v>350</v>
      </c>
      <c r="C483" s="14" t="s">
        <v>415</v>
      </c>
      <c r="D483" s="14" t="s">
        <v>416</v>
      </c>
      <c r="E483" s="15" t="s">
        <v>417</v>
      </c>
      <c r="F483" s="14" t="s">
        <v>416</v>
      </c>
      <c r="G483" s="15" t="s">
        <v>416</v>
      </c>
      <c r="H483" s="16">
        <v>0</v>
      </c>
      <c r="I483" s="17">
        <v>0</v>
      </c>
      <c r="J483" s="16">
        <v>528.05999999999995</v>
      </c>
      <c r="K483" s="18">
        <v>0</v>
      </c>
      <c r="L483" s="17">
        <v>-10.56</v>
      </c>
      <c r="M483" s="19">
        <v>0</v>
      </c>
      <c r="N483" s="19">
        <v>0</v>
      </c>
      <c r="O483" s="19">
        <v>0</v>
      </c>
      <c r="P483" s="20">
        <v>0</v>
      </c>
      <c r="Q483" s="20">
        <v>0</v>
      </c>
    </row>
    <row r="484" spans="1:17" ht="12.75" customHeight="1">
      <c r="A484" s="14" t="s">
        <v>350</v>
      </c>
      <c r="B484" s="14" t="s">
        <v>351</v>
      </c>
      <c r="C484" s="14" t="s">
        <v>419</v>
      </c>
      <c r="D484" s="14" t="s">
        <v>416</v>
      </c>
      <c r="E484" s="15" t="s">
        <v>417</v>
      </c>
      <c r="F484" s="14" t="s">
        <v>416</v>
      </c>
      <c r="G484" s="15" t="s">
        <v>416</v>
      </c>
      <c r="H484" s="16">
        <v>0</v>
      </c>
      <c r="I484" s="17">
        <v>0</v>
      </c>
      <c r="J484" s="16">
        <v>65.739999999999995</v>
      </c>
      <c r="K484" s="18">
        <v>0</v>
      </c>
      <c r="L484" s="17">
        <v>-1.31</v>
      </c>
      <c r="M484" s="19">
        <v>0</v>
      </c>
      <c r="N484" s="19">
        <v>0</v>
      </c>
      <c r="O484" s="19">
        <v>0</v>
      </c>
      <c r="P484" s="20">
        <v>0</v>
      </c>
      <c r="Q484" s="20">
        <v>0</v>
      </c>
    </row>
    <row r="485" spans="1:17" ht="12.75" customHeight="1">
      <c r="A485" s="14" t="s">
        <v>488</v>
      </c>
      <c r="B485" s="14" t="s">
        <v>379</v>
      </c>
      <c r="C485" s="14" t="s">
        <v>419</v>
      </c>
      <c r="D485" s="14" t="s">
        <v>416</v>
      </c>
      <c r="E485" s="15" t="s">
        <v>417</v>
      </c>
      <c r="F485" s="14" t="s">
        <v>417</v>
      </c>
      <c r="G485" s="15" t="s">
        <v>417</v>
      </c>
      <c r="H485" s="16">
        <v>13649.98</v>
      </c>
      <c r="I485" s="17">
        <v>0</v>
      </c>
      <c r="J485" s="16">
        <v>0</v>
      </c>
      <c r="K485" s="18">
        <v>1638</v>
      </c>
      <c r="L485" s="17">
        <v>-273</v>
      </c>
      <c r="M485" s="19">
        <v>0</v>
      </c>
      <c r="N485" s="19">
        <v>0</v>
      </c>
      <c r="O485" s="19">
        <v>0</v>
      </c>
      <c r="P485" s="20">
        <v>0</v>
      </c>
      <c r="Q485" s="20">
        <v>0</v>
      </c>
    </row>
    <row r="486" spans="1:17" ht="12.75" customHeight="1">
      <c r="A486" s="14" t="s">
        <v>341</v>
      </c>
      <c r="B486" s="14" t="s">
        <v>341</v>
      </c>
      <c r="C486" s="14" t="s">
        <v>419</v>
      </c>
      <c r="D486" s="14" t="s">
        <v>416</v>
      </c>
      <c r="E486" s="15" t="s">
        <v>417</v>
      </c>
      <c r="F486" s="14" t="s">
        <v>417</v>
      </c>
      <c r="G486" s="15" t="s">
        <v>417</v>
      </c>
      <c r="H486" s="16">
        <v>5906.23</v>
      </c>
      <c r="I486" s="17">
        <v>0</v>
      </c>
      <c r="J486" s="16">
        <v>0</v>
      </c>
      <c r="K486" s="18">
        <v>708.75</v>
      </c>
      <c r="L486" s="17">
        <v>-118.12</v>
      </c>
      <c r="M486" s="19">
        <v>0</v>
      </c>
      <c r="N486" s="19">
        <v>0</v>
      </c>
      <c r="O486" s="19">
        <v>0</v>
      </c>
      <c r="P486" s="20">
        <v>0</v>
      </c>
      <c r="Q486" s="20">
        <v>0</v>
      </c>
    </row>
    <row r="487" spans="1:17" ht="12.75" customHeight="1">
      <c r="A487" s="14" t="s">
        <v>342</v>
      </c>
      <c r="B487" s="14" t="s">
        <v>342</v>
      </c>
      <c r="C487" s="14" t="s">
        <v>419</v>
      </c>
      <c r="D487" s="14" t="s">
        <v>416</v>
      </c>
      <c r="E487" s="15" t="s">
        <v>416</v>
      </c>
      <c r="F487" s="14" t="s">
        <v>417</v>
      </c>
      <c r="G487" s="15" t="s">
        <v>417</v>
      </c>
      <c r="H487" s="16">
        <v>3811.25</v>
      </c>
      <c r="I487" s="17">
        <v>0</v>
      </c>
      <c r="J487" s="16">
        <v>0</v>
      </c>
      <c r="K487" s="18">
        <v>457.35</v>
      </c>
      <c r="L487" s="17">
        <v>-76.22</v>
      </c>
      <c r="M487" s="19">
        <v>0</v>
      </c>
      <c r="N487" s="19">
        <v>0</v>
      </c>
      <c r="O487" s="19">
        <v>0</v>
      </c>
      <c r="P487" s="20">
        <v>0</v>
      </c>
      <c r="Q487" s="20">
        <v>0</v>
      </c>
    </row>
    <row r="488" spans="1:17" ht="12.75" customHeight="1">
      <c r="A488" s="14" t="s">
        <v>691</v>
      </c>
      <c r="B488" s="14" t="s">
        <v>691</v>
      </c>
      <c r="C488" s="14" t="s">
        <v>415</v>
      </c>
      <c r="D488" s="14" t="s">
        <v>416</v>
      </c>
      <c r="E488" s="15" t="s">
        <v>417</v>
      </c>
      <c r="F488" s="14" t="s">
        <v>417</v>
      </c>
      <c r="G488" s="15" t="s">
        <v>417</v>
      </c>
      <c r="H488" s="16">
        <v>82.55</v>
      </c>
      <c r="I488" s="17">
        <v>0</v>
      </c>
      <c r="J488" s="16">
        <v>0</v>
      </c>
      <c r="K488" s="18">
        <v>9.91</v>
      </c>
      <c r="L488" s="17">
        <v>-1.65</v>
      </c>
      <c r="M488" s="19">
        <v>0</v>
      </c>
      <c r="N488" s="19">
        <v>0</v>
      </c>
      <c r="O488" s="19">
        <v>0</v>
      </c>
      <c r="P488" s="20">
        <v>0</v>
      </c>
      <c r="Q488" s="20">
        <v>0</v>
      </c>
    </row>
    <row r="489" spans="1:17" ht="12.75" customHeight="1">
      <c r="A489" s="14" t="s">
        <v>691</v>
      </c>
      <c r="B489" s="14" t="s">
        <v>343</v>
      </c>
      <c r="C489" s="14" t="s">
        <v>419</v>
      </c>
      <c r="D489" s="14" t="s">
        <v>416</v>
      </c>
      <c r="E489" s="15" t="s">
        <v>417</v>
      </c>
      <c r="F489" s="14" t="s">
        <v>417</v>
      </c>
      <c r="G489" s="15" t="s">
        <v>417</v>
      </c>
      <c r="H489" s="16">
        <v>76.77</v>
      </c>
      <c r="I489" s="17">
        <v>0</v>
      </c>
      <c r="J489" s="16">
        <v>0</v>
      </c>
      <c r="K489" s="18">
        <v>9.2100000000000009</v>
      </c>
      <c r="L489" s="17">
        <v>-1.54</v>
      </c>
      <c r="M489" s="19">
        <v>0</v>
      </c>
      <c r="N489" s="19">
        <v>0</v>
      </c>
      <c r="O489" s="19">
        <v>0</v>
      </c>
      <c r="P489" s="20">
        <v>0</v>
      </c>
      <c r="Q489" s="20">
        <v>0</v>
      </c>
    </row>
    <row r="490" spans="1:17" ht="12.75" customHeight="1">
      <c r="A490" s="14" t="s">
        <v>344</v>
      </c>
      <c r="B490" s="14" t="s">
        <v>345</v>
      </c>
      <c r="C490" s="14" t="s">
        <v>419</v>
      </c>
      <c r="D490" s="14" t="s">
        <v>417</v>
      </c>
      <c r="E490" s="15" t="s">
        <v>416</v>
      </c>
      <c r="F490" s="14" t="s">
        <v>416</v>
      </c>
      <c r="G490" s="15" t="s">
        <v>416</v>
      </c>
      <c r="H490" s="16">
        <v>0</v>
      </c>
      <c r="I490" s="17">
        <v>0</v>
      </c>
      <c r="J490" s="16">
        <v>156.84</v>
      </c>
      <c r="K490" s="18">
        <v>0</v>
      </c>
      <c r="L490" s="17">
        <v>0</v>
      </c>
      <c r="M490" s="19">
        <v>0</v>
      </c>
      <c r="N490" s="19">
        <v>0</v>
      </c>
      <c r="O490" s="19">
        <v>0</v>
      </c>
      <c r="P490" s="20">
        <v>0</v>
      </c>
      <c r="Q490" s="20">
        <v>0</v>
      </c>
    </row>
    <row r="491" spans="1:17" ht="12.75" customHeight="1">
      <c r="A491" s="14" t="s">
        <v>692</v>
      </c>
      <c r="B491" s="14" t="s">
        <v>693</v>
      </c>
      <c r="C491" s="14" t="s">
        <v>419</v>
      </c>
      <c r="D491" s="14" t="s">
        <v>416</v>
      </c>
      <c r="E491" s="15" t="s">
        <v>417</v>
      </c>
      <c r="F491" s="14" t="s">
        <v>416</v>
      </c>
      <c r="G491" s="15" t="s">
        <v>417</v>
      </c>
      <c r="H491" s="16">
        <v>107.98</v>
      </c>
      <c r="I491" s="17">
        <v>0</v>
      </c>
      <c r="J491" s="16">
        <v>0</v>
      </c>
      <c r="K491" s="18">
        <v>12.96</v>
      </c>
      <c r="L491" s="17">
        <v>-2.16</v>
      </c>
      <c r="M491" s="19">
        <v>0</v>
      </c>
      <c r="N491" s="19">
        <v>0</v>
      </c>
      <c r="O491" s="19">
        <v>0</v>
      </c>
      <c r="P491" s="20">
        <v>0</v>
      </c>
      <c r="Q491" s="20">
        <v>0</v>
      </c>
    </row>
    <row r="492" spans="1:17" ht="12.75" customHeight="1">
      <c r="A492" s="14" t="s">
        <v>694</v>
      </c>
      <c r="B492" s="14" t="s">
        <v>694</v>
      </c>
      <c r="C492" s="14" t="s">
        <v>419</v>
      </c>
      <c r="D492" s="14" t="s">
        <v>416</v>
      </c>
      <c r="E492" s="15" t="s">
        <v>417</v>
      </c>
      <c r="F492" s="14" t="s">
        <v>417</v>
      </c>
      <c r="G492" s="15" t="s">
        <v>417</v>
      </c>
      <c r="H492" s="16">
        <v>0.21</v>
      </c>
      <c r="I492" s="17">
        <v>0</v>
      </c>
      <c r="J492" s="16">
        <v>0</v>
      </c>
      <c r="K492" s="18">
        <v>0.03</v>
      </c>
      <c r="L492" s="17">
        <v>0</v>
      </c>
      <c r="M492" s="19">
        <v>0</v>
      </c>
      <c r="N492" s="19">
        <v>0</v>
      </c>
      <c r="O492" s="19">
        <v>0</v>
      </c>
      <c r="P492" s="20">
        <v>0</v>
      </c>
      <c r="Q492" s="20">
        <v>0</v>
      </c>
    </row>
    <row r="493" spans="1:17" ht="12.75" customHeight="1">
      <c r="A493" s="14" t="s">
        <v>695</v>
      </c>
      <c r="B493" s="14" t="s">
        <v>695</v>
      </c>
      <c r="C493" s="14" t="s">
        <v>415</v>
      </c>
      <c r="D493" s="14" t="s">
        <v>416</v>
      </c>
      <c r="E493" s="15" t="s">
        <v>417</v>
      </c>
      <c r="F493" s="14" t="s">
        <v>417</v>
      </c>
      <c r="G493" s="15" t="s">
        <v>417</v>
      </c>
      <c r="H493" s="16">
        <v>41573</v>
      </c>
      <c r="I493" s="17">
        <v>0</v>
      </c>
      <c r="J493" s="16">
        <v>0</v>
      </c>
      <c r="K493" s="18">
        <v>4988.76</v>
      </c>
      <c r="L493" s="17">
        <v>-831.46</v>
      </c>
      <c r="M493" s="19">
        <v>-0.03</v>
      </c>
      <c r="N493" s="19">
        <v>0</v>
      </c>
      <c r="O493" s="19">
        <v>0</v>
      </c>
      <c r="P493" s="20">
        <v>0</v>
      </c>
      <c r="Q493" s="20">
        <v>0</v>
      </c>
    </row>
    <row r="494" spans="1:17" ht="12.75" customHeight="1">
      <c r="A494" s="14" t="s">
        <v>695</v>
      </c>
      <c r="B494" s="14" t="s">
        <v>696</v>
      </c>
      <c r="C494" s="14" t="s">
        <v>419</v>
      </c>
      <c r="D494" s="14" t="s">
        <v>416</v>
      </c>
      <c r="E494" s="15" t="s">
        <v>417</v>
      </c>
      <c r="F494" s="14" t="s">
        <v>417</v>
      </c>
      <c r="G494" s="15" t="s">
        <v>417</v>
      </c>
      <c r="H494" s="16">
        <v>4.3899999999999997</v>
      </c>
      <c r="I494" s="17">
        <v>0</v>
      </c>
      <c r="J494" s="16">
        <v>0</v>
      </c>
      <c r="K494" s="18">
        <v>0.53</v>
      </c>
      <c r="L494" s="17">
        <v>-0.09</v>
      </c>
      <c r="M494" s="19">
        <v>0</v>
      </c>
      <c r="N494" s="19">
        <v>0</v>
      </c>
      <c r="O494" s="19">
        <v>0</v>
      </c>
      <c r="P494" s="20">
        <v>0</v>
      </c>
      <c r="Q494" s="20">
        <v>0</v>
      </c>
    </row>
    <row r="495" spans="1:17" ht="12.75" customHeight="1">
      <c r="A495" s="14" t="s">
        <v>320</v>
      </c>
      <c r="B495" s="14" t="s">
        <v>320</v>
      </c>
      <c r="C495" s="14" t="s">
        <v>419</v>
      </c>
      <c r="D495" s="14" t="s">
        <v>416</v>
      </c>
      <c r="E495" s="15" t="s">
        <v>417</v>
      </c>
      <c r="F495" s="14" t="s">
        <v>417</v>
      </c>
      <c r="G495" s="15" t="s">
        <v>417</v>
      </c>
      <c r="H495" s="16">
        <v>12.54</v>
      </c>
      <c r="I495" s="17">
        <v>0</v>
      </c>
      <c r="J495" s="16">
        <v>0</v>
      </c>
      <c r="K495" s="18">
        <v>1.5</v>
      </c>
      <c r="L495" s="17">
        <v>-0.25</v>
      </c>
      <c r="M495" s="19">
        <v>0</v>
      </c>
      <c r="N495" s="19">
        <v>0</v>
      </c>
      <c r="O495" s="19">
        <v>0</v>
      </c>
      <c r="P495" s="20">
        <v>0</v>
      </c>
      <c r="Q495" s="20">
        <v>0</v>
      </c>
    </row>
    <row r="496" spans="1:17" ht="12.75" customHeight="1">
      <c r="A496" s="14" t="s">
        <v>320</v>
      </c>
      <c r="B496" s="14" t="s">
        <v>321</v>
      </c>
      <c r="C496" s="14" t="s">
        <v>419</v>
      </c>
      <c r="D496" s="14" t="s">
        <v>416</v>
      </c>
      <c r="E496" s="15" t="s">
        <v>417</v>
      </c>
      <c r="F496" s="14" t="s">
        <v>417</v>
      </c>
      <c r="G496" s="15" t="s">
        <v>417</v>
      </c>
      <c r="H496" s="16">
        <v>10027.49</v>
      </c>
      <c r="I496" s="17">
        <v>0</v>
      </c>
      <c r="J496" s="16">
        <v>0</v>
      </c>
      <c r="K496" s="18">
        <v>1203.3</v>
      </c>
      <c r="L496" s="17">
        <v>-200.55</v>
      </c>
      <c r="M496" s="19">
        <v>0</v>
      </c>
      <c r="N496" s="19">
        <v>0</v>
      </c>
      <c r="O496" s="19">
        <v>0</v>
      </c>
      <c r="P496" s="20">
        <v>0</v>
      </c>
      <c r="Q496" s="20">
        <v>0</v>
      </c>
    </row>
    <row r="497" spans="1:17" ht="12.75" customHeight="1">
      <c r="A497" s="14" t="s">
        <v>697</v>
      </c>
      <c r="B497" s="14" t="s">
        <v>697</v>
      </c>
      <c r="C497" s="14" t="s">
        <v>415</v>
      </c>
      <c r="D497" s="14" t="s">
        <v>417</v>
      </c>
      <c r="E497" s="15" t="s">
        <v>417</v>
      </c>
      <c r="F497" s="14" t="s">
        <v>416</v>
      </c>
      <c r="G497" s="15" t="s">
        <v>416</v>
      </c>
      <c r="H497" s="16">
        <v>0</v>
      </c>
      <c r="I497" s="17">
        <v>0</v>
      </c>
      <c r="J497" s="16">
        <v>18938.11</v>
      </c>
      <c r="K497" s="18">
        <v>0</v>
      </c>
      <c r="L497" s="17">
        <v>0</v>
      </c>
      <c r="M497" s="19">
        <v>0</v>
      </c>
      <c r="N497" s="19">
        <v>0</v>
      </c>
      <c r="O497" s="19">
        <v>0</v>
      </c>
      <c r="P497" s="20">
        <v>0</v>
      </c>
      <c r="Q497" s="20">
        <v>0</v>
      </c>
    </row>
    <row r="498" spans="1:17" ht="12.75" customHeight="1">
      <c r="A498" s="14" t="s">
        <v>697</v>
      </c>
      <c r="B498" s="14" t="s">
        <v>356</v>
      </c>
      <c r="C498" s="14" t="s">
        <v>419</v>
      </c>
      <c r="D498" s="14" t="s">
        <v>417</v>
      </c>
      <c r="E498" s="15" t="s">
        <v>417</v>
      </c>
      <c r="F498" s="14" t="s">
        <v>416</v>
      </c>
      <c r="G498" s="15" t="s">
        <v>416</v>
      </c>
      <c r="H498" s="16">
        <v>0</v>
      </c>
      <c r="I498" s="17">
        <v>0</v>
      </c>
      <c r="J498" s="16">
        <v>323.64</v>
      </c>
      <c r="K498" s="18">
        <v>0</v>
      </c>
      <c r="L498" s="17">
        <v>0</v>
      </c>
      <c r="M498" s="19">
        <v>0</v>
      </c>
      <c r="N498" s="19">
        <v>0</v>
      </c>
      <c r="O498" s="19">
        <v>0</v>
      </c>
      <c r="P498" s="20">
        <v>0</v>
      </c>
      <c r="Q498" s="20">
        <v>0</v>
      </c>
    </row>
    <row r="499" spans="1:17" ht="12.75" customHeight="1">
      <c r="A499" s="14" t="s">
        <v>698</v>
      </c>
      <c r="B499" s="14" t="s">
        <v>698</v>
      </c>
      <c r="C499" s="14" t="s">
        <v>415</v>
      </c>
      <c r="D499" s="14" t="s">
        <v>416</v>
      </c>
      <c r="E499" s="15" t="s">
        <v>416</v>
      </c>
      <c r="F499" s="14" t="s">
        <v>417</v>
      </c>
      <c r="G499" s="15" t="s">
        <v>417</v>
      </c>
      <c r="H499" s="16">
        <v>565.49</v>
      </c>
      <c r="I499" s="17">
        <v>0</v>
      </c>
      <c r="J499" s="16">
        <v>0</v>
      </c>
      <c r="K499" s="18">
        <v>67.86</v>
      </c>
      <c r="L499" s="17">
        <v>-11.31</v>
      </c>
      <c r="M499" s="19">
        <v>0</v>
      </c>
      <c r="N499" s="19">
        <v>0</v>
      </c>
      <c r="O499" s="19">
        <v>0</v>
      </c>
      <c r="P499" s="20">
        <v>0</v>
      </c>
      <c r="Q499" s="20">
        <v>0</v>
      </c>
    </row>
    <row r="500" spans="1:17" ht="12.75" customHeight="1">
      <c r="A500" s="14" t="s">
        <v>698</v>
      </c>
      <c r="B500" s="14" t="s">
        <v>776</v>
      </c>
      <c r="C500" s="14" t="s">
        <v>419</v>
      </c>
      <c r="D500" s="14" t="s">
        <v>416</v>
      </c>
      <c r="E500" s="15" t="s">
        <v>416</v>
      </c>
      <c r="F500" s="14" t="s">
        <v>417</v>
      </c>
      <c r="G500" s="15" t="s">
        <v>417</v>
      </c>
      <c r="H500" s="16">
        <v>539.97</v>
      </c>
      <c r="I500" s="17">
        <v>0</v>
      </c>
      <c r="J500" s="16">
        <v>0</v>
      </c>
      <c r="K500" s="18">
        <v>64.8</v>
      </c>
      <c r="L500" s="17">
        <v>-10.8</v>
      </c>
      <c r="M500" s="19">
        <v>0</v>
      </c>
      <c r="N500" s="19">
        <v>0</v>
      </c>
      <c r="O500" s="19">
        <v>0</v>
      </c>
      <c r="P500" s="20">
        <v>0</v>
      </c>
      <c r="Q500" s="20">
        <v>0</v>
      </c>
    </row>
    <row r="501" spans="1:17" ht="12.75" customHeight="1">
      <c r="A501" s="14" t="s">
        <v>382</v>
      </c>
      <c r="B501" s="14" t="s">
        <v>382</v>
      </c>
      <c r="C501" s="14" t="s">
        <v>415</v>
      </c>
      <c r="D501" s="14" t="s">
        <v>416</v>
      </c>
      <c r="E501" s="15" t="s">
        <v>417</v>
      </c>
      <c r="F501" s="14" t="s">
        <v>416</v>
      </c>
      <c r="G501" s="15" t="s">
        <v>417</v>
      </c>
      <c r="H501" s="16">
        <v>72.81</v>
      </c>
      <c r="I501" s="17">
        <v>0</v>
      </c>
      <c r="J501" s="16">
        <v>0</v>
      </c>
      <c r="K501" s="18">
        <v>8.74</v>
      </c>
      <c r="L501" s="17">
        <v>-1.46</v>
      </c>
      <c r="M501" s="19">
        <v>0</v>
      </c>
      <c r="N501" s="19">
        <v>0</v>
      </c>
      <c r="O501" s="19">
        <v>0</v>
      </c>
      <c r="P501" s="20">
        <v>0</v>
      </c>
      <c r="Q501" s="20">
        <v>0</v>
      </c>
    </row>
    <row r="502" spans="1:17" ht="12.75" customHeight="1">
      <c r="A502" s="14" t="s">
        <v>382</v>
      </c>
      <c r="B502" s="14" t="s">
        <v>383</v>
      </c>
      <c r="C502" s="14" t="s">
        <v>419</v>
      </c>
      <c r="D502" s="14" t="s">
        <v>416</v>
      </c>
      <c r="E502" s="15" t="s">
        <v>417</v>
      </c>
      <c r="F502" s="14" t="s">
        <v>416</v>
      </c>
      <c r="G502" s="15" t="s">
        <v>417</v>
      </c>
      <c r="H502" s="16">
        <v>64.97</v>
      </c>
      <c r="I502" s="17">
        <v>0</v>
      </c>
      <c r="J502" s="16">
        <v>0</v>
      </c>
      <c r="K502" s="18">
        <v>7.8</v>
      </c>
      <c r="L502" s="17">
        <v>-1.3</v>
      </c>
      <c r="M502" s="19">
        <v>0</v>
      </c>
      <c r="N502" s="19">
        <v>0</v>
      </c>
      <c r="O502" s="19">
        <v>0</v>
      </c>
      <c r="P502" s="20">
        <v>0</v>
      </c>
      <c r="Q502" s="20">
        <v>0</v>
      </c>
    </row>
    <row r="503" spans="1:17" ht="12.75" customHeight="1">
      <c r="A503" s="14" t="s">
        <v>357</v>
      </c>
      <c r="B503" s="14" t="s">
        <v>357</v>
      </c>
      <c r="C503" s="14" t="s">
        <v>419</v>
      </c>
      <c r="D503" s="14" t="s">
        <v>416</v>
      </c>
      <c r="E503" s="15" t="s">
        <v>417</v>
      </c>
      <c r="F503" s="14" t="s">
        <v>417</v>
      </c>
      <c r="G503" s="15" t="s">
        <v>417</v>
      </c>
      <c r="H503" s="16">
        <v>224.2</v>
      </c>
      <c r="I503" s="17">
        <v>0</v>
      </c>
      <c r="J503" s="16">
        <v>0</v>
      </c>
      <c r="K503" s="18">
        <v>26.9</v>
      </c>
      <c r="L503" s="17">
        <v>-4.4800000000000004</v>
      </c>
      <c r="M503" s="19">
        <v>0</v>
      </c>
      <c r="N503" s="19">
        <v>0</v>
      </c>
      <c r="O503" s="19">
        <v>0</v>
      </c>
      <c r="P503" s="20">
        <v>0</v>
      </c>
      <c r="Q503" s="20">
        <v>0</v>
      </c>
    </row>
    <row r="504" spans="1:17" ht="12.75" customHeight="1">
      <c r="A504" s="14" t="s">
        <v>357</v>
      </c>
      <c r="B504" s="14" t="s">
        <v>358</v>
      </c>
      <c r="C504" s="14" t="s">
        <v>419</v>
      </c>
      <c r="D504" s="14" t="s">
        <v>416</v>
      </c>
      <c r="E504" s="15" t="s">
        <v>417</v>
      </c>
      <c r="F504" s="14" t="s">
        <v>417</v>
      </c>
      <c r="G504" s="15" t="s">
        <v>417</v>
      </c>
      <c r="H504" s="16">
        <v>35.770000000000003</v>
      </c>
      <c r="I504" s="17">
        <v>0</v>
      </c>
      <c r="J504" s="16">
        <v>0</v>
      </c>
      <c r="K504" s="18">
        <v>4.29</v>
      </c>
      <c r="L504" s="17">
        <v>-0.72</v>
      </c>
      <c r="M504" s="19">
        <v>0</v>
      </c>
      <c r="N504" s="19">
        <v>0</v>
      </c>
      <c r="O504" s="19">
        <v>0</v>
      </c>
      <c r="P504" s="20">
        <v>0</v>
      </c>
      <c r="Q504" s="20">
        <v>0</v>
      </c>
    </row>
    <row r="505" spans="1:17" ht="12.75" customHeight="1">
      <c r="A505" s="14" t="s">
        <v>700</v>
      </c>
      <c r="B505" s="14" t="s">
        <v>700</v>
      </c>
      <c r="C505" s="14" t="s">
        <v>419</v>
      </c>
      <c r="D505" s="14" t="s">
        <v>416</v>
      </c>
      <c r="E505" s="15" t="s">
        <v>417</v>
      </c>
      <c r="F505" s="14" t="s">
        <v>417</v>
      </c>
      <c r="G505" s="15" t="s">
        <v>417</v>
      </c>
      <c r="H505" s="16">
        <v>10629.93</v>
      </c>
      <c r="I505" s="17">
        <v>0</v>
      </c>
      <c r="J505" s="16">
        <v>0</v>
      </c>
      <c r="K505" s="18">
        <v>1275.5899999999999</v>
      </c>
      <c r="L505" s="17">
        <v>-212.6</v>
      </c>
      <c r="M505" s="19">
        <v>0</v>
      </c>
      <c r="N505" s="19">
        <v>0</v>
      </c>
      <c r="O505" s="19">
        <v>0</v>
      </c>
      <c r="P505" s="20">
        <v>0</v>
      </c>
      <c r="Q505" s="20">
        <v>0</v>
      </c>
    </row>
    <row r="506" spans="1:17" ht="12.75" customHeight="1">
      <c r="A506" s="14" t="s">
        <v>352</v>
      </c>
      <c r="B506" s="14" t="s">
        <v>352</v>
      </c>
      <c r="C506" s="14" t="s">
        <v>419</v>
      </c>
      <c r="D506" s="14" t="s">
        <v>416</v>
      </c>
      <c r="E506" s="15" t="s">
        <v>417</v>
      </c>
      <c r="F506" s="14" t="s">
        <v>417</v>
      </c>
      <c r="G506" s="15" t="s">
        <v>417</v>
      </c>
      <c r="H506" s="16">
        <v>3686.15</v>
      </c>
      <c r="I506" s="17">
        <v>0</v>
      </c>
      <c r="J506" s="16">
        <v>0</v>
      </c>
      <c r="K506" s="18">
        <v>442.34</v>
      </c>
      <c r="L506" s="17">
        <v>-73.72</v>
      </c>
      <c r="M506" s="19">
        <v>0</v>
      </c>
      <c r="N506" s="19">
        <v>0</v>
      </c>
      <c r="O506" s="19">
        <v>0</v>
      </c>
      <c r="P506" s="20">
        <v>0</v>
      </c>
      <c r="Q506" s="20">
        <v>0</v>
      </c>
    </row>
    <row r="507" spans="1:17" ht="12.75" customHeight="1">
      <c r="A507" s="14" t="s">
        <v>701</v>
      </c>
      <c r="B507" s="14" t="s">
        <v>701</v>
      </c>
      <c r="C507" s="14" t="s">
        <v>415</v>
      </c>
      <c r="D507" s="14" t="s">
        <v>416</v>
      </c>
      <c r="E507" s="15" t="s">
        <v>417</v>
      </c>
      <c r="F507" s="14" t="s">
        <v>416</v>
      </c>
      <c r="G507" s="15" t="s">
        <v>416</v>
      </c>
      <c r="H507" s="16">
        <v>0</v>
      </c>
      <c r="I507" s="17">
        <v>0</v>
      </c>
      <c r="J507" s="16">
        <v>448.77</v>
      </c>
      <c r="K507" s="18">
        <v>0</v>
      </c>
      <c r="L507" s="17">
        <v>-8.98</v>
      </c>
      <c r="M507" s="19">
        <v>0</v>
      </c>
      <c r="N507" s="19">
        <v>0</v>
      </c>
      <c r="O507" s="19">
        <v>0</v>
      </c>
      <c r="P507" s="20">
        <v>0</v>
      </c>
      <c r="Q507" s="20">
        <v>0</v>
      </c>
    </row>
    <row r="508" spans="1:17" ht="12.75" customHeight="1">
      <c r="A508" s="14" t="s">
        <v>701</v>
      </c>
      <c r="B508" s="14" t="s">
        <v>362</v>
      </c>
      <c r="C508" s="14" t="s">
        <v>419</v>
      </c>
      <c r="D508" s="14" t="s">
        <v>416</v>
      </c>
      <c r="E508" s="15" t="s">
        <v>417</v>
      </c>
      <c r="F508" s="14" t="s">
        <v>416</v>
      </c>
      <c r="G508" s="15" t="s">
        <v>416</v>
      </c>
      <c r="H508" s="16">
        <v>0</v>
      </c>
      <c r="I508" s="17">
        <v>0</v>
      </c>
      <c r="J508" s="16">
        <v>64.489999999999995</v>
      </c>
      <c r="K508" s="18">
        <v>0</v>
      </c>
      <c r="L508" s="17">
        <v>-1.29</v>
      </c>
      <c r="M508" s="19">
        <v>0</v>
      </c>
      <c r="N508" s="19">
        <v>0</v>
      </c>
      <c r="O508" s="19">
        <v>0</v>
      </c>
      <c r="P508" s="20">
        <v>0</v>
      </c>
      <c r="Q508" s="20">
        <v>0</v>
      </c>
    </row>
    <row r="509" spans="1:17" ht="12.75" customHeight="1">
      <c r="A509" s="14" t="s">
        <v>702</v>
      </c>
      <c r="B509" s="14" t="s">
        <v>702</v>
      </c>
      <c r="C509" s="14" t="s">
        <v>415</v>
      </c>
      <c r="D509" s="14" t="s">
        <v>416</v>
      </c>
      <c r="E509" s="15" t="s">
        <v>416</v>
      </c>
      <c r="F509" s="14" t="s">
        <v>416</v>
      </c>
      <c r="G509" s="15" t="s">
        <v>416</v>
      </c>
      <c r="H509" s="16">
        <v>0</v>
      </c>
      <c r="I509" s="17">
        <v>0</v>
      </c>
      <c r="J509" s="16">
        <v>395.4</v>
      </c>
      <c r="K509" s="18">
        <v>0</v>
      </c>
      <c r="L509" s="17">
        <v>-7.91</v>
      </c>
      <c r="M509" s="19">
        <v>0</v>
      </c>
      <c r="N509" s="19">
        <v>0</v>
      </c>
      <c r="O509" s="19">
        <v>0</v>
      </c>
      <c r="P509" s="20">
        <v>0</v>
      </c>
      <c r="Q509" s="20">
        <v>0</v>
      </c>
    </row>
    <row r="510" spans="1:17" ht="12.75" customHeight="1">
      <c r="A510" s="14" t="s">
        <v>703</v>
      </c>
      <c r="B510" s="14" t="s">
        <v>363</v>
      </c>
      <c r="C510" s="14" t="s">
        <v>419</v>
      </c>
      <c r="D510" s="14" t="s">
        <v>416</v>
      </c>
      <c r="E510" s="15" t="s">
        <v>416</v>
      </c>
      <c r="F510" s="14" t="s">
        <v>417</v>
      </c>
      <c r="G510" s="15" t="s">
        <v>417</v>
      </c>
      <c r="H510" s="16">
        <v>215.62</v>
      </c>
      <c r="I510" s="17">
        <v>0</v>
      </c>
      <c r="J510" s="16">
        <v>0</v>
      </c>
      <c r="K510" s="18">
        <v>25.87</v>
      </c>
      <c r="L510" s="17">
        <v>-4.3099999999999996</v>
      </c>
      <c r="M510" s="19">
        <v>0</v>
      </c>
      <c r="N510" s="19">
        <v>0</v>
      </c>
      <c r="O510" s="19">
        <v>0</v>
      </c>
      <c r="P510" s="20">
        <v>0</v>
      </c>
      <c r="Q510" s="20">
        <v>0</v>
      </c>
    </row>
    <row r="511" spans="1:17" ht="12.75" customHeight="1">
      <c r="A511" s="14" t="s">
        <v>208</v>
      </c>
      <c r="B511" s="14" t="s">
        <v>208</v>
      </c>
      <c r="C511" s="14" t="s">
        <v>415</v>
      </c>
      <c r="D511" s="14" t="s">
        <v>416</v>
      </c>
      <c r="E511" s="15" t="s">
        <v>417</v>
      </c>
      <c r="F511" s="14" t="s">
        <v>416</v>
      </c>
      <c r="G511" s="15" t="s">
        <v>416</v>
      </c>
      <c r="H511" s="16">
        <v>0</v>
      </c>
      <c r="I511" s="17">
        <v>0</v>
      </c>
      <c r="J511" s="16">
        <v>236.03</v>
      </c>
      <c r="K511" s="18">
        <v>0</v>
      </c>
      <c r="L511" s="17">
        <v>-4.72</v>
      </c>
      <c r="M511" s="19">
        <v>0</v>
      </c>
      <c r="N511" s="19">
        <v>0</v>
      </c>
      <c r="O511" s="19">
        <v>0</v>
      </c>
      <c r="P511" s="20">
        <v>0</v>
      </c>
      <c r="Q511" s="20">
        <v>0</v>
      </c>
    </row>
    <row r="512" spans="1:17" ht="12.75" customHeight="1">
      <c r="A512" s="14" t="s">
        <v>142</v>
      </c>
      <c r="B512" s="14" t="s">
        <v>142</v>
      </c>
      <c r="C512" s="14" t="s">
        <v>415</v>
      </c>
      <c r="D512" s="14" t="s">
        <v>416</v>
      </c>
      <c r="E512" s="15" t="s">
        <v>417</v>
      </c>
      <c r="F512" s="14" t="s">
        <v>416</v>
      </c>
      <c r="G512" s="15" t="s">
        <v>416</v>
      </c>
      <c r="H512" s="16">
        <v>0</v>
      </c>
      <c r="I512" s="17">
        <v>0</v>
      </c>
      <c r="J512" s="16">
        <v>36535.699999999997</v>
      </c>
      <c r="K512" s="18">
        <v>0</v>
      </c>
      <c r="L512" s="17">
        <v>-730.71</v>
      </c>
      <c r="M512" s="19">
        <v>0</v>
      </c>
      <c r="N512" s="19">
        <v>0</v>
      </c>
      <c r="O512" s="19">
        <v>0</v>
      </c>
      <c r="P512" s="20">
        <v>0</v>
      </c>
      <c r="Q512" s="20">
        <v>0</v>
      </c>
    </row>
    <row r="513" spans="1:17" ht="12.75" customHeight="1">
      <c r="A513" s="14" t="s">
        <v>142</v>
      </c>
      <c r="B513" s="14" t="s">
        <v>143</v>
      </c>
      <c r="C513" s="14" t="s">
        <v>419</v>
      </c>
      <c r="D513" s="14" t="s">
        <v>416</v>
      </c>
      <c r="E513" s="15" t="s">
        <v>417</v>
      </c>
      <c r="F513" s="14" t="s">
        <v>416</v>
      </c>
      <c r="G513" s="15" t="s">
        <v>416</v>
      </c>
      <c r="H513" s="16">
        <v>0</v>
      </c>
      <c r="I513" s="17">
        <v>0</v>
      </c>
      <c r="J513" s="16">
        <v>38.54</v>
      </c>
      <c r="K513" s="18">
        <v>0</v>
      </c>
      <c r="L513" s="17">
        <v>-0.77</v>
      </c>
      <c r="M513" s="19">
        <v>0</v>
      </c>
      <c r="N513" s="19">
        <v>0</v>
      </c>
      <c r="O513" s="19">
        <v>0</v>
      </c>
      <c r="P513" s="20">
        <v>0</v>
      </c>
      <c r="Q513" s="20">
        <v>0</v>
      </c>
    </row>
    <row r="514" spans="1:17" ht="12.75" customHeight="1">
      <c r="A514" s="14" t="s">
        <v>705</v>
      </c>
      <c r="B514" s="14" t="s">
        <v>706</v>
      </c>
      <c r="C514" s="14" t="s">
        <v>419</v>
      </c>
      <c r="D514" s="14" t="s">
        <v>416</v>
      </c>
      <c r="E514" s="15" t="s">
        <v>417</v>
      </c>
      <c r="F514" s="14" t="s">
        <v>417</v>
      </c>
      <c r="G514" s="15" t="s">
        <v>417</v>
      </c>
      <c r="H514" s="16">
        <v>479.6</v>
      </c>
      <c r="I514" s="17">
        <v>0</v>
      </c>
      <c r="J514" s="16">
        <v>0</v>
      </c>
      <c r="K514" s="18">
        <v>57.55</v>
      </c>
      <c r="L514" s="17">
        <v>-9.59</v>
      </c>
      <c r="M514" s="19">
        <v>0</v>
      </c>
      <c r="N514" s="19">
        <v>0</v>
      </c>
      <c r="O514" s="19">
        <v>0</v>
      </c>
      <c r="P514" s="20">
        <v>0</v>
      </c>
      <c r="Q514" s="20">
        <v>0</v>
      </c>
    </row>
    <row r="515" spans="1:17" ht="12.75" customHeight="1">
      <c r="A515" s="14" t="s">
        <v>707</v>
      </c>
      <c r="B515" s="14" t="s">
        <v>707</v>
      </c>
      <c r="C515" s="14" t="s">
        <v>415</v>
      </c>
      <c r="D515" s="14" t="s">
        <v>416</v>
      </c>
      <c r="E515" s="15" t="s">
        <v>417</v>
      </c>
      <c r="F515" s="14" t="s">
        <v>416</v>
      </c>
      <c r="G515" s="15" t="s">
        <v>416</v>
      </c>
      <c r="H515" s="16">
        <v>0</v>
      </c>
      <c r="I515" s="17">
        <v>0</v>
      </c>
      <c r="J515" s="16">
        <v>169.43</v>
      </c>
      <c r="K515" s="18">
        <v>0</v>
      </c>
      <c r="L515" s="17">
        <v>-3.39</v>
      </c>
      <c r="M515" s="19">
        <v>0</v>
      </c>
      <c r="N515" s="19">
        <v>0</v>
      </c>
      <c r="O515" s="19">
        <v>0</v>
      </c>
      <c r="P515" s="20">
        <v>0</v>
      </c>
      <c r="Q515" s="20">
        <v>0</v>
      </c>
    </row>
    <row r="516" spans="1:17" ht="12.75" customHeight="1">
      <c r="A516" s="14" t="s">
        <v>707</v>
      </c>
      <c r="B516" s="14" t="s">
        <v>355</v>
      </c>
      <c r="C516" s="14" t="s">
        <v>419</v>
      </c>
      <c r="D516" s="14" t="s">
        <v>416</v>
      </c>
      <c r="E516" s="15" t="s">
        <v>417</v>
      </c>
      <c r="F516" s="14" t="s">
        <v>416</v>
      </c>
      <c r="G516" s="15" t="s">
        <v>416</v>
      </c>
      <c r="H516" s="16">
        <v>0</v>
      </c>
      <c r="I516" s="17">
        <v>0</v>
      </c>
      <c r="J516" s="16">
        <v>28.39</v>
      </c>
      <c r="K516" s="18">
        <v>0</v>
      </c>
      <c r="L516" s="17">
        <v>-0.56999999999999995</v>
      </c>
      <c r="M516" s="19">
        <v>0</v>
      </c>
      <c r="N516" s="19">
        <v>0</v>
      </c>
      <c r="O516" s="19">
        <v>0</v>
      </c>
      <c r="P516" s="20">
        <v>0</v>
      </c>
      <c r="Q516" s="20">
        <v>0</v>
      </c>
    </row>
    <row r="517" spans="1:17" ht="12.75" customHeight="1">
      <c r="A517" s="14" t="s">
        <v>708</v>
      </c>
      <c r="B517" s="14" t="s">
        <v>708</v>
      </c>
      <c r="C517" s="14" t="s">
        <v>415</v>
      </c>
      <c r="D517" s="14" t="s">
        <v>416</v>
      </c>
      <c r="E517" s="15" t="s">
        <v>417</v>
      </c>
      <c r="F517" s="14" t="s">
        <v>417</v>
      </c>
      <c r="G517" s="15" t="s">
        <v>417</v>
      </c>
      <c r="H517" s="16">
        <v>1403.87</v>
      </c>
      <c r="I517" s="17">
        <v>0</v>
      </c>
      <c r="J517" s="16">
        <v>0</v>
      </c>
      <c r="K517" s="18">
        <v>168.46</v>
      </c>
      <c r="L517" s="17">
        <v>-28.08</v>
      </c>
      <c r="M517" s="19">
        <v>-0.02</v>
      </c>
      <c r="N517" s="19">
        <v>0</v>
      </c>
      <c r="O517" s="19">
        <v>0</v>
      </c>
      <c r="P517" s="20">
        <v>0</v>
      </c>
      <c r="Q517" s="20">
        <v>0</v>
      </c>
    </row>
    <row r="518" spans="1:17" ht="12.75" customHeight="1">
      <c r="A518" s="14" t="s">
        <v>559</v>
      </c>
      <c r="B518" s="14" t="s">
        <v>559</v>
      </c>
      <c r="C518" s="14" t="s">
        <v>415</v>
      </c>
      <c r="D518" s="14" t="s">
        <v>416</v>
      </c>
      <c r="E518" s="15" t="s">
        <v>417</v>
      </c>
      <c r="F518" s="14" t="s">
        <v>417</v>
      </c>
      <c r="G518" s="15" t="s">
        <v>417</v>
      </c>
      <c r="H518" s="16">
        <v>10006.65</v>
      </c>
      <c r="I518" s="17">
        <v>0</v>
      </c>
      <c r="J518" s="16">
        <v>0</v>
      </c>
      <c r="K518" s="18">
        <v>1200.8</v>
      </c>
      <c r="L518" s="17">
        <v>-200.13</v>
      </c>
      <c r="M518" s="19">
        <v>-0.01</v>
      </c>
      <c r="N518" s="19">
        <v>0</v>
      </c>
      <c r="O518" s="19">
        <v>0</v>
      </c>
      <c r="P518" s="20">
        <v>0</v>
      </c>
      <c r="Q518" s="20">
        <v>0</v>
      </c>
    </row>
    <row r="519" spans="1:17" ht="12.75" customHeight="1">
      <c r="A519" s="14" t="s">
        <v>559</v>
      </c>
      <c r="B519" s="14" t="s">
        <v>373</v>
      </c>
      <c r="C519" s="14" t="s">
        <v>419</v>
      </c>
      <c r="D519" s="14" t="s">
        <v>416</v>
      </c>
      <c r="E519" s="15" t="s">
        <v>417</v>
      </c>
      <c r="F519" s="14" t="s">
        <v>417</v>
      </c>
      <c r="G519" s="15" t="s">
        <v>417</v>
      </c>
      <c r="H519" s="16">
        <v>768.92</v>
      </c>
      <c r="I519" s="17">
        <v>0</v>
      </c>
      <c r="J519" s="16">
        <v>0</v>
      </c>
      <c r="K519" s="18">
        <v>92.27</v>
      </c>
      <c r="L519" s="17">
        <v>-15.38</v>
      </c>
      <c r="M519" s="19">
        <v>0</v>
      </c>
      <c r="N519" s="19">
        <v>0</v>
      </c>
      <c r="O519" s="19">
        <v>0</v>
      </c>
      <c r="P519" s="20">
        <v>0</v>
      </c>
      <c r="Q519" s="20">
        <v>0</v>
      </c>
    </row>
    <row r="520" spans="1:17" ht="12.75" customHeight="1">
      <c r="A520" s="14" t="s">
        <v>236</v>
      </c>
      <c r="B520" s="14" t="s">
        <v>236</v>
      </c>
      <c r="C520" s="14" t="s">
        <v>415</v>
      </c>
      <c r="D520" s="14" t="s">
        <v>416</v>
      </c>
      <c r="E520" s="15" t="s">
        <v>417</v>
      </c>
      <c r="F520" s="14" t="s">
        <v>417</v>
      </c>
      <c r="G520" s="15" t="s">
        <v>417</v>
      </c>
      <c r="H520" s="16">
        <v>140420.49</v>
      </c>
      <c r="I520" s="17">
        <v>0</v>
      </c>
      <c r="J520" s="16">
        <v>0</v>
      </c>
      <c r="K520" s="18">
        <v>16850.46</v>
      </c>
      <c r="L520" s="17">
        <v>-2808.41</v>
      </c>
      <c r="M520" s="19">
        <v>-0.03</v>
      </c>
      <c r="N520" s="19">
        <v>0</v>
      </c>
      <c r="O520" s="19">
        <v>0</v>
      </c>
      <c r="P520" s="20">
        <v>0</v>
      </c>
      <c r="Q520" s="20">
        <v>0</v>
      </c>
    </row>
    <row r="521" spans="1:17" ht="12.75" customHeight="1">
      <c r="A521" s="14" t="s">
        <v>236</v>
      </c>
      <c r="B521" s="14" t="s">
        <v>238</v>
      </c>
      <c r="C521" s="14" t="s">
        <v>419</v>
      </c>
      <c r="D521" s="14" t="s">
        <v>416</v>
      </c>
      <c r="E521" s="15" t="s">
        <v>417</v>
      </c>
      <c r="F521" s="14" t="s">
        <v>417</v>
      </c>
      <c r="G521" s="15" t="s">
        <v>417</v>
      </c>
      <c r="H521" s="16">
        <v>452.27</v>
      </c>
      <c r="I521" s="17">
        <v>0</v>
      </c>
      <c r="J521" s="16">
        <v>0</v>
      </c>
      <c r="K521" s="18">
        <v>54.27</v>
      </c>
      <c r="L521" s="17">
        <v>-9.0500000000000007</v>
      </c>
      <c r="M521" s="19">
        <v>0</v>
      </c>
      <c r="N521" s="19">
        <v>0</v>
      </c>
      <c r="O521" s="19">
        <v>0</v>
      </c>
      <c r="P521" s="20">
        <v>0</v>
      </c>
      <c r="Q521" s="20">
        <v>0</v>
      </c>
    </row>
    <row r="522" spans="1:17" ht="12.75" customHeight="1">
      <c r="A522" s="14" t="s">
        <v>240</v>
      </c>
      <c r="B522" s="14" t="s">
        <v>240</v>
      </c>
      <c r="C522" s="14" t="s">
        <v>419</v>
      </c>
      <c r="D522" s="14" t="s">
        <v>416</v>
      </c>
      <c r="E522" s="15" t="s">
        <v>417</v>
      </c>
      <c r="F522" s="14" t="s">
        <v>417</v>
      </c>
      <c r="G522" s="15" t="s">
        <v>417</v>
      </c>
      <c r="H522" s="16">
        <v>16243.82</v>
      </c>
      <c r="I522" s="17">
        <v>0</v>
      </c>
      <c r="J522" s="16">
        <v>0</v>
      </c>
      <c r="K522" s="18">
        <v>1949.26</v>
      </c>
      <c r="L522" s="17">
        <v>-324.88</v>
      </c>
      <c r="M522" s="19">
        <v>0</v>
      </c>
      <c r="N522" s="19">
        <v>0</v>
      </c>
      <c r="O522" s="19">
        <v>0</v>
      </c>
      <c r="P522" s="20">
        <v>0</v>
      </c>
      <c r="Q522" s="20">
        <v>0</v>
      </c>
    </row>
    <row r="523" spans="1:17" ht="12.75" customHeight="1">
      <c r="A523" s="14" t="s">
        <v>240</v>
      </c>
      <c r="B523" s="14" t="s">
        <v>241</v>
      </c>
      <c r="C523" s="14" t="s">
        <v>419</v>
      </c>
      <c r="D523" s="14" t="s">
        <v>416</v>
      </c>
      <c r="E523" s="15" t="s">
        <v>417</v>
      </c>
      <c r="F523" s="14" t="s">
        <v>417</v>
      </c>
      <c r="G523" s="15" t="s">
        <v>417</v>
      </c>
      <c r="H523" s="16">
        <v>5190.51</v>
      </c>
      <c r="I523" s="17">
        <v>0</v>
      </c>
      <c r="J523" s="16">
        <v>0</v>
      </c>
      <c r="K523" s="18">
        <v>622.86</v>
      </c>
      <c r="L523" s="17">
        <v>-103.81</v>
      </c>
      <c r="M523" s="19">
        <v>0</v>
      </c>
      <c r="N523" s="19">
        <v>0</v>
      </c>
      <c r="O523" s="19">
        <v>0</v>
      </c>
      <c r="P523" s="20">
        <v>0</v>
      </c>
      <c r="Q523" s="20">
        <v>0</v>
      </c>
    </row>
    <row r="524" spans="1:17" ht="12.75" customHeight="1">
      <c r="A524" s="14" t="s">
        <v>236</v>
      </c>
      <c r="B524" s="14" t="s">
        <v>239</v>
      </c>
      <c r="C524" s="14" t="s">
        <v>419</v>
      </c>
      <c r="D524" s="14" t="s">
        <v>416</v>
      </c>
      <c r="E524" s="15" t="s">
        <v>417</v>
      </c>
      <c r="F524" s="14" t="s">
        <v>417</v>
      </c>
      <c r="G524" s="15" t="s">
        <v>417</v>
      </c>
      <c r="H524" s="16">
        <v>394.1</v>
      </c>
      <c r="I524" s="17">
        <v>0</v>
      </c>
      <c r="J524" s="16">
        <v>0</v>
      </c>
      <c r="K524" s="18">
        <v>47.29</v>
      </c>
      <c r="L524" s="17">
        <v>-7.88</v>
      </c>
      <c r="M524" s="19">
        <v>0</v>
      </c>
      <c r="N524" s="19">
        <v>0</v>
      </c>
      <c r="O524" s="19">
        <v>0</v>
      </c>
      <c r="P524" s="20">
        <v>0</v>
      </c>
      <c r="Q524" s="20">
        <v>0</v>
      </c>
    </row>
    <row r="525" spans="1:17" ht="12.75" customHeight="1">
      <c r="A525" s="14" t="s">
        <v>710</v>
      </c>
      <c r="B525" s="14" t="s">
        <v>710</v>
      </c>
      <c r="C525" s="14" t="s">
        <v>415</v>
      </c>
      <c r="D525" s="14" t="s">
        <v>416</v>
      </c>
      <c r="E525" s="15" t="s">
        <v>417</v>
      </c>
      <c r="F525" s="14" t="s">
        <v>417</v>
      </c>
      <c r="G525" s="15" t="s">
        <v>417</v>
      </c>
      <c r="H525" s="16">
        <v>1389.49</v>
      </c>
      <c r="I525" s="17">
        <v>0</v>
      </c>
      <c r="J525" s="16">
        <v>0</v>
      </c>
      <c r="K525" s="18">
        <v>166.74</v>
      </c>
      <c r="L525" s="17">
        <v>-27.79</v>
      </c>
      <c r="M525" s="19">
        <v>-0.01</v>
      </c>
      <c r="N525" s="19">
        <v>0</v>
      </c>
      <c r="O525" s="19">
        <v>0</v>
      </c>
      <c r="P525" s="20">
        <v>0</v>
      </c>
      <c r="Q525" s="20">
        <v>0</v>
      </c>
    </row>
    <row r="526" spans="1:17" ht="12.75" customHeight="1">
      <c r="A526" s="14" t="s">
        <v>710</v>
      </c>
      <c r="B526" s="14" t="s">
        <v>250</v>
      </c>
      <c r="C526" s="14" t="s">
        <v>419</v>
      </c>
      <c r="D526" s="14" t="s">
        <v>416</v>
      </c>
      <c r="E526" s="15" t="s">
        <v>417</v>
      </c>
      <c r="F526" s="14" t="s">
        <v>417</v>
      </c>
      <c r="G526" s="15" t="s">
        <v>417</v>
      </c>
      <c r="H526" s="16">
        <v>1019.5</v>
      </c>
      <c r="I526" s="17">
        <v>0</v>
      </c>
      <c r="J526" s="16">
        <v>0</v>
      </c>
      <c r="K526" s="18">
        <v>122.34</v>
      </c>
      <c r="L526" s="17">
        <v>-20.39</v>
      </c>
      <c r="M526" s="19">
        <v>0</v>
      </c>
      <c r="N526" s="19">
        <v>0</v>
      </c>
      <c r="O526" s="19">
        <v>0</v>
      </c>
      <c r="P526" s="20">
        <v>0</v>
      </c>
      <c r="Q526" s="20">
        <v>0</v>
      </c>
    </row>
    <row r="527" spans="1:17" ht="12.75" customHeight="1">
      <c r="A527" s="14" t="s">
        <v>488</v>
      </c>
      <c r="B527" s="14" t="s">
        <v>488</v>
      </c>
      <c r="C527" s="14" t="s">
        <v>415</v>
      </c>
      <c r="D527" s="14" t="s">
        <v>416</v>
      </c>
      <c r="E527" s="15" t="s">
        <v>417</v>
      </c>
      <c r="F527" s="14" t="s">
        <v>417</v>
      </c>
      <c r="G527" s="15" t="s">
        <v>417</v>
      </c>
      <c r="H527" s="16">
        <v>95108.98</v>
      </c>
      <c r="I527" s="17">
        <v>0</v>
      </c>
      <c r="J527" s="16">
        <v>0</v>
      </c>
      <c r="K527" s="18">
        <v>11413.08</v>
      </c>
      <c r="L527" s="17">
        <v>-1902.18</v>
      </c>
      <c r="M527" s="19">
        <v>-0.08</v>
      </c>
      <c r="N527" s="19">
        <v>0</v>
      </c>
      <c r="O527" s="19">
        <v>0</v>
      </c>
      <c r="P527" s="20">
        <v>-0.01</v>
      </c>
      <c r="Q527" s="20">
        <v>0</v>
      </c>
    </row>
    <row r="528" spans="1:17" ht="12.75" customHeight="1">
      <c r="A528" s="14" t="s">
        <v>488</v>
      </c>
      <c r="B528" s="14" t="s">
        <v>380</v>
      </c>
      <c r="C528" s="14" t="s">
        <v>419</v>
      </c>
      <c r="D528" s="14" t="s">
        <v>416</v>
      </c>
      <c r="E528" s="15" t="s">
        <v>417</v>
      </c>
      <c r="F528" s="14" t="s">
        <v>417</v>
      </c>
      <c r="G528" s="15" t="s">
        <v>417</v>
      </c>
      <c r="H528" s="16">
        <v>9607.42</v>
      </c>
      <c r="I528" s="17">
        <v>0</v>
      </c>
      <c r="J528" s="16">
        <v>0</v>
      </c>
      <c r="K528" s="18">
        <v>1152.8900000000001</v>
      </c>
      <c r="L528" s="17">
        <v>-192.15</v>
      </c>
      <c r="M528" s="19">
        <v>0</v>
      </c>
      <c r="N528" s="19">
        <v>0</v>
      </c>
      <c r="O528" s="19">
        <v>0</v>
      </c>
      <c r="P528" s="20">
        <v>0</v>
      </c>
      <c r="Q528" s="20">
        <v>0</v>
      </c>
    </row>
    <row r="529" spans="1:17" ht="12.75" customHeight="1">
      <c r="A529" s="14" t="s">
        <v>488</v>
      </c>
      <c r="B529" s="14" t="s">
        <v>381</v>
      </c>
      <c r="C529" s="14" t="s">
        <v>419</v>
      </c>
      <c r="D529" s="14" t="s">
        <v>416</v>
      </c>
      <c r="E529" s="15" t="s">
        <v>417</v>
      </c>
      <c r="F529" s="14" t="s">
        <v>417</v>
      </c>
      <c r="G529" s="15" t="s">
        <v>417</v>
      </c>
      <c r="H529" s="16">
        <v>405.68</v>
      </c>
      <c r="I529" s="17">
        <v>0</v>
      </c>
      <c r="J529" s="16">
        <v>0</v>
      </c>
      <c r="K529" s="18">
        <v>48.68</v>
      </c>
      <c r="L529" s="17">
        <v>-8.11</v>
      </c>
      <c r="M529" s="19">
        <v>0</v>
      </c>
      <c r="N529" s="19">
        <v>0</v>
      </c>
      <c r="O529" s="19">
        <v>0</v>
      </c>
      <c r="P529" s="20">
        <v>0</v>
      </c>
      <c r="Q529" s="20">
        <v>0</v>
      </c>
    </row>
    <row r="530" spans="1:17" ht="12.75" customHeight="1">
      <c r="A530" s="14" t="s">
        <v>364</v>
      </c>
      <c r="B530" s="14" t="s">
        <v>364</v>
      </c>
      <c r="C530" s="14" t="s">
        <v>415</v>
      </c>
      <c r="D530" s="14" t="s">
        <v>416</v>
      </c>
      <c r="E530" s="15" t="s">
        <v>417</v>
      </c>
      <c r="F530" s="14" t="s">
        <v>416</v>
      </c>
      <c r="G530" s="15" t="s">
        <v>416</v>
      </c>
      <c r="H530" s="16">
        <v>0</v>
      </c>
      <c r="I530" s="17">
        <v>0</v>
      </c>
      <c r="J530" s="16">
        <v>29.75</v>
      </c>
      <c r="K530" s="18">
        <v>0</v>
      </c>
      <c r="L530" s="17">
        <v>-0.6</v>
      </c>
      <c r="M530" s="19">
        <v>0</v>
      </c>
      <c r="N530" s="19">
        <v>0</v>
      </c>
      <c r="O530" s="19">
        <v>0</v>
      </c>
      <c r="P530" s="20">
        <v>0</v>
      </c>
      <c r="Q530" s="20">
        <v>0</v>
      </c>
    </row>
    <row r="531" spans="1:17" ht="12.75" customHeight="1">
      <c r="A531" s="14" t="s">
        <v>608</v>
      </c>
      <c r="B531" s="14" t="s">
        <v>608</v>
      </c>
      <c r="C531" s="14" t="s">
        <v>415</v>
      </c>
      <c r="D531" s="14" t="s">
        <v>416</v>
      </c>
      <c r="E531" s="15" t="s">
        <v>417</v>
      </c>
      <c r="F531" s="14" t="s">
        <v>416</v>
      </c>
      <c r="G531" s="15" t="s">
        <v>416</v>
      </c>
      <c r="H531" s="16">
        <v>0</v>
      </c>
      <c r="I531" s="17">
        <v>0</v>
      </c>
      <c r="J531" s="16">
        <v>17997.990000000002</v>
      </c>
      <c r="K531" s="18">
        <v>0</v>
      </c>
      <c r="L531" s="17">
        <v>-359.96</v>
      </c>
      <c r="M531" s="19">
        <v>0</v>
      </c>
      <c r="N531" s="19">
        <v>0</v>
      </c>
      <c r="O531" s="19">
        <v>-0.01</v>
      </c>
      <c r="P531" s="20">
        <v>0</v>
      </c>
      <c r="Q531" s="20">
        <v>0</v>
      </c>
    </row>
    <row r="532" spans="1:17" ht="12.75" customHeight="1">
      <c r="A532" s="14" t="s">
        <v>608</v>
      </c>
      <c r="B532" s="14" t="s">
        <v>331</v>
      </c>
      <c r="C532" s="14" t="s">
        <v>415</v>
      </c>
      <c r="D532" s="14" t="s">
        <v>416</v>
      </c>
      <c r="E532" s="15" t="s">
        <v>417</v>
      </c>
      <c r="F532" s="14" t="s">
        <v>417</v>
      </c>
      <c r="G532" s="15" t="s">
        <v>417</v>
      </c>
      <c r="H532" s="16">
        <v>4.7699999999999996</v>
      </c>
      <c r="I532" s="17">
        <v>0</v>
      </c>
      <c r="J532" s="16">
        <v>0</v>
      </c>
      <c r="K532" s="18">
        <v>0.56999999999999995</v>
      </c>
      <c r="L532" s="17">
        <v>-0.1</v>
      </c>
      <c r="M532" s="19">
        <v>0</v>
      </c>
      <c r="N532" s="19">
        <v>0</v>
      </c>
      <c r="O532" s="19">
        <v>0</v>
      </c>
      <c r="P532" s="20">
        <v>0</v>
      </c>
      <c r="Q532" s="20">
        <v>0</v>
      </c>
    </row>
    <row r="533" spans="1:17" ht="12.75" customHeight="1">
      <c r="A533" s="14" t="s">
        <v>326</v>
      </c>
      <c r="B533" s="14" t="s">
        <v>326</v>
      </c>
      <c r="C533" s="14" t="s">
        <v>415</v>
      </c>
      <c r="D533" s="14" t="s">
        <v>416</v>
      </c>
      <c r="E533" s="15" t="s">
        <v>417</v>
      </c>
      <c r="F533" s="14" t="s">
        <v>416</v>
      </c>
      <c r="G533" s="15" t="s">
        <v>416</v>
      </c>
      <c r="H533" s="16">
        <v>0</v>
      </c>
      <c r="I533" s="17">
        <v>0</v>
      </c>
      <c r="J533" s="16">
        <v>3629.08</v>
      </c>
      <c r="K533" s="18">
        <v>0</v>
      </c>
      <c r="L533" s="17">
        <v>-72.58</v>
      </c>
      <c r="M533" s="19">
        <v>0</v>
      </c>
      <c r="N533" s="19">
        <v>0</v>
      </c>
      <c r="O533" s="19">
        <v>-0.01</v>
      </c>
      <c r="P533" s="20">
        <v>0</v>
      </c>
      <c r="Q533" s="20">
        <v>0</v>
      </c>
    </row>
    <row r="534" spans="1:17" ht="12.75" customHeight="1">
      <c r="A534" s="14" t="s">
        <v>326</v>
      </c>
      <c r="B534" s="14" t="s">
        <v>327</v>
      </c>
      <c r="C534" s="14" t="s">
        <v>419</v>
      </c>
      <c r="D534" s="14" t="s">
        <v>416</v>
      </c>
      <c r="E534" s="15" t="s">
        <v>417</v>
      </c>
      <c r="F534" s="14" t="s">
        <v>416</v>
      </c>
      <c r="G534" s="15" t="s">
        <v>416</v>
      </c>
      <c r="H534" s="16">
        <v>0</v>
      </c>
      <c r="I534" s="17">
        <v>0</v>
      </c>
      <c r="J534" s="16">
        <v>25.12</v>
      </c>
      <c r="K534" s="18">
        <v>0</v>
      </c>
      <c r="L534" s="17">
        <v>-0.5</v>
      </c>
      <c r="M534" s="19">
        <v>0</v>
      </c>
      <c r="N534" s="19">
        <v>0</v>
      </c>
      <c r="O534" s="19">
        <v>0</v>
      </c>
      <c r="P534" s="20">
        <v>0</v>
      </c>
      <c r="Q534" s="20">
        <v>0</v>
      </c>
    </row>
    <row r="535" spans="1:17" ht="12.75" customHeight="1">
      <c r="A535" s="14" t="s">
        <v>333</v>
      </c>
      <c r="B535" s="14" t="s">
        <v>333</v>
      </c>
      <c r="C535" s="14" t="s">
        <v>419</v>
      </c>
      <c r="D535" s="14" t="s">
        <v>416</v>
      </c>
      <c r="E535" s="15" t="s">
        <v>417</v>
      </c>
      <c r="F535" s="14" t="s">
        <v>417</v>
      </c>
      <c r="G535" s="15" t="s">
        <v>416</v>
      </c>
      <c r="H535" s="16">
        <v>0</v>
      </c>
      <c r="I535" s="17">
        <v>0</v>
      </c>
      <c r="J535" s="16">
        <v>0.51</v>
      </c>
      <c r="K535" s="18">
        <v>0</v>
      </c>
      <c r="L535" s="17">
        <v>-0.01</v>
      </c>
      <c r="M535" s="19">
        <v>0</v>
      </c>
      <c r="N535" s="19">
        <v>0</v>
      </c>
      <c r="O535" s="19">
        <v>0</v>
      </c>
      <c r="P535" s="20">
        <v>0</v>
      </c>
      <c r="Q535" s="20">
        <v>0</v>
      </c>
    </row>
    <row r="536" spans="1:17" ht="12.75" customHeight="1">
      <c r="A536" s="14" t="s">
        <v>328</v>
      </c>
      <c r="B536" s="14" t="s">
        <v>328</v>
      </c>
      <c r="C536" s="14" t="s">
        <v>419</v>
      </c>
      <c r="D536" s="14" t="s">
        <v>416</v>
      </c>
      <c r="E536" s="15" t="s">
        <v>417</v>
      </c>
      <c r="F536" s="14" t="s">
        <v>417</v>
      </c>
      <c r="G536" s="15" t="s">
        <v>416</v>
      </c>
      <c r="H536" s="16">
        <v>0</v>
      </c>
      <c r="I536" s="17">
        <v>0</v>
      </c>
      <c r="J536" s="16">
        <v>507</v>
      </c>
      <c r="K536" s="18">
        <v>0</v>
      </c>
      <c r="L536" s="17">
        <v>-10.14</v>
      </c>
      <c r="M536" s="19">
        <v>0</v>
      </c>
      <c r="N536" s="19">
        <v>0</v>
      </c>
      <c r="O536" s="19">
        <v>0</v>
      </c>
      <c r="P536" s="20">
        <v>0</v>
      </c>
      <c r="Q536" s="20">
        <v>0</v>
      </c>
    </row>
    <row r="537" spans="1:17" ht="12.75" customHeight="1">
      <c r="A537" s="14" t="s">
        <v>328</v>
      </c>
      <c r="B537" s="14" t="s">
        <v>329</v>
      </c>
      <c r="C537" s="14" t="s">
        <v>419</v>
      </c>
      <c r="D537" s="14" t="s">
        <v>416</v>
      </c>
      <c r="E537" s="15" t="s">
        <v>417</v>
      </c>
      <c r="F537" s="14" t="s">
        <v>417</v>
      </c>
      <c r="G537" s="15" t="s">
        <v>416</v>
      </c>
      <c r="H537" s="16">
        <v>0</v>
      </c>
      <c r="I537" s="17">
        <v>0</v>
      </c>
      <c r="J537" s="16">
        <v>339.49</v>
      </c>
      <c r="K537" s="18">
        <v>0</v>
      </c>
      <c r="L537" s="17">
        <v>-6.79</v>
      </c>
      <c r="M537" s="19">
        <v>0</v>
      </c>
      <c r="N537" s="19">
        <v>0</v>
      </c>
      <c r="O537" s="19">
        <v>0</v>
      </c>
      <c r="P537" s="20">
        <v>0</v>
      </c>
      <c r="Q537" s="20">
        <v>0</v>
      </c>
    </row>
    <row r="538" spans="1:17" ht="12.75" customHeight="1">
      <c r="A538" s="14" t="s">
        <v>334</v>
      </c>
      <c r="B538" s="14" t="s">
        <v>334</v>
      </c>
      <c r="C538" s="14" t="s">
        <v>419</v>
      </c>
      <c r="D538" s="14" t="s">
        <v>416</v>
      </c>
      <c r="E538" s="15" t="s">
        <v>417</v>
      </c>
      <c r="F538" s="14" t="s">
        <v>417</v>
      </c>
      <c r="G538" s="15" t="s">
        <v>417</v>
      </c>
      <c r="H538" s="16">
        <v>5.08</v>
      </c>
      <c r="I538" s="17">
        <v>0</v>
      </c>
      <c r="J538" s="16">
        <v>0</v>
      </c>
      <c r="K538" s="18">
        <v>0.61</v>
      </c>
      <c r="L538" s="17">
        <v>-0.1</v>
      </c>
      <c r="M538" s="19">
        <v>0</v>
      </c>
      <c r="N538" s="19">
        <v>0</v>
      </c>
      <c r="O538" s="19">
        <v>0</v>
      </c>
      <c r="P538" s="20">
        <v>0</v>
      </c>
      <c r="Q538" s="20">
        <v>0</v>
      </c>
    </row>
    <row r="539" spans="1:17" ht="12.75" customHeight="1">
      <c r="A539" s="14" t="s">
        <v>608</v>
      </c>
      <c r="B539" s="14" t="s">
        <v>713</v>
      </c>
      <c r="C539" s="14" t="s">
        <v>419</v>
      </c>
      <c r="D539" s="14" t="s">
        <v>416</v>
      </c>
      <c r="E539" s="15" t="s">
        <v>417</v>
      </c>
      <c r="F539" s="14" t="s">
        <v>416</v>
      </c>
      <c r="G539" s="15" t="s">
        <v>416</v>
      </c>
      <c r="H539" s="16">
        <v>0</v>
      </c>
      <c r="I539" s="17">
        <v>0</v>
      </c>
      <c r="J539" s="16">
        <v>346.06</v>
      </c>
      <c r="K539" s="18">
        <v>0</v>
      </c>
      <c r="L539" s="17">
        <v>-6.92</v>
      </c>
      <c r="M539" s="19">
        <v>0</v>
      </c>
      <c r="N539" s="19">
        <v>0</v>
      </c>
      <c r="O539" s="19">
        <v>0</v>
      </c>
      <c r="P539" s="20">
        <v>0</v>
      </c>
      <c r="Q539" s="20">
        <v>0</v>
      </c>
    </row>
    <row r="540" spans="1:17" ht="12.75" customHeight="1">
      <c r="A540" s="14" t="s">
        <v>714</v>
      </c>
      <c r="B540" s="14" t="s">
        <v>374</v>
      </c>
      <c r="C540" s="14" t="s">
        <v>419</v>
      </c>
      <c r="D540" s="14" t="s">
        <v>416</v>
      </c>
      <c r="E540" s="15" t="s">
        <v>416</v>
      </c>
      <c r="F540" s="14" t="s">
        <v>416</v>
      </c>
      <c r="G540" s="15" t="s">
        <v>416</v>
      </c>
      <c r="H540" s="16">
        <v>0</v>
      </c>
      <c r="I540" s="17">
        <v>0</v>
      </c>
      <c r="J540" s="16">
        <v>157.26</v>
      </c>
      <c r="K540" s="18">
        <v>0</v>
      </c>
      <c r="L540" s="17">
        <v>-3.15</v>
      </c>
      <c r="M540" s="19">
        <v>0</v>
      </c>
      <c r="N540" s="19">
        <v>0</v>
      </c>
      <c r="O540" s="19">
        <v>0</v>
      </c>
      <c r="P540" s="20">
        <v>0</v>
      </c>
      <c r="Q540" s="20">
        <v>0</v>
      </c>
    </row>
    <row r="541" spans="1:17" ht="12.75" customHeight="1">
      <c r="A541" s="14" t="s">
        <v>371</v>
      </c>
      <c r="B541" s="14" t="s">
        <v>371</v>
      </c>
      <c r="C541" s="14" t="s">
        <v>419</v>
      </c>
      <c r="D541" s="14" t="s">
        <v>416</v>
      </c>
      <c r="E541" s="15" t="s">
        <v>416</v>
      </c>
      <c r="F541" s="14" t="s">
        <v>417</v>
      </c>
      <c r="G541" s="15" t="s">
        <v>417</v>
      </c>
      <c r="H541" s="16">
        <v>12375.74</v>
      </c>
      <c r="I541" s="17">
        <v>0</v>
      </c>
      <c r="J541" s="16">
        <v>0</v>
      </c>
      <c r="K541" s="18">
        <v>1485.09</v>
      </c>
      <c r="L541" s="17">
        <v>-247.51</v>
      </c>
      <c r="M541" s="19">
        <v>0</v>
      </c>
      <c r="N541" s="19">
        <v>0</v>
      </c>
      <c r="O541" s="19">
        <v>0</v>
      </c>
      <c r="P541" s="20">
        <v>0</v>
      </c>
      <c r="Q541" s="20">
        <v>0</v>
      </c>
    </row>
    <row r="542" spans="1:17" ht="12.75" customHeight="1">
      <c r="A542" s="14" t="s">
        <v>372</v>
      </c>
      <c r="B542" s="14" t="s">
        <v>372</v>
      </c>
      <c r="C542" s="14" t="s">
        <v>419</v>
      </c>
      <c r="D542" s="14" t="s">
        <v>416</v>
      </c>
      <c r="E542" s="15" t="s">
        <v>417</v>
      </c>
      <c r="F542" s="14" t="s">
        <v>417</v>
      </c>
      <c r="G542" s="15" t="s">
        <v>417</v>
      </c>
      <c r="H542" s="16">
        <v>32103.09</v>
      </c>
      <c r="I542" s="17">
        <v>0</v>
      </c>
      <c r="J542" s="16">
        <v>0</v>
      </c>
      <c r="K542" s="18">
        <v>3852.37</v>
      </c>
      <c r="L542" s="17">
        <v>-642.05999999999995</v>
      </c>
      <c r="M542" s="19">
        <v>0</v>
      </c>
      <c r="N542" s="19">
        <v>0</v>
      </c>
      <c r="O542" s="19">
        <v>0</v>
      </c>
      <c r="P542" s="20">
        <v>0</v>
      </c>
      <c r="Q542" s="20">
        <v>0</v>
      </c>
    </row>
    <row r="543" spans="1:17" ht="12.75" customHeight="1">
      <c r="A543" s="14" t="s">
        <v>335</v>
      </c>
      <c r="B543" s="14" t="s">
        <v>335</v>
      </c>
      <c r="C543" s="14" t="s">
        <v>415</v>
      </c>
      <c r="D543" s="14" t="s">
        <v>416</v>
      </c>
      <c r="E543" s="15" t="s">
        <v>416</v>
      </c>
      <c r="F543" s="14" t="s">
        <v>416</v>
      </c>
      <c r="G543" s="15" t="s">
        <v>416</v>
      </c>
      <c r="H543" s="16">
        <v>0</v>
      </c>
      <c r="I543" s="17">
        <v>0</v>
      </c>
      <c r="J543" s="16">
        <v>859.7</v>
      </c>
      <c r="K543" s="18">
        <v>0</v>
      </c>
      <c r="L543" s="17">
        <v>-17.190000000000001</v>
      </c>
      <c r="M543" s="19">
        <v>0</v>
      </c>
      <c r="N543" s="19">
        <v>0</v>
      </c>
      <c r="O543" s="19">
        <v>0</v>
      </c>
      <c r="P543" s="20">
        <v>0</v>
      </c>
      <c r="Q543" s="20">
        <v>0</v>
      </c>
    </row>
    <row r="544" spans="1:17" ht="12.75" customHeight="1">
      <c r="A544" s="14" t="s">
        <v>335</v>
      </c>
      <c r="B544" s="14" t="s">
        <v>336</v>
      </c>
      <c r="C544" s="14" t="s">
        <v>419</v>
      </c>
      <c r="D544" s="14" t="s">
        <v>416</v>
      </c>
      <c r="E544" s="15" t="s">
        <v>416</v>
      </c>
      <c r="F544" s="14" t="s">
        <v>416</v>
      </c>
      <c r="G544" s="15" t="s">
        <v>416</v>
      </c>
      <c r="H544" s="16">
        <v>0</v>
      </c>
      <c r="I544" s="17">
        <v>0</v>
      </c>
      <c r="J544" s="16">
        <v>95.71</v>
      </c>
      <c r="K544" s="18">
        <v>0</v>
      </c>
      <c r="L544" s="17">
        <v>-1.91</v>
      </c>
      <c r="M544" s="19">
        <v>0</v>
      </c>
      <c r="N544" s="19">
        <v>0</v>
      </c>
      <c r="O544" s="19">
        <v>0</v>
      </c>
      <c r="P544" s="20">
        <v>0</v>
      </c>
      <c r="Q544" s="20">
        <v>0</v>
      </c>
    </row>
    <row r="545" spans="1:17" ht="12.75" customHeight="1">
      <c r="A545" s="14" t="s">
        <v>365</v>
      </c>
      <c r="B545" s="14" t="s">
        <v>365</v>
      </c>
      <c r="C545" s="14" t="s">
        <v>415</v>
      </c>
      <c r="D545" s="14" t="s">
        <v>416</v>
      </c>
      <c r="E545" s="15" t="s">
        <v>417</v>
      </c>
      <c r="F545" s="14" t="s">
        <v>416</v>
      </c>
      <c r="G545" s="15" t="s">
        <v>416</v>
      </c>
      <c r="H545" s="16">
        <v>0</v>
      </c>
      <c r="I545" s="17">
        <v>0</v>
      </c>
      <c r="J545" s="16">
        <v>526.16999999999996</v>
      </c>
      <c r="K545" s="18">
        <v>0</v>
      </c>
      <c r="L545" s="17">
        <v>-10.52</v>
      </c>
      <c r="M545" s="19">
        <v>0</v>
      </c>
      <c r="N545" s="19">
        <v>0</v>
      </c>
      <c r="O545" s="19">
        <v>0</v>
      </c>
      <c r="P545" s="20">
        <v>0</v>
      </c>
      <c r="Q545" s="20">
        <v>0</v>
      </c>
    </row>
    <row r="546" spans="1:17" ht="12.75" customHeight="1">
      <c r="A546" s="14" t="s">
        <v>365</v>
      </c>
      <c r="B546" s="14" t="s">
        <v>366</v>
      </c>
      <c r="C546" s="14" t="s">
        <v>419</v>
      </c>
      <c r="D546" s="14" t="s">
        <v>416</v>
      </c>
      <c r="E546" s="15" t="s">
        <v>417</v>
      </c>
      <c r="F546" s="14" t="s">
        <v>416</v>
      </c>
      <c r="G546" s="15" t="s">
        <v>416</v>
      </c>
      <c r="H546" s="16">
        <v>0</v>
      </c>
      <c r="I546" s="17">
        <v>0</v>
      </c>
      <c r="J546" s="16">
        <v>61.77</v>
      </c>
      <c r="K546" s="18">
        <v>0</v>
      </c>
      <c r="L546" s="17">
        <v>-1.24</v>
      </c>
      <c r="M546" s="19">
        <v>0</v>
      </c>
      <c r="N546" s="19">
        <v>0</v>
      </c>
      <c r="O546" s="19">
        <v>0</v>
      </c>
      <c r="P546" s="20">
        <v>0</v>
      </c>
      <c r="Q546" s="20">
        <v>0</v>
      </c>
    </row>
    <row r="547" spans="1:17" ht="12.75" customHeight="1">
      <c r="A547" s="14" t="s">
        <v>367</v>
      </c>
      <c r="B547" s="14" t="s">
        <v>367</v>
      </c>
      <c r="C547" s="14" t="s">
        <v>415</v>
      </c>
      <c r="D547" s="14" t="s">
        <v>416</v>
      </c>
      <c r="E547" s="15" t="s">
        <v>416</v>
      </c>
      <c r="F547" s="14" t="s">
        <v>416</v>
      </c>
      <c r="G547" s="15" t="s">
        <v>416</v>
      </c>
      <c r="H547" s="16">
        <v>0</v>
      </c>
      <c r="I547" s="17">
        <v>0</v>
      </c>
      <c r="J547" s="16">
        <v>239.51</v>
      </c>
      <c r="K547" s="18">
        <v>0</v>
      </c>
      <c r="L547" s="17">
        <v>-4.79</v>
      </c>
      <c r="M547" s="19">
        <v>0</v>
      </c>
      <c r="N547" s="19">
        <v>0</v>
      </c>
      <c r="O547" s="19">
        <v>0</v>
      </c>
      <c r="P547" s="20">
        <v>0</v>
      </c>
      <c r="Q547" s="20">
        <v>0</v>
      </c>
    </row>
    <row r="548" spans="1:17" ht="12.75" customHeight="1">
      <c r="A548" s="14" t="s">
        <v>367</v>
      </c>
      <c r="B548" s="14" t="s">
        <v>368</v>
      </c>
      <c r="C548" s="14" t="s">
        <v>419</v>
      </c>
      <c r="D548" s="14" t="s">
        <v>416</v>
      </c>
      <c r="E548" s="15" t="s">
        <v>416</v>
      </c>
      <c r="F548" s="14" t="s">
        <v>416</v>
      </c>
      <c r="G548" s="15" t="s">
        <v>416</v>
      </c>
      <c r="H548" s="16">
        <v>0</v>
      </c>
      <c r="I548" s="17">
        <v>0</v>
      </c>
      <c r="J548" s="16">
        <v>125.21</v>
      </c>
      <c r="K548" s="18">
        <v>0</v>
      </c>
      <c r="L548" s="17">
        <v>-2.5</v>
      </c>
      <c r="M548" s="19">
        <v>0</v>
      </c>
      <c r="N548" s="19">
        <v>0</v>
      </c>
      <c r="O548" s="19">
        <v>0</v>
      </c>
      <c r="P548" s="20">
        <v>0</v>
      </c>
      <c r="Q548" s="20">
        <v>0</v>
      </c>
    </row>
    <row r="549" spans="1:17" ht="12.75" customHeight="1">
      <c r="A549" s="14" t="s">
        <v>715</v>
      </c>
      <c r="B549" s="14" t="s">
        <v>715</v>
      </c>
      <c r="C549" s="14" t="s">
        <v>419</v>
      </c>
      <c r="D549" s="14" t="s">
        <v>416</v>
      </c>
      <c r="E549" s="15" t="s">
        <v>417</v>
      </c>
      <c r="F549" s="14" t="s">
        <v>417</v>
      </c>
      <c r="G549" s="15" t="s">
        <v>417</v>
      </c>
      <c r="H549" s="16">
        <v>1254.75</v>
      </c>
      <c r="I549" s="17">
        <v>0</v>
      </c>
      <c r="J549" s="16">
        <v>0</v>
      </c>
      <c r="K549" s="18">
        <v>150.57</v>
      </c>
      <c r="L549" s="17">
        <v>-25.1</v>
      </c>
      <c r="M549" s="19">
        <v>0</v>
      </c>
      <c r="N549" s="19">
        <v>0</v>
      </c>
      <c r="O549" s="19">
        <v>0</v>
      </c>
      <c r="P549" s="20">
        <v>0</v>
      </c>
      <c r="Q549" s="20">
        <v>0</v>
      </c>
    </row>
    <row r="550" spans="1:17" ht="12.75" customHeight="1">
      <c r="A550" s="14" t="s">
        <v>369</v>
      </c>
      <c r="B550" s="14" t="s">
        <v>369</v>
      </c>
      <c r="C550" s="14" t="s">
        <v>419</v>
      </c>
      <c r="D550" s="14" t="s">
        <v>416</v>
      </c>
      <c r="E550" s="15" t="s">
        <v>417</v>
      </c>
      <c r="F550" s="14" t="s">
        <v>417</v>
      </c>
      <c r="G550" s="15" t="s">
        <v>417</v>
      </c>
      <c r="H550" s="16">
        <v>4499.4399999999996</v>
      </c>
      <c r="I550" s="17">
        <v>0</v>
      </c>
      <c r="J550" s="16">
        <v>0</v>
      </c>
      <c r="K550" s="18">
        <v>539.92999999999995</v>
      </c>
      <c r="L550" s="17">
        <v>-89.99</v>
      </c>
      <c r="M550" s="19">
        <v>0</v>
      </c>
      <c r="N550" s="19">
        <v>0</v>
      </c>
      <c r="O550" s="19">
        <v>0</v>
      </c>
      <c r="P550" s="20">
        <v>0</v>
      </c>
      <c r="Q550" s="20">
        <v>0</v>
      </c>
    </row>
    <row r="551" spans="1:17" ht="12.75" customHeight="1">
      <c r="A551" s="14" t="s">
        <v>370</v>
      </c>
      <c r="B551" s="14" t="s">
        <v>370</v>
      </c>
      <c r="C551" s="14" t="s">
        <v>419</v>
      </c>
      <c r="D551" s="14" t="s">
        <v>416</v>
      </c>
      <c r="E551" s="15" t="s">
        <v>417</v>
      </c>
      <c r="F551" s="14" t="s">
        <v>417</v>
      </c>
      <c r="G551" s="15" t="s">
        <v>417</v>
      </c>
      <c r="H551" s="16">
        <v>11547.12</v>
      </c>
      <c r="I551" s="17">
        <v>0</v>
      </c>
      <c r="J551" s="16">
        <v>0</v>
      </c>
      <c r="K551" s="18">
        <v>1385.65</v>
      </c>
      <c r="L551" s="17">
        <v>-230.94</v>
      </c>
      <c r="M551" s="19">
        <v>0</v>
      </c>
      <c r="N551" s="19">
        <v>0</v>
      </c>
      <c r="O551" s="19">
        <v>0</v>
      </c>
      <c r="P551" s="20">
        <v>0</v>
      </c>
      <c r="Q551" s="20">
        <v>0</v>
      </c>
    </row>
    <row r="552" spans="1:17" ht="12.75" customHeight="1">
      <c r="A552" s="14" t="s">
        <v>716</v>
      </c>
      <c r="B552" s="14" t="s">
        <v>716</v>
      </c>
      <c r="C552" s="14" t="s">
        <v>415</v>
      </c>
      <c r="D552" s="14" t="s">
        <v>416</v>
      </c>
      <c r="E552" s="15" t="s">
        <v>417</v>
      </c>
      <c r="F552" s="14" t="s">
        <v>416</v>
      </c>
      <c r="G552" s="15" t="s">
        <v>416</v>
      </c>
      <c r="H552" s="16">
        <v>0</v>
      </c>
      <c r="I552" s="17">
        <v>0</v>
      </c>
      <c r="J552" s="16">
        <v>39.24</v>
      </c>
      <c r="K552" s="18">
        <v>0</v>
      </c>
      <c r="L552" s="17">
        <v>-0.78</v>
      </c>
      <c r="M552" s="19">
        <v>0</v>
      </c>
      <c r="N552" s="19">
        <v>0</v>
      </c>
      <c r="O552" s="19">
        <v>0</v>
      </c>
      <c r="P552" s="20">
        <v>0</v>
      </c>
      <c r="Q552" s="20">
        <v>0</v>
      </c>
    </row>
    <row r="553" spans="1:17" ht="12.75" customHeight="1">
      <c r="A553" s="14" t="s">
        <v>716</v>
      </c>
      <c r="B553" s="14" t="s">
        <v>717</v>
      </c>
      <c r="C553" s="14" t="s">
        <v>415</v>
      </c>
      <c r="D553" s="14" t="s">
        <v>416</v>
      </c>
      <c r="E553" s="15" t="s">
        <v>417</v>
      </c>
      <c r="F553" s="14" t="s">
        <v>416</v>
      </c>
      <c r="G553" s="15" t="s">
        <v>416</v>
      </c>
      <c r="H553" s="16">
        <v>0</v>
      </c>
      <c r="I553" s="17">
        <v>0</v>
      </c>
      <c r="J553" s="16">
        <v>36.57</v>
      </c>
      <c r="K553" s="18">
        <v>0</v>
      </c>
      <c r="L553" s="17">
        <v>-0.73</v>
      </c>
      <c r="M553" s="19">
        <v>0</v>
      </c>
      <c r="N553" s="19">
        <v>0</v>
      </c>
      <c r="O553" s="19">
        <v>0</v>
      </c>
      <c r="P553" s="20">
        <v>0</v>
      </c>
      <c r="Q553" s="20">
        <v>0</v>
      </c>
    </row>
    <row r="554" spans="1:17" ht="12.75" customHeight="1">
      <c r="A554" s="14" t="s">
        <v>716</v>
      </c>
      <c r="B554" s="14" t="s">
        <v>718</v>
      </c>
      <c r="C554" s="14" t="s">
        <v>415</v>
      </c>
      <c r="D554" s="14" t="s">
        <v>416</v>
      </c>
      <c r="E554" s="15" t="s">
        <v>417</v>
      </c>
      <c r="F554" s="14" t="s">
        <v>416</v>
      </c>
      <c r="G554" s="15" t="s">
        <v>416</v>
      </c>
      <c r="H554" s="16">
        <v>0</v>
      </c>
      <c r="I554" s="17">
        <v>0</v>
      </c>
      <c r="J554" s="16">
        <v>0.81</v>
      </c>
      <c r="K554" s="18">
        <v>0</v>
      </c>
      <c r="L554" s="17">
        <v>-0.02</v>
      </c>
      <c r="M554" s="19">
        <v>0</v>
      </c>
      <c r="N554" s="19">
        <v>0</v>
      </c>
      <c r="O554" s="19">
        <v>0</v>
      </c>
      <c r="P554" s="20">
        <v>0</v>
      </c>
      <c r="Q554" s="20">
        <v>0</v>
      </c>
    </row>
    <row r="555" spans="1:17" ht="12.75" customHeight="1">
      <c r="A555" s="14" t="s">
        <v>337</v>
      </c>
      <c r="B555" s="14" t="s">
        <v>338</v>
      </c>
      <c r="C555" s="14" t="s">
        <v>419</v>
      </c>
      <c r="D555" s="14" t="s">
        <v>416</v>
      </c>
      <c r="E555" s="15" t="s">
        <v>417</v>
      </c>
      <c r="F555" s="14" t="s">
        <v>417</v>
      </c>
      <c r="G555" s="15" t="s">
        <v>417</v>
      </c>
      <c r="H555" s="16">
        <v>99.28</v>
      </c>
      <c r="I555" s="17">
        <v>0</v>
      </c>
      <c r="J555" s="16">
        <v>0</v>
      </c>
      <c r="K555" s="18">
        <v>11.91</v>
      </c>
      <c r="L555" s="17">
        <v>-1.99</v>
      </c>
      <c r="M555" s="19">
        <v>0</v>
      </c>
      <c r="N555" s="19">
        <v>0</v>
      </c>
      <c r="O555" s="19">
        <v>0</v>
      </c>
      <c r="P555" s="20">
        <v>0</v>
      </c>
      <c r="Q555" s="20">
        <v>0</v>
      </c>
    </row>
    <row r="556" spans="1:17" ht="12.75" customHeight="1">
      <c r="A556" s="14" t="s">
        <v>719</v>
      </c>
      <c r="B556" s="14" t="s">
        <v>719</v>
      </c>
      <c r="C556" s="14" t="s">
        <v>415</v>
      </c>
      <c r="D556" s="14" t="s">
        <v>416</v>
      </c>
      <c r="E556" s="15" t="s">
        <v>417</v>
      </c>
      <c r="F556" s="14" t="s">
        <v>416</v>
      </c>
      <c r="G556" s="15" t="s">
        <v>417</v>
      </c>
      <c r="H556" s="16">
        <v>1174.2</v>
      </c>
      <c r="I556" s="17">
        <v>0</v>
      </c>
      <c r="J556" s="16">
        <v>0</v>
      </c>
      <c r="K556" s="18">
        <v>140.9</v>
      </c>
      <c r="L556" s="17">
        <v>-23.48</v>
      </c>
      <c r="M556" s="19">
        <v>0</v>
      </c>
      <c r="N556" s="19">
        <v>0</v>
      </c>
      <c r="O556" s="19">
        <v>-0.03</v>
      </c>
      <c r="P556" s="20">
        <v>0</v>
      </c>
      <c r="Q556" s="20">
        <v>0</v>
      </c>
    </row>
    <row r="557" spans="1:17" ht="12.75" customHeight="1">
      <c r="A557" s="14" t="s">
        <v>719</v>
      </c>
      <c r="B557" s="14" t="s">
        <v>777</v>
      </c>
      <c r="C557" s="14" t="s">
        <v>419</v>
      </c>
      <c r="D557" s="14" t="s">
        <v>416</v>
      </c>
      <c r="E557" s="15" t="s">
        <v>417</v>
      </c>
      <c r="F557" s="14" t="s">
        <v>416</v>
      </c>
      <c r="G557" s="15" t="s">
        <v>417</v>
      </c>
      <c r="H557" s="16">
        <v>0.01</v>
      </c>
      <c r="I557" s="17">
        <v>0</v>
      </c>
      <c r="J557" s="16">
        <v>0</v>
      </c>
      <c r="K557" s="18">
        <v>0</v>
      </c>
      <c r="L557" s="17">
        <v>0</v>
      </c>
      <c r="M557" s="19">
        <v>0</v>
      </c>
      <c r="N557" s="19">
        <v>0</v>
      </c>
      <c r="O557" s="19">
        <v>0</v>
      </c>
      <c r="P557" s="20">
        <v>0</v>
      </c>
      <c r="Q557" s="20">
        <v>0</v>
      </c>
    </row>
    <row r="558" spans="1:17" ht="12.75" customHeight="1">
      <c r="A558" s="14" t="s">
        <v>720</v>
      </c>
      <c r="B558" s="14" t="s">
        <v>720</v>
      </c>
      <c r="C558" s="14" t="s">
        <v>415</v>
      </c>
      <c r="D558" s="14" t="s">
        <v>416</v>
      </c>
      <c r="E558" s="15" t="s">
        <v>417</v>
      </c>
      <c r="F558" s="14" t="s">
        <v>417</v>
      </c>
      <c r="G558" s="15" t="s">
        <v>417</v>
      </c>
      <c r="H558" s="16">
        <v>9.2200000000000006</v>
      </c>
      <c r="I558" s="17">
        <v>0</v>
      </c>
      <c r="J558" s="16">
        <v>0</v>
      </c>
      <c r="K558" s="18">
        <v>1.1100000000000001</v>
      </c>
      <c r="L558" s="17">
        <v>-0.18</v>
      </c>
      <c r="M558" s="19">
        <v>0</v>
      </c>
      <c r="N558" s="19">
        <v>0</v>
      </c>
      <c r="O558" s="19">
        <v>0</v>
      </c>
      <c r="P558" s="20">
        <v>0</v>
      </c>
      <c r="Q558" s="20">
        <v>0</v>
      </c>
    </row>
    <row r="559" spans="1:17" ht="12.75" customHeight="1">
      <c r="A559" s="14" t="s">
        <v>720</v>
      </c>
      <c r="B559" s="14" t="s">
        <v>325</v>
      </c>
      <c r="C559" s="14" t="s">
        <v>419</v>
      </c>
      <c r="D559" s="14" t="s">
        <v>416</v>
      </c>
      <c r="E559" s="15" t="s">
        <v>417</v>
      </c>
      <c r="F559" s="14" t="s">
        <v>417</v>
      </c>
      <c r="G559" s="15" t="s">
        <v>417</v>
      </c>
      <c r="H559" s="16">
        <v>569.65</v>
      </c>
      <c r="I559" s="17">
        <v>0</v>
      </c>
      <c r="J559" s="16">
        <v>0</v>
      </c>
      <c r="K559" s="18">
        <v>68.36</v>
      </c>
      <c r="L559" s="17">
        <v>-11.39</v>
      </c>
      <c r="M559" s="19">
        <v>0</v>
      </c>
      <c r="N559" s="19">
        <v>0</v>
      </c>
      <c r="O559" s="19">
        <v>0</v>
      </c>
      <c r="P559" s="20">
        <v>0</v>
      </c>
      <c r="Q559" s="20">
        <v>0</v>
      </c>
    </row>
    <row r="560" spans="1:17" ht="12.75" customHeight="1">
      <c r="A560" s="14" t="s">
        <v>721</v>
      </c>
      <c r="B560" s="14" t="s">
        <v>721</v>
      </c>
      <c r="C560" s="14" t="s">
        <v>415</v>
      </c>
      <c r="D560" s="14" t="s">
        <v>417</v>
      </c>
      <c r="E560" s="15" t="s">
        <v>416</v>
      </c>
      <c r="F560" s="14" t="s">
        <v>416</v>
      </c>
      <c r="G560" s="15" t="s">
        <v>416</v>
      </c>
      <c r="H560" s="16">
        <v>0</v>
      </c>
      <c r="I560" s="17">
        <v>0</v>
      </c>
      <c r="J560" s="16">
        <v>180.92</v>
      </c>
      <c r="K560" s="18">
        <v>0</v>
      </c>
      <c r="L560" s="17">
        <v>0</v>
      </c>
      <c r="M560" s="19">
        <v>0</v>
      </c>
      <c r="N560" s="19">
        <v>0</v>
      </c>
      <c r="O560" s="19">
        <v>0</v>
      </c>
      <c r="P560" s="20">
        <v>0</v>
      </c>
      <c r="Q560" s="20">
        <v>0</v>
      </c>
    </row>
    <row r="561" spans="1:17" ht="12.75" customHeight="1">
      <c r="A561" s="14" t="s">
        <v>722</v>
      </c>
      <c r="B561" s="14" t="s">
        <v>722</v>
      </c>
      <c r="C561" s="14" t="s">
        <v>415</v>
      </c>
      <c r="D561" s="14" t="s">
        <v>416</v>
      </c>
      <c r="E561" s="15" t="s">
        <v>417</v>
      </c>
      <c r="F561" s="14" t="s">
        <v>417</v>
      </c>
      <c r="G561" s="15" t="s">
        <v>417</v>
      </c>
      <c r="H561" s="16">
        <v>436.88</v>
      </c>
      <c r="I561" s="17">
        <v>0</v>
      </c>
      <c r="J561" s="16">
        <v>0</v>
      </c>
      <c r="K561" s="18">
        <v>52.43</v>
      </c>
      <c r="L561" s="17">
        <v>-8.74</v>
      </c>
      <c r="M561" s="19">
        <v>0</v>
      </c>
      <c r="N561" s="19">
        <v>0</v>
      </c>
      <c r="O561" s="19">
        <v>0</v>
      </c>
      <c r="P561" s="20">
        <v>0</v>
      </c>
      <c r="Q561" s="20">
        <v>0</v>
      </c>
    </row>
    <row r="562" spans="1:17" ht="12.75" customHeight="1">
      <c r="A562" s="14" t="s">
        <v>724</v>
      </c>
      <c r="B562" s="14" t="s">
        <v>724</v>
      </c>
      <c r="C562" s="14" t="s">
        <v>415</v>
      </c>
      <c r="D562" s="14" t="s">
        <v>417</v>
      </c>
      <c r="E562" s="15" t="s">
        <v>417</v>
      </c>
      <c r="F562" s="14" t="s">
        <v>416</v>
      </c>
      <c r="G562" s="15" t="s">
        <v>416</v>
      </c>
      <c r="H562" s="16">
        <v>0</v>
      </c>
      <c r="I562" s="17">
        <v>0</v>
      </c>
      <c r="J562" s="16">
        <v>551.6</v>
      </c>
      <c r="K562" s="18">
        <v>0</v>
      </c>
      <c r="L562" s="17">
        <v>0</v>
      </c>
      <c r="M562" s="19">
        <v>0</v>
      </c>
      <c r="N562" s="19">
        <v>0</v>
      </c>
      <c r="O562" s="19">
        <v>0</v>
      </c>
      <c r="P562" s="20">
        <v>0</v>
      </c>
      <c r="Q562" s="20">
        <v>0</v>
      </c>
    </row>
    <row r="563" spans="1:17" ht="12.75" customHeight="1">
      <c r="A563" s="14" t="s">
        <v>724</v>
      </c>
      <c r="B563" s="14" t="s">
        <v>725</v>
      </c>
      <c r="C563" s="14" t="s">
        <v>419</v>
      </c>
      <c r="D563" s="14" t="s">
        <v>417</v>
      </c>
      <c r="E563" s="15" t="s">
        <v>417</v>
      </c>
      <c r="F563" s="14" t="s">
        <v>416</v>
      </c>
      <c r="G563" s="15" t="s">
        <v>416</v>
      </c>
      <c r="H563" s="16">
        <v>0</v>
      </c>
      <c r="I563" s="17">
        <v>0</v>
      </c>
      <c r="J563" s="16">
        <v>64.540000000000006</v>
      </c>
      <c r="K563" s="18">
        <v>0</v>
      </c>
      <c r="L563" s="17">
        <v>0</v>
      </c>
      <c r="M563" s="19">
        <v>0</v>
      </c>
      <c r="N563" s="19">
        <v>0</v>
      </c>
      <c r="O563" s="19">
        <v>0</v>
      </c>
      <c r="P563" s="20">
        <v>0</v>
      </c>
      <c r="Q563" s="20">
        <v>0</v>
      </c>
    </row>
    <row r="564" spans="1:17" ht="12.75" customHeight="1">
      <c r="A564" s="14" t="s">
        <v>375</v>
      </c>
      <c r="B564" s="14" t="s">
        <v>375</v>
      </c>
      <c r="C564" s="14" t="s">
        <v>415</v>
      </c>
      <c r="D564" s="14" t="s">
        <v>416</v>
      </c>
      <c r="E564" s="15" t="s">
        <v>416</v>
      </c>
      <c r="F564" s="14" t="s">
        <v>416</v>
      </c>
      <c r="G564" s="15" t="s">
        <v>416</v>
      </c>
      <c r="H564" s="16">
        <v>0</v>
      </c>
      <c r="I564" s="17">
        <v>0</v>
      </c>
      <c r="J564" s="16">
        <v>14.67</v>
      </c>
      <c r="K564" s="18">
        <v>0</v>
      </c>
      <c r="L564" s="17">
        <v>-0.28999999999999998</v>
      </c>
      <c r="M564" s="19">
        <v>0</v>
      </c>
      <c r="N564" s="19">
        <v>0</v>
      </c>
      <c r="O564" s="19">
        <v>0</v>
      </c>
      <c r="P564" s="20">
        <v>0</v>
      </c>
      <c r="Q564" s="20">
        <v>0</v>
      </c>
    </row>
    <row r="565" spans="1:17" ht="12.75" customHeight="1">
      <c r="A565" s="14" t="s">
        <v>375</v>
      </c>
      <c r="B565" s="14" t="s">
        <v>376</v>
      </c>
      <c r="C565" s="14" t="s">
        <v>419</v>
      </c>
      <c r="D565" s="14" t="s">
        <v>416</v>
      </c>
      <c r="E565" s="15" t="s">
        <v>416</v>
      </c>
      <c r="F565" s="14" t="s">
        <v>416</v>
      </c>
      <c r="G565" s="15" t="s">
        <v>416</v>
      </c>
      <c r="H565" s="16">
        <v>0</v>
      </c>
      <c r="I565" s="17">
        <v>0</v>
      </c>
      <c r="J565" s="16">
        <v>1.1299999999999999</v>
      </c>
      <c r="K565" s="18">
        <v>0</v>
      </c>
      <c r="L565" s="17">
        <v>-0.02</v>
      </c>
      <c r="M565" s="19">
        <v>0</v>
      </c>
      <c r="N565" s="19">
        <v>0</v>
      </c>
      <c r="O565" s="19">
        <v>0</v>
      </c>
      <c r="P565" s="20">
        <v>0</v>
      </c>
      <c r="Q565" s="20">
        <v>0</v>
      </c>
    </row>
    <row r="566" spans="1:17" ht="12.75" customHeight="1">
      <c r="A566" s="14" t="s">
        <v>727</v>
      </c>
      <c r="B566" s="14" t="s">
        <v>727</v>
      </c>
      <c r="C566" s="14" t="s">
        <v>415</v>
      </c>
      <c r="D566" s="14" t="s">
        <v>416</v>
      </c>
      <c r="E566" s="15" t="s">
        <v>417</v>
      </c>
      <c r="F566" s="14" t="s">
        <v>416</v>
      </c>
      <c r="G566" s="15" t="s">
        <v>416</v>
      </c>
      <c r="H566" s="16">
        <v>0</v>
      </c>
      <c r="I566" s="17">
        <v>0</v>
      </c>
      <c r="J566" s="16">
        <v>85.17</v>
      </c>
      <c r="K566" s="18">
        <v>0</v>
      </c>
      <c r="L566" s="17">
        <v>-1.7</v>
      </c>
      <c r="M566" s="19">
        <v>0</v>
      </c>
      <c r="N566" s="19">
        <v>0</v>
      </c>
      <c r="O566" s="19">
        <v>0</v>
      </c>
      <c r="P566" s="20">
        <v>0</v>
      </c>
      <c r="Q566" s="20">
        <v>0</v>
      </c>
    </row>
    <row r="567" spans="1:17" ht="12.75" customHeight="1">
      <c r="A567" s="14" t="s">
        <v>339</v>
      </c>
      <c r="B567" s="14" t="s">
        <v>339</v>
      </c>
      <c r="C567" s="14" t="s">
        <v>419</v>
      </c>
      <c r="D567" s="14" t="s">
        <v>416</v>
      </c>
      <c r="E567" s="15" t="s">
        <v>416</v>
      </c>
      <c r="F567" s="14" t="s">
        <v>417</v>
      </c>
      <c r="G567" s="15" t="s">
        <v>417</v>
      </c>
      <c r="H567" s="16">
        <v>2699.5</v>
      </c>
      <c r="I567" s="17">
        <v>0</v>
      </c>
      <c r="J567" s="16">
        <v>0</v>
      </c>
      <c r="K567" s="18">
        <v>323.94</v>
      </c>
      <c r="L567" s="17">
        <v>-53.99</v>
      </c>
      <c r="M567" s="19">
        <v>0</v>
      </c>
      <c r="N567" s="19">
        <v>0</v>
      </c>
      <c r="O567" s="19">
        <v>0</v>
      </c>
      <c r="P567" s="20">
        <v>0</v>
      </c>
      <c r="Q567" s="20">
        <v>0</v>
      </c>
    </row>
    <row r="568" spans="1:17" ht="12.75" customHeight="1">
      <c r="A568" s="14" t="s">
        <v>386</v>
      </c>
      <c r="B568" s="14" t="s">
        <v>386</v>
      </c>
      <c r="C568" s="14" t="s">
        <v>419</v>
      </c>
      <c r="D568" s="14" t="s">
        <v>416</v>
      </c>
      <c r="E568" s="15" t="s">
        <v>416</v>
      </c>
      <c r="F568" s="14" t="s">
        <v>417</v>
      </c>
      <c r="G568" s="15" t="s">
        <v>417</v>
      </c>
      <c r="H568" s="16">
        <v>4144.66</v>
      </c>
      <c r="I568" s="17">
        <v>0</v>
      </c>
      <c r="J568" s="16">
        <v>0</v>
      </c>
      <c r="K568" s="18">
        <v>497.36</v>
      </c>
      <c r="L568" s="17">
        <v>-82.89</v>
      </c>
      <c r="M568" s="19">
        <v>0</v>
      </c>
      <c r="N568" s="19">
        <v>0</v>
      </c>
      <c r="O568" s="19">
        <v>0</v>
      </c>
      <c r="P568" s="20">
        <v>0</v>
      </c>
      <c r="Q568" s="20">
        <v>0</v>
      </c>
    </row>
    <row r="569" spans="1:17" ht="12.75" customHeight="1">
      <c r="A569" s="14" t="s">
        <v>387</v>
      </c>
      <c r="B569" s="14" t="s">
        <v>387</v>
      </c>
      <c r="C569" s="14" t="s">
        <v>419</v>
      </c>
      <c r="D569" s="14" t="s">
        <v>416</v>
      </c>
      <c r="E569" s="15" t="s">
        <v>416</v>
      </c>
      <c r="F569" s="14" t="s">
        <v>417</v>
      </c>
      <c r="G569" s="15" t="s">
        <v>417</v>
      </c>
      <c r="H569" s="16">
        <v>773.77</v>
      </c>
      <c r="I569" s="17">
        <v>0</v>
      </c>
      <c r="J569" s="16">
        <v>0</v>
      </c>
      <c r="K569" s="18">
        <v>92.85</v>
      </c>
      <c r="L569" s="17">
        <v>-15.48</v>
      </c>
      <c r="M569" s="19">
        <v>0</v>
      </c>
      <c r="N569" s="19">
        <v>0</v>
      </c>
      <c r="O569" s="19">
        <v>0</v>
      </c>
      <c r="P569" s="20">
        <v>0</v>
      </c>
      <c r="Q569" s="20">
        <v>0</v>
      </c>
    </row>
    <row r="570" spans="1:17" ht="12.75" customHeight="1">
      <c r="A570" s="14" t="s">
        <v>340</v>
      </c>
      <c r="B570" s="14" t="s">
        <v>340</v>
      </c>
      <c r="C570" s="14" t="s">
        <v>419</v>
      </c>
      <c r="D570" s="14" t="s">
        <v>416</v>
      </c>
      <c r="E570" s="15" t="s">
        <v>416</v>
      </c>
      <c r="F570" s="14" t="s">
        <v>417</v>
      </c>
      <c r="G570" s="15" t="s">
        <v>417</v>
      </c>
      <c r="H570" s="16">
        <v>2329.39</v>
      </c>
      <c r="I570" s="17">
        <v>0</v>
      </c>
      <c r="J570" s="16">
        <v>0</v>
      </c>
      <c r="K570" s="18">
        <v>279.52999999999997</v>
      </c>
      <c r="L570" s="17">
        <v>-46.59</v>
      </c>
      <c r="M570" s="19">
        <v>0</v>
      </c>
      <c r="N570" s="19">
        <v>0</v>
      </c>
      <c r="O570" s="19">
        <v>0</v>
      </c>
      <c r="P570" s="20">
        <v>0</v>
      </c>
      <c r="Q570" s="20">
        <v>0</v>
      </c>
    </row>
    <row r="571" spans="1:17" ht="12.75" customHeight="1">
      <c r="A571" s="14" t="s">
        <v>384</v>
      </c>
      <c r="B571" s="14" t="s">
        <v>384</v>
      </c>
      <c r="C571" s="14" t="s">
        <v>415</v>
      </c>
      <c r="D571" s="14" t="s">
        <v>417</v>
      </c>
      <c r="E571" s="15" t="s">
        <v>417</v>
      </c>
      <c r="F571" s="14" t="s">
        <v>416</v>
      </c>
      <c r="G571" s="15" t="s">
        <v>416</v>
      </c>
      <c r="H571" s="16">
        <v>0</v>
      </c>
      <c r="I571" s="17">
        <v>0</v>
      </c>
      <c r="J571" s="16">
        <v>139.16</v>
      </c>
      <c r="K571" s="18">
        <v>0</v>
      </c>
      <c r="L571" s="17">
        <v>0</v>
      </c>
      <c r="M571" s="19">
        <v>0</v>
      </c>
      <c r="N571" s="19">
        <v>0</v>
      </c>
      <c r="O571" s="19">
        <v>0</v>
      </c>
      <c r="P571" s="20">
        <v>0</v>
      </c>
      <c r="Q571" s="20">
        <v>0</v>
      </c>
    </row>
    <row r="572" spans="1:17" ht="12.75" customHeight="1">
      <c r="A572" s="14" t="s">
        <v>384</v>
      </c>
      <c r="B572" s="14" t="s">
        <v>385</v>
      </c>
      <c r="C572" s="14" t="s">
        <v>419</v>
      </c>
      <c r="D572" s="14" t="s">
        <v>417</v>
      </c>
      <c r="E572" s="15" t="s">
        <v>417</v>
      </c>
      <c r="F572" s="14" t="s">
        <v>416</v>
      </c>
      <c r="G572" s="15" t="s">
        <v>416</v>
      </c>
      <c r="H572" s="16">
        <v>0</v>
      </c>
      <c r="I572" s="17">
        <v>0</v>
      </c>
      <c r="J572" s="16">
        <v>0.05</v>
      </c>
      <c r="K572" s="18">
        <v>0</v>
      </c>
      <c r="L572" s="17">
        <v>0</v>
      </c>
      <c r="M572" s="19">
        <v>0</v>
      </c>
      <c r="N572" s="19">
        <v>0</v>
      </c>
      <c r="O572" s="19">
        <v>0</v>
      </c>
      <c r="P572" s="20">
        <v>0</v>
      </c>
      <c r="Q572" s="20">
        <v>0</v>
      </c>
    </row>
    <row r="573" spans="1:17" ht="12.75" customHeight="1">
      <c r="A573" s="14" t="s">
        <v>389</v>
      </c>
      <c r="B573" s="14" t="s">
        <v>389</v>
      </c>
      <c r="C573" s="14" t="s">
        <v>415</v>
      </c>
      <c r="D573" s="14" t="s">
        <v>416</v>
      </c>
      <c r="E573" s="15" t="s">
        <v>416</v>
      </c>
      <c r="F573" s="14" t="s">
        <v>416</v>
      </c>
      <c r="G573" s="15" t="s">
        <v>416</v>
      </c>
      <c r="H573" s="16">
        <v>0</v>
      </c>
      <c r="I573" s="17">
        <v>0</v>
      </c>
      <c r="J573" s="16">
        <v>344.61</v>
      </c>
      <c r="K573" s="18">
        <v>0</v>
      </c>
      <c r="L573" s="17">
        <v>-6.89</v>
      </c>
      <c r="M573" s="19">
        <v>0</v>
      </c>
      <c r="N573" s="19">
        <v>0</v>
      </c>
      <c r="O573" s="19">
        <v>0</v>
      </c>
      <c r="P573" s="20">
        <v>0</v>
      </c>
      <c r="Q573" s="20">
        <v>0</v>
      </c>
    </row>
    <row r="574" spans="1:17" ht="12.75" customHeight="1">
      <c r="A574" s="14" t="s">
        <v>389</v>
      </c>
      <c r="B574" s="14" t="s">
        <v>390</v>
      </c>
      <c r="C574" s="14" t="s">
        <v>419</v>
      </c>
      <c r="D574" s="14" t="s">
        <v>416</v>
      </c>
      <c r="E574" s="15" t="s">
        <v>416</v>
      </c>
      <c r="F574" s="14" t="s">
        <v>416</v>
      </c>
      <c r="G574" s="15" t="s">
        <v>416</v>
      </c>
      <c r="H574" s="16">
        <v>0</v>
      </c>
      <c r="I574" s="17">
        <v>0</v>
      </c>
      <c r="J574" s="16">
        <v>0.22</v>
      </c>
      <c r="K574" s="18">
        <v>0</v>
      </c>
      <c r="L574" s="17">
        <v>0</v>
      </c>
      <c r="M574" s="19">
        <v>0</v>
      </c>
      <c r="N574" s="19">
        <v>0</v>
      </c>
      <c r="O574" s="19">
        <v>0</v>
      </c>
      <c r="P574" s="20">
        <v>0</v>
      </c>
      <c r="Q574" s="20">
        <v>0</v>
      </c>
    </row>
    <row r="575" spans="1:17" ht="12.75" customHeight="1">
      <c r="A575" s="14" t="s">
        <v>729</v>
      </c>
      <c r="B575" s="14" t="s">
        <v>109</v>
      </c>
      <c r="C575" s="14" t="s">
        <v>419</v>
      </c>
      <c r="D575" s="14" t="s">
        <v>416</v>
      </c>
      <c r="E575" s="15" t="s">
        <v>417</v>
      </c>
      <c r="F575" s="14" t="s">
        <v>417</v>
      </c>
      <c r="G575" s="15" t="s">
        <v>417</v>
      </c>
      <c r="H575" s="16">
        <v>170.24</v>
      </c>
      <c r="I575" s="17">
        <v>0</v>
      </c>
      <c r="J575" s="16">
        <v>0</v>
      </c>
      <c r="K575" s="18">
        <v>20.43</v>
      </c>
      <c r="L575" s="17">
        <v>-3.4</v>
      </c>
      <c r="M575" s="19">
        <v>0</v>
      </c>
      <c r="N575" s="19">
        <v>0</v>
      </c>
      <c r="O575" s="19">
        <v>0</v>
      </c>
      <c r="P575" s="20">
        <v>0</v>
      </c>
      <c r="Q575" s="20">
        <v>0</v>
      </c>
    </row>
    <row r="576" spans="1:17" ht="12.75" customHeight="1">
      <c r="A576" s="14" t="s">
        <v>778</v>
      </c>
      <c r="B576" s="14" t="s">
        <v>388</v>
      </c>
      <c r="C576" s="14" t="s">
        <v>419</v>
      </c>
      <c r="D576" s="14" t="s">
        <v>416</v>
      </c>
      <c r="E576" s="15" t="s">
        <v>417</v>
      </c>
      <c r="F576" s="14" t="s">
        <v>417</v>
      </c>
      <c r="G576" s="15" t="s">
        <v>417</v>
      </c>
      <c r="H576" s="16">
        <v>30.77</v>
      </c>
      <c r="I576" s="17">
        <v>0</v>
      </c>
      <c r="J576" s="16">
        <v>0</v>
      </c>
      <c r="K576" s="18">
        <v>3.69</v>
      </c>
      <c r="L576" s="17">
        <v>-0.62</v>
      </c>
      <c r="M576" s="19">
        <v>0</v>
      </c>
      <c r="N576" s="19">
        <v>0</v>
      </c>
      <c r="O576" s="19">
        <v>0</v>
      </c>
      <c r="P576" s="20">
        <v>0</v>
      </c>
      <c r="Q576" s="20">
        <v>0</v>
      </c>
    </row>
    <row r="577" spans="1:17" ht="12.75" customHeight="1">
      <c r="A577" s="14" t="s">
        <v>730</v>
      </c>
      <c r="B577" s="14" t="s">
        <v>730</v>
      </c>
      <c r="C577" s="14" t="s">
        <v>415</v>
      </c>
      <c r="D577" s="14" t="s">
        <v>416</v>
      </c>
      <c r="E577" s="15" t="s">
        <v>417</v>
      </c>
      <c r="F577" s="14" t="s">
        <v>416</v>
      </c>
      <c r="G577" s="15" t="s">
        <v>416</v>
      </c>
      <c r="H577" s="16">
        <v>0</v>
      </c>
      <c r="I577" s="17">
        <v>0</v>
      </c>
      <c r="J577" s="16">
        <v>317.95999999999998</v>
      </c>
      <c r="K577" s="18">
        <v>0</v>
      </c>
      <c r="L577" s="17">
        <v>-6.36</v>
      </c>
      <c r="M577" s="19">
        <v>0</v>
      </c>
      <c r="N577" s="19">
        <v>0</v>
      </c>
      <c r="O577" s="19">
        <v>0</v>
      </c>
      <c r="P577" s="20">
        <v>0</v>
      </c>
      <c r="Q577" s="20">
        <v>0</v>
      </c>
    </row>
    <row r="578" spans="1:17" ht="12.75" customHeight="1">
      <c r="A578" s="14" t="s">
        <v>730</v>
      </c>
      <c r="B578" s="14" t="s">
        <v>207</v>
      </c>
      <c r="C578" s="14" t="s">
        <v>419</v>
      </c>
      <c r="D578" s="14" t="s">
        <v>416</v>
      </c>
      <c r="E578" s="15" t="s">
        <v>417</v>
      </c>
      <c r="F578" s="14" t="s">
        <v>416</v>
      </c>
      <c r="G578" s="15" t="s">
        <v>416</v>
      </c>
      <c r="H578" s="16">
        <v>0</v>
      </c>
      <c r="I578" s="17">
        <v>0</v>
      </c>
      <c r="J578" s="16">
        <v>4.2300000000000004</v>
      </c>
      <c r="K578" s="18">
        <v>0</v>
      </c>
      <c r="L578" s="17">
        <v>-0.08</v>
      </c>
      <c r="M578" s="19">
        <v>0</v>
      </c>
      <c r="N578" s="19">
        <v>0</v>
      </c>
      <c r="O578" s="19">
        <v>0</v>
      </c>
      <c r="P578" s="20">
        <v>0</v>
      </c>
      <c r="Q578" s="20">
        <v>0</v>
      </c>
    </row>
    <row r="579" spans="1:17" ht="12.75" customHeight="1">
      <c r="A579" s="14" t="s">
        <v>391</v>
      </c>
      <c r="B579" s="14" t="s">
        <v>391</v>
      </c>
      <c r="C579" s="14" t="s">
        <v>419</v>
      </c>
      <c r="D579" s="14" t="s">
        <v>416</v>
      </c>
      <c r="E579" s="15" t="s">
        <v>417</v>
      </c>
      <c r="F579" s="14" t="s">
        <v>417</v>
      </c>
      <c r="G579" s="15" t="s">
        <v>417</v>
      </c>
      <c r="H579" s="16">
        <v>27870.42</v>
      </c>
      <c r="I579" s="17">
        <v>0</v>
      </c>
      <c r="J579" s="16">
        <v>0</v>
      </c>
      <c r="K579" s="18">
        <v>3344.45</v>
      </c>
      <c r="L579" s="17">
        <v>-557.41</v>
      </c>
      <c r="M579" s="19">
        <v>0</v>
      </c>
      <c r="N579" s="19">
        <v>0</v>
      </c>
      <c r="O579" s="19">
        <v>0</v>
      </c>
      <c r="P579" s="20">
        <v>0</v>
      </c>
      <c r="Q579" s="20">
        <v>0</v>
      </c>
    </row>
    <row r="580" spans="1:17" ht="12.75" customHeight="1">
      <c r="A580" s="14" t="s">
        <v>731</v>
      </c>
      <c r="B580" s="14" t="s">
        <v>731</v>
      </c>
      <c r="C580" s="14" t="s">
        <v>419</v>
      </c>
      <c r="D580" s="14" t="s">
        <v>416</v>
      </c>
      <c r="E580" s="15" t="s">
        <v>417</v>
      </c>
      <c r="F580" s="14" t="s">
        <v>417</v>
      </c>
      <c r="G580" s="15" t="s">
        <v>417</v>
      </c>
      <c r="H580" s="16">
        <v>14762.28</v>
      </c>
      <c r="I580" s="17">
        <v>0</v>
      </c>
      <c r="J580" s="16">
        <v>0</v>
      </c>
      <c r="K580" s="18">
        <v>1771.47</v>
      </c>
      <c r="L580" s="17">
        <v>-295.25</v>
      </c>
      <c r="M580" s="19">
        <v>0</v>
      </c>
      <c r="N580" s="19">
        <v>0</v>
      </c>
      <c r="O580" s="19">
        <v>0</v>
      </c>
      <c r="P580" s="20">
        <v>0</v>
      </c>
      <c r="Q580" s="20">
        <v>0</v>
      </c>
    </row>
    <row r="581" spans="1:17" ht="12.75" customHeight="1">
      <c r="A581" s="14" t="s">
        <v>732</v>
      </c>
      <c r="B581" s="14" t="s">
        <v>732</v>
      </c>
      <c r="C581" s="14" t="s">
        <v>419</v>
      </c>
      <c r="D581" s="14" t="s">
        <v>416</v>
      </c>
      <c r="E581" s="15" t="s">
        <v>417</v>
      </c>
      <c r="F581" s="14" t="s">
        <v>417</v>
      </c>
      <c r="G581" s="15" t="s">
        <v>417</v>
      </c>
      <c r="H581" s="16">
        <v>3534.71</v>
      </c>
      <c r="I581" s="17">
        <v>0</v>
      </c>
      <c r="J581" s="16">
        <v>0</v>
      </c>
      <c r="K581" s="18">
        <v>424.17</v>
      </c>
      <c r="L581" s="17">
        <v>-70.69</v>
      </c>
      <c r="M581" s="19">
        <v>0</v>
      </c>
      <c r="N581" s="19">
        <v>0</v>
      </c>
      <c r="O581" s="19">
        <v>0</v>
      </c>
      <c r="P581" s="20">
        <v>0</v>
      </c>
      <c r="Q581" s="20">
        <v>0</v>
      </c>
    </row>
    <row r="582" spans="1:17" ht="12.75" customHeight="1">
      <c r="A582" s="14" t="s">
        <v>733</v>
      </c>
      <c r="B582" s="14" t="s">
        <v>733</v>
      </c>
      <c r="C582" s="14" t="s">
        <v>419</v>
      </c>
      <c r="D582" s="14" t="s">
        <v>416</v>
      </c>
      <c r="E582" s="15" t="s">
        <v>417</v>
      </c>
      <c r="F582" s="14" t="s">
        <v>417</v>
      </c>
      <c r="G582" s="15" t="s">
        <v>417</v>
      </c>
      <c r="H582" s="16">
        <v>10824.9</v>
      </c>
      <c r="I582" s="17">
        <v>0</v>
      </c>
      <c r="J582" s="16">
        <v>0</v>
      </c>
      <c r="K582" s="18">
        <v>1298.99</v>
      </c>
      <c r="L582" s="17">
        <v>-216.5</v>
      </c>
      <c r="M582" s="19">
        <v>0</v>
      </c>
      <c r="N582" s="19">
        <v>0</v>
      </c>
      <c r="O582" s="19">
        <v>0</v>
      </c>
      <c r="P582" s="20">
        <v>0</v>
      </c>
      <c r="Q582" s="20">
        <v>0</v>
      </c>
    </row>
    <row r="583" spans="1:17" ht="12.75" customHeight="1">
      <c r="A583" s="14" t="s">
        <v>734</v>
      </c>
      <c r="B583" s="14" t="s">
        <v>734</v>
      </c>
      <c r="C583" s="14" t="s">
        <v>415</v>
      </c>
      <c r="D583" s="14" t="s">
        <v>416</v>
      </c>
      <c r="E583" s="15" t="s">
        <v>416</v>
      </c>
      <c r="F583" s="14" t="s">
        <v>416</v>
      </c>
      <c r="G583" s="15" t="s">
        <v>416</v>
      </c>
      <c r="H583" s="16">
        <v>0</v>
      </c>
      <c r="I583" s="17">
        <v>0</v>
      </c>
      <c r="J583" s="16">
        <v>93.16</v>
      </c>
      <c r="K583" s="18">
        <v>0</v>
      </c>
      <c r="L583" s="17">
        <v>-1.86</v>
      </c>
      <c r="M583" s="19">
        <v>0</v>
      </c>
      <c r="N583" s="19">
        <v>0</v>
      </c>
      <c r="O583" s="19">
        <v>0</v>
      </c>
      <c r="P583" s="20">
        <v>0</v>
      </c>
      <c r="Q583" s="20">
        <v>0</v>
      </c>
    </row>
    <row r="584" spans="1:17" ht="12.75" customHeight="1">
      <c r="A584" s="14" t="s">
        <v>734</v>
      </c>
      <c r="B584" s="14" t="s">
        <v>395</v>
      </c>
      <c r="C584" s="14" t="s">
        <v>419</v>
      </c>
      <c r="D584" s="14" t="s">
        <v>416</v>
      </c>
      <c r="E584" s="15" t="s">
        <v>416</v>
      </c>
      <c r="F584" s="14" t="s">
        <v>416</v>
      </c>
      <c r="G584" s="15" t="s">
        <v>416</v>
      </c>
      <c r="H584" s="16">
        <v>0</v>
      </c>
      <c r="I584" s="17">
        <v>0</v>
      </c>
      <c r="J584" s="16">
        <v>38.409999999999997</v>
      </c>
      <c r="K584" s="18">
        <v>0</v>
      </c>
      <c r="L584" s="17">
        <v>-0.77</v>
      </c>
      <c r="M584" s="19">
        <v>0</v>
      </c>
      <c r="N584" s="19">
        <v>0</v>
      </c>
      <c r="O584" s="19">
        <v>0</v>
      </c>
      <c r="P584" s="20">
        <v>0</v>
      </c>
      <c r="Q584" s="20">
        <v>0</v>
      </c>
    </row>
    <row r="585" spans="1:17" ht="12.75" customHeight="1">
      <c r="A585" s="14" t="s">
        <v>306</v>
      </c>
      <c r="B585" s="14" t="s">
        <v>314</v>
      </c>
      <c r="C585" s="14" t="s">
        <v>419</v>
      </c>
      <c r="D585" s="14" t="s">
        <v>416</v>
      </c>
      <c r="E585" s="15" t="s">
        <v>417</v>
      </c>
      <c r="F585" s="14" t="s">
        <v>417</v>
      </c>
      <c r="G585" s="15" t="s">
        <v>417</v>
      </c>
      <c r="H585" s="16">
        <v>0.43</v>
      </c>
      <c r="I585" s="17">
        <v>0</v>
      </c>
      <c r="J585" s="16">
        <v>0</v>
      </c>
      <c r="K585" s="18">
        <v>0.05</v>
      </c>
      <c r="L585" s="17">
        <v>-0.01</v>
      </c>
      <c r="M585" s="19">
        <v>0</v>
      </c>
      <c r="N585" s="19">
        <v>0</v>
      </c>
      <c r="O585" s="19">
        <v>0</v>
      </c>
      <c r="P585" s="20">
        <v>0</v>
      </c>
      <c r="Q585" s="20">
        <v>0</v>
      </c>
    </row>
    <row r="586" spans="1:17" ht="12.75" customHeight="1">
      <c r="A586" s="14" t="s">
        <v>735</v>
      </c>
      <c r="B586" s="14" t="s">
        <v>735</v>
      </c>
      <c r="C586" s="14" t="s">
        <v>415</v>
      </c>
      <c r="D586" s="14" t="s">
        <v>416</v>
      </c>
      <c r="E586" s="15" t="s">
        <v>416</v>
      </c>
      <c r="F586" s="14" t="s">
        <v>416</v>
      </c>
      <c r="G586" s="15" t="s">
        <v>416</v>
      </c>
      <c r="H586" s="16">
        <v>0</v>
      </c>
      <c r="I586" s="17">
        <v>0</v>
      </c>
      <c r="J586" s="16">
        <v>156.75</v>
      </c>
      <c r="K586" s="18">
        <v>0</v>
      </c>
      <c r="L586" s="17">
        <v>-3.14</v>
      </c>
      <c r="M586" s="19">
        <v>0</v>
      </c>
      <c r="N586" s="19">
        <v>0</v>
      </c>
      <c r="O586" s="19">
        <v>0</v>
      </c>
      <c r="P586" s="20">
        <v>0</v>
      </c>
      <c r="Q586" s="20">
        <v>0</v>
      </c>
    </row>
    <row r="587" spans="1:17" ht="12.75" customHeight="1">
      <c r="A587" s="14" t="s">
        <v>735</v>
      </c>
      <c r="B587" s="14" t="s">
        <v>736</v>
      </c>
      <c r="C587" s="14" t="s">
        <v>419</v>
      </c>
      <c r="D587" s="14" t="s">
        <v>416</v>
      </c>
      <c r="E587" s="15" t="s">
        <v>416</v>
      </c>
      <c r="F587" s="14" t="s">
        <v>416</v>
      </c>
      <c r="G587" s="15" t="s">
        <v>416</v>
      </c>
      <c r="H587" s="16">
        <v>0</v>
      </c>
      <c r="I587" s="17">
        <v>0</v>
      </c>
      <c r="J587" s="16">
        <v>0.05</v>
      </c>
      <c r="K587" s="18">
        <v>0</v>
      </c>
      <c r="L587" s="17">
        <v>0</v>
      </c>
      <c r="M587" s="19">
        <v>0</v>
      </c>
      <c r="N587" s="19">
        <v>0</v>
      </c>
      <c r="O587" s="19">
        <v>0</v>
      </c>
      <c r="P587" s="20">
        <v>0</v>
      </c>
      <c r="Q587" s="20">
        <v>0</v>
      </c>
    </row>
    <row r="588" spans="1:17" ht="12.75" customHeight="1">
      <c r="A588" s="14" t="s">
        <v>450</v>
      </c>
      <c r="B588" s="14" t="s">
        <v>450</v>
      </c>
      <c r="C588" s="14" t="s">
        <v>415</v>
      </c>
      <c r="D588" s="14" t="s">
        <v>416</v>
      </c>
      <c r="E588" s="15" t="s">
        <v>417</v>
      </c>
      <c r="F588" s="14" t="s">
        <v>417</v>
      </c>
      <c r="G588" s="15" t="s">
        <v>417</v>
      </c>
      <c r="H588" s="16">
        <v>45702.52</v>
      </c>
      <c r="I588" s="17">
        <v>0</v>
      </c>
      <c r="J588" s="16">
        <v>0</v>
      </c>
      <c r="K588" s="18">
        <v>5484.3</v>
      </c>
      <c r="L588" s="17">
        <v>-914.05</v>
      </c>
      <c r="M588" s="19">
        <v>-0.02</v>
      </c>
      <c r="N588" s="19">
        <v>0</v>
      </c>
      <c r="O588" s="19">
        <v>0</v>
      </c>
      <c r="P588" s="20">
        <v>0</v>
      </c>
      <c r="Q588" s="20">
        <v>0</v>
      </c>
    </row>
    <row r="589" spans="1:17" ht="12.75" customHeight="1">
      <c r="A589" s="14" t="s">
        <v>779</v>
      </c>
      <c r="B589" s="14" t="s">
        <v>779</v>
      </c>
      <c r="C589" s="14" t="s">
        <v>419</v>
      </c>
      <c r="D589" s="14" t="s">
        <v>416</v>
      </c>
      <c r="E589" s="15" t="s">
        <v>417</v>
      </c>
      <c r="F589" s="14" t="s">
        <v>417</v>
      </c>
      <c r="G589" s="15" t="s">
        <v>417</v>
      </c>
      <c r="H589" s="16">
        <v>902.16</v>
      </c>
      <c r="I589" s="17">
        <v>0</v>
      </c>
      <c r="J589" s="16">
        <v>0</v>
      </c>
      <c r="K589" s="18">
        <v>108.26</v>
      </c>
      <c r="L589" s="17">
        <v>-18.04</v>
      </c>
      <c r="M589" s="19">
        <v>0</v>
      </c>
      <c r="N589" s="19">
        <v>0</v>
      </c>
      <c r="O589" s="19">
        <v>0</v>
      </c>
      <c r="P589" s="20">
        <v>0</v>
      </c>
      <c r="Q589" s="20">
        <v>0</v>
      </c>
    </row>
    <row r="590" spans="1:17" ht="12.75" customHeight="1">
      <c r="A590" s="14" t="s">
        <v>737</v>
      </c>
      <c r="B590" s="14" t="s">
        <v>737</v>
      </c>
      <c r="C590" s="14" t="s">
        <v>415</v>
      </c>
      <c r="D590" s="14" t="s">
        <v>416</v>
      </c>
      <c r="E590" s="15" t="s">
        <v>416</v>
      </c>
      <c r="F590" s="14" t="s">
        <v>417</v>
      </c>
      <c r="G590" s="15" t="s">
        <v>417</v>
      </c>
      <c r="H590" s="16">
        <v>0.73</v>
      </c>
      <c r="I590" s="17">
        <v>0</v>
      </c>
      <c r="J590" s="16">
        <v>0</v>
      </c>
      <c r="K590" s="18">
        <v>0.09</v>
      </c>
      <c r="L590" s="17">
        <v>-0.01</v>
      </c>
      <c r="M590" s="19">
        <v>0</v>
      </c>
      <c r="N590" s="19">
        <v>0</v>
      </c>
      <c r="O590" s="19">
        <v>0</v>
      </c>
      <c r="P590" s="20">
        <v>0</v>
      </c>
      <c r="Q590" s="20">
        <v>0</v>
      </c>
    </row>
    <row r="591" spans="1:17" ht="12.75" customHeight="1">
      <c r="A591" s="14" t="s">
        <v>737</v>
      </c>
      <c r="B591" s="14" t="s">
        <v>738</v>
      </c>
      <c r="C591" s="14" t="s">
        <v>419</v>
      </c>
      <c r="D591" s="14" t="s">
        <v>416</v>
      </c>
      <c r="E591" s="15" t="s">
        <v>416</v>
      </c>
      <c r="F591" s="14" t="s">
        <v>417</v>
      </c>
      <c r="G591" s="15" t="s">
        <v>417</v>
      </c>
      <c r="H591" s="16">
        <v>923.84</v>
      </c>
      <c r="I591" s="17">
        <v>0</v>
      </c>
      <c r="J591" s="16">
        <v>0</v>
      </c>
      <c r="K591" s="18">
        <v>110.86</v>
      </c>
      <c r="L591" s="17">
        <v>-18.48</v>
      </c>
      <c r="M591" s="19">
        <v>0</v>
      </c>
      <c r="N591" s="19">
        <v>0</v>
      </c>
      <c r="O591" s="19">
        <v>0</v>
      </c>
      <c r="P591" s="20">
        <v>0</v>
      </c>
      <c r="Q591" s="20">
        <v>0</v>
      </c>
    </row>
    <row r="592" spans="1:17" ht="12.75" customHeight="1">
      <c r="A592" s="14" t="s">
        <v>481</v>
      </c>
      <c r="B592" s="14" t="s">
        <v>481</v>
      </c>
      <c r="C592" s="14" t="s">
        <v>415</v>
      </c>
      <c r="D592" s="14" t="s">
        <v>416</v>
      </c>
      <c r="E592" s="15" t="s">
        <v>417</v>
      </c>
      <c r="F592" s="14" t="s">
        <v>417</v>
      </c>
      <c r="G592" s="15" t="s">
        <v>417</v>
      </c>
      <c r="H592" s="16">
        <v>307.62</v>
      </c>
      <c r="I592" s="17">
        <v>0</v>
      </c>
      <c r="J592" s="16">
        <v>0</v>
      </c>
      <c r="K592" s="18">
        <v>36.909999999999997</v>
      </c>
      <c r="L592" s="17">
        <v>-6.15</v>
      </c>
      <c r="M592" s="19">
        <v>0</v>
      </c>
      <c r="N592" s="19">
        <v>0</v>
      </c>
      <c r="O592" s="19">
        <v>0</v>
      </c>
      <c r="P592" s="20">
        <v>0</v>
      </c>
      <c r="Q592" s="20">
        <v>0</v>
      </c>
    </row>
    <row r="593" spans="1:17" ht="12.75" customHeight="1">
      <c r="A593" s="14" t="s">
        <v>481</v>
      </c>
      <c r="B593" s="14" t="s">
        <v>739</v>
      </c>
      <c r="C593" s="14" t="s">
        <v>419</v>
      </c>
      <c r="D593" s="14" t="s">
        <v>416</v>
      </c>
      <c r="E593" s="15" t="s">
        <v>417</v>
      </c>
      <c r="F593" s="14" t="s">
        <v>417</v>
      </c>
      <c r="G593" s="15" t="s">
        <v>417</v>
      </c>
      <c r="H593" s="16">
        <v>273.32</v>
      </c>
      <c r="I593" s="17">
        <v>0</v>
      </c>
      <c r="J593" s="16">
        <v>0</v>
      </c>
      <c r="K593" s="18">
        <v>32.799999999999997</v>
      </c>
      <c r="L593" s="17">
        <v>-5.47</v>
      </c>
      <c r="M593" s="19">
        <v>0</v>
      </c>
      <c r="N593" s="19">
        <v>0</v>
      </c>
      <c r="O593" s="19">
        <v>0</v>
      </c>
      <c r="P593" s="20">
        <v>0</v>
      </c>
      <c r="Q593" s="20">
        <v>0</v>
      </c>
    </row>
    <row r="594" spans="1:17" ht="12.75" customHeight="1">
      <c r="A594" s="14" t="s">
        <v>392</v>
      </c>
      <c r="B594" s="14" t="s">
        <v>392</v>
      </c>
      <c r="C594" s="14" t="s">
        <v>419</v>
      </c>
      <c r="D594" s="14" t="s">
        <v>416</v>
      </c>
      <c r="E594" s="15" t="s">
        <v>417</v>
      </c>
      <c r="F594" s="14" t="s">
        <v>417</v>
      </c>
      <c r="G594" s="15" t="s">
        <v>417</v>
      </c>
      <c r="H594" s="16">
        <v>3816.5</v>
      </c>
      <c r="I594" s="17">
        <v>0</v>
      </c>
      <c r="J594" s="16">
        <v>0</v>
      </c>
      <c r="K594" s="18">
        <v>457.98</v>
      </c>
      <c r="L594" s="17">
        <v>-76.33</v>
      </c>
      <c r="M594" s="19">
        <v>0</v>
      </c>
      <c r="N594" s="19">
        <v>0</v>
      </c>
      <c r="O594" s="19">
        <v>0</v>
      </c>
      <c r="P594" s="20">
        <v>0</v>
      </c>
      <c r="Q594" s="20">
        <v>0</v>
      </c>
    </row>
    <row r="595" spans="1:17" ht="12.75" customHeight="1">
      <c r="A595" s="14" t="s">
        <v>392</v>
      </c>
      <c r="B595" s="14" t="s">
        <v>393</v>
      </c>
      <c r="C595" s="14" t="s">
        <v>419</v>
      </c>
      <c r="D595" s="14" t="s">
        <v>416</v>
      </c>
      <c r="E595" s="15" t="s">
        <v>417</v>
      </c>
      <c r="F595" s="14" t="s">
        <v>417</v>
      </c>
      <c r="G595" s="15" t="s">
        <v>417</v>
      </c>
      <c r="H595" s="16">
        <v>31.2</v>
      </c>
      <c r="I595" s="17">
        <v>0</v>
      </c>
      <c r="J595" s="16">
        <v>0</v>
      </c>
      <c r="K595" s="18">
        <v>3.74</v>
      </c>
      <c r="L595" s="17">
        <v>-0.62</v>
      </c>
      <c r="M595" s="19">
        <v>0</v>
      </c>
      <c r="N595" s="19">
        <v>0</v>
      </c>
      <c r="O595" s="19">
        <v>0</v>
      </c>
      <c r="P595" s="20">
        <v>0</v>
      </c>
      <c r="Q595" s="20">
        <v>0</v>
      </c>
    </row>
    <row r="596" spans="1:17" ht="12.75" customHeight="1">
      <c r="A596" s="14" t="s">
        <v>392</v>
      </c>
      <c r="B596" s="14" t="s">
        <v>394</v>
      </c>
      <c r="C596" s="14" t="s">
        <v>419</v>
      </c>
      <c r="D596" s="14" t="s">
        <v>416</v>
      </c>
      <c r="E596" s="15" t="s">
        <v>417</v>
      </c>
      <c r="F596" s="14" t="s">
        <v>417</v>
      </c>
      <c r="G596" s="15" t="s">
        <v>417</v>
      </c>
      <c r="H596" s="16">
        <v>2305.5100000000002</v>
      </c>
      <c r="I596" s="17">
        <v>0</v>
      </c>
      <c r="J596" s="16">
        <v>0</v>
      </c>
      <c r="K596" s="18">
        <v>276.66000000000003</v>
      </c>
      <c r="L596" s="17">
        <v>-46.11</v>
      </c>
      <c r="M596" s="19">
        <v>0</v>
      </c>
      <c r="N596" s="19">
        <v>0</v>
      </c>
      <c r="O596" s="19">
        <v>0</v>
      </c>
      <c r="P596" s="20">
        <v>0</v>
      </c>
      <c r="Q596" s="20">
        <v>0</v>
      </c>
    </row>
    <row r="597" spans="1:17" ht="12.75" customHeight="1">
      <c r="A597" s="14" t="s">
        <v>740</v>
      </c>
      <c r="B597" s="14" t="s">
        <v>741</v>
      </c>
      <c r="C597" s="14" t="s">
        <v>419</v>
      </c>
      <c r="D597" s="14" t="s">
        <v>416</v>
      </c>
      <c r="E597" s="15" t="s">
        <v>417</v>
      </c>
      <c r="F597" s="14" t="s">
        <v>417</v>
      </c>
      <c r="G597" s="15" t="s">
        <v>417</v>
      </c>
      <c r="H597" s="16">
        <v>189.01</v>
      </c>
      <c r="I597" s="17">
        <v>0</v>
      </c>
      <c r="J597" s="16">
        <v>0</v>
      </c>
      <c r="K597" s="18">
        <v>22.68</v>
      </c>
      <c r="L597" s="17">
        <v>-3.78</v>
      </c>
      <c r="M597" s="19">
        <v>0</v>
      </c>
      <c r="N597" s="19">
        <v>0</v>
      </c>
      <c r="O597" s="19">
        <v>0</v>
      </c>
      <c r="P597" s="20">
        <v>0</v>
      </c>
      <c r="Q597" s="20">
        <v>0</v>
      </c>
    </row>
    <row r="598" spans="1:17" ht="12.75" customHeight="1">
      <c r="A598" s="14" t="s">
        <v>399</v>
      </c>
      <c r="B598" s="14" t="s">
        <v>399</v>
      </c>
      <c r="C598" s="14" t="s">
        <v>415</v>
      </c>
      <c r="D598" s="14" t="s">
        <v>416</v>
      </c>
      <c r="E598" s="15" t="s">
        <v>416</v>
      </c>
      <c r="F598" s="14" t="s">
        <v>416</v>
      </c>
      <c r="G598" s="15" t="s">
        <v>416</v>
      </c>
      <c r="H598" s="16">
        <v>0</v>
      </c>
      <c r="I598" s="17">
        <v>0</v>
      </c>
      <c r="J598" s="16">
        <v>0.06</v>
      </c>
      <c r="K598" s="18">
        <v>0</v>
      </c>
      <c r="L598" s="17">
        <v>0</v>
      </c>
      <c r="M598" s="19">
        <v>0</v>
      </c>
      <c r="N598" s="19">
        <v>0</v>
      </c>
      <c r="O598" s="19">
        <v>0</v>
      </c>
      <c r="P598" s="20">
        <v>0</v>
      </c>
      <c r="Q598" s="20">
        <v>0</v>
      </c>
    </row>
    <row r="599" spans="1:17" ht="12.75" customHeight="1">
      <c r="A599" s="14" t="s">
        <v>399</v>
      </c>
      <c r="B599" s="14" t="s">
        <v>400</v>
      </c>
      <c r="C599" s="14" t="s">
        <v>419</v>
      </c>
      <c r="D599" s="14" t="s">
        <v>416</v>
      </c>
      <c r="E599" s="15" t="s">
        <v>416</v>
      </c>
      <c r="F599" s="14" t="s">
        <v>416</v>
      </c>
      <c r="G599" s="15" t="s">
        <v>416</v>
      </c>
      <c r="H599" s="16">
        <v>0</v>
      </c>
      <c r="I599" s="17">
        <v>0</v>
      </c>
      <c r="J599" s="16">
        <v>9.06</v>
      </c>
      <c r="K599" s="18">
        <v>0</v>
      </c>
      <c r="L599" s="17">
        <v>-0.18</v>
      </c>
      <c r="M599" s="19">
        <v>0</v>
      </c>
      <c r="N599" s="19">
        <v>0</v>
      </c>
      <c r="O599" s="19">
        <v>0</v>
      </c>
      <c r="P599" s="20">
        <v>0</v>
      </c>
      <c r="Q599" s="20">
        <v>0</v>
      </c>
    </row>
    <row r="600" spans="1:17" ht="12.75" customHeight="1">
      <c r="A600" s="14" t="s">
        <v>399</v>
      </c>
      <c r="B600" s="14" t="s">
        <v>401</v>
      </c>
      <c r="C600" s="14" t="s">
        <v>419</v>
      </c>
      <c r="D600" s="14" t="s">
        <v>416</v>
      </c>
      <c r="E600" s="15" t="s">
        <v>416</v>
      </c>
      <c r="F600" s="14" t="s">
        <v>416</v>
      </c>
      <c r="G600" s="15" t="s">
        <v>416</v>
      </c>
      <c r="H600" s="16">
        <v>0</v>
      </c>
      <c r="I600" s="17">
        <v>0</v>
      </c>
      <c r="J600" s="16">
        <v>12.34</v>
      </c>
      <c r="K600" s="18">
        <v>0</v>
      </c>
      <c r="L600" s="17">
        <v>-0.25</v>
      </c>
      <c r="M600" s="19">
        <v>0</v>
      </c>
      <c r="N600" s="19">
        <v>0</v>
      </c>
      <c r="O600" s="19">
        <v>0</v>
      </c>
      <c r="P600" s="20">
        <v>0</v>
      </c>
      <c r="Q600" s="20">
        <v>0</v>
      </c>
    </row>
    <row r="601" spans="1:17" ht="12.75" customHeight="1">
      <c r="A601" s="14" t="s">
        <v>743</v>
      </c>
      <c r="B601" s="14" t="s">
        <v>743</v>
      </c>
      <c r="C601" s="14" t="s">
        <v>415</v>
      </c>
      <c r="D601" s="14" t="s">
        <v>416</v>
      </c>
      <c r="E601" s="15" t="s">
        <v>417</v>
      </c>
      <c r="F601" s="14" t="s">
        <v>417</v>
      </c>
      <c r="G601" s="15" t="s">
        <v>417</v>
      </c>
      <c r="H601" s="16">
        <v>6848.74</v>
      </c>
      <c r="I601" s="17">
        <v>0</v>
      </c>
      <c r="J601" s="16">
        <v>0</v>
      </c>
      <c r="K601" s="18">
        <v>821.85</v>
      </c>
      <c r="L601" s="17">
        <v>-136.97</v>
      </c>
      <c r="M601" s="19">
        <v>0</v>
      </c>
      <c r="N601" s="19">
        <v>0</v>
      </c>
      <c r="O601" s="19">
        <v>0</v>
      </c>
      <c r="P601" s="20">
        <v>0</v>
      </c>
      <c r="Q601" s="20">
        <v>0</v>
      </c>
    </row>
    <row r="602" spans="1:17" ht="12.75" customHeight="1">
      <c r="A602" s="14" t="s">
        <v>744</v>
      </c>
      <c r="B602" s="14" t="s">
        <v>744</v>
      </c>
      <c r="C602" s="14" t="s">
        <v>415</v>
      </c>
      <c r="D602" s="14" t="s">
        <v>416</v>
      </c>
      <c r="E602" s="15" t="s">
        <v>417</v>
      </c>
      <c r="F602" s="14" t="s">
        <v>417</v>
      </c>
      <c r="G602" s="15" t="s">
        <v>417</v>
      </c>
      <c r="H602" s="16">
        <v>35404.15</v>
      </c>
      <c r="I602" s="17">
        <v>0</v>
      </c>
      <c r="J602" s="16">
        <v>0</v>
      </c>
      <c r="K602" s="18">
        <v>4248.5</v>
      </c>
      <c r="L602" s="17">
        <v>-708.08</v>
      </c>
      <c r="M602" s="19">
        <v>0</v>
      </c>
      <c r="N602" s="19">
        <v>0</v>
      </c>
      <c r="O602" s="19">
        <v>0</v>
      </c>
      <c r="P602" s="20">
        <v>0</v>
      </c>
      <c r="Q602" s="20">
        <v>0</v>
      </c>
    </row>
    <row r="603" spans="1:17" ht="12.75" customHeight="1">
      <c r="A603" s="14" t="s">
        <v>744</v>
      </c>
      <c r="B603" s="14" t="s">
        <v>780</v>
      </c>
      <c r="C603" s="14" t="s">
        <v>419</v>
      </c>
      <c r="D603" s="14" t="s">
        <v>416</v>
      </c>
      <c r="E603" s="15" t="s">
        <v>417</v>
      </c>
      <c r="F603" s="14" t="s">
        <v>417</v>
      </c>
      <c r="G603" s="15" t="s">
        <v>417</v>
      </c>
      <c r="H603" s="16">
        <v>478.71</v>
      </c>
      <c r="I603" s="17">
        <v>0</v>
      </c>
      <c r="J603" s="16">
        <v>0</v>
      </c>
      <c r="K603" s="18">
        <v>57.45</v>
      </c>
      <c r="L603" s="17">
        <v>-9.57</v>
      </c>
      <c r="M603" s="19">
        <v>0</v>
      </c>
      <c r="N603" s="19">
        <v>0</v>
      </c>
      <c r="O603" s="19">
        <v>0</v>
      </c>
      <c r="P603" s="20">
        <v>0</v>
      </c>
      <c r="Q603" s="20">
        <v>0</v>
      </c>
    </row>
    <row r="604" spans="1:17" ht="12.75" customHeight="1">
      <c r="A604" s="14" t="s">
        <v>745</v>
      </c>
      <c r="B604" s="14" t="s">
        <v>745</v>
      </c>
      <c r="C604" s="14" t="s">
        <v>415</v>
      </c>
      <c r="D604" s="14" t="s">
        <v>416</v>
      </c>
      <c r="E604" s="15" t="s">
        <v>416</v>
      </c>
      <c r="F604" s="14" t="s">
        <v>416</v>
      </c>
      <c r="G604" s="15" t="s">
        <v>416</v>
      </c>
      <c r="H604" s="16">
        <v>0</v>
      </c>
      <c r="I604" s="17">
        <v>0</v>
      </c>
      <c r="J604" s="16">
        <v>113.1</v>
      </c>
      <c r="K604" s="18">
        <v>0</v>
      </c>
      <c r="L604" s="17">
        <v>-2.2599999999999998</v>
      </c>
      <c r="M604" s="19">
        <v>0</v>
      </c>
      <c r="N604" s="19">
        <v>0</v>
      </c>
      <c r="O604" s="19">
        <v>0</v>
      </c>
      <c r="P604" s="20">
        <v>0</v>
      </c>
      <c r="Q604" s="20">
        <v>0</v>
      </c>
    </row>
    <row r="605" spans="1:17" ht="12.75" customHeight="1">
      <c r="A605" s="14" t="s">
        <v>745</v>
      </c>
      <c r="B605" s="14" t="s">
        <v>229</v>
      </c>
      <c r="C605" s="14" t="s">
        <v>419</v>
      </c>
      <c r="D605" s="14" t="s">
        <v>416</v>
      </c>
      <c r="E605" s="15" t="s">
        <v>416</v>
      </c>
      <c r="F605" s="14" t="s">
        <v>416</v>
      </c>
      <c r="G605" s="15" t="s">
        <v>416</v>
      </c>
      <c r="H605" s="16">
        <v>0</v>
      </c>
      <c r="I605" s="17">
        <v>0</v>
      </c>
      <c r="J605" s="16">
        <v>0.04</v>
      </c>
      <c r="K605" s="18">
        <v>0</v>
      </c>
      <c r="L605" s="17">
        <v>0</v>
      </c>
      <c r="M605" s="19">
        <v>0</v>
      </c>
      <c r="N605" s="19">
        <v>0</v>
      </c>
      <c r="O605" s="19">
        <v>0</v>
      </c>
      <c r="P605" s="20">
        <v>0</v>
      </c>
      <c r="Q605" s="20">
        <v>0</v>
      </c>
    </row>
    <row r="606" spans="1:17" ht="12.75" customHeight="1">
      <c r="A606" s="14" t="s">
        <v>746</v>
      </c>
      <c r="B606" s="14" t="s">
        <v>746</v>
      </c>
      <c r="C606" s="14" t="s">
        <v>419</v>
      </c>
      <c r="D606" s="14" t="s">
        <v>416</v>
      </c>
      <c r="E606" s="15" t="s">
        <v>417</v>
      </c>
      <c r="F606" s="14" t="s">
        <v>417</v>
      </c>
      <c r="G606" s="15" t="s">
        <v>417</v>
      </c>
      <c r="H606" s="16">
        <v>1297.3800000000001</v>
      </c>
      <c r="I606" s="17">
        <v>0</v>
      </c>
      <c r="J606" s="16">
        <v>0</v>
      </c>
      <c r="K606" s="18">
        <v>155.69</v>
      </c>
      <c r="L606" s="17">
        <v>-25.95</v>
      </c>
      <c r="M606" s="19">
        <v>0</v>
      </c>
      <c r="N606" s="19">
        <v>0</v>
      </c>
      <c r="O606" s="19">
        <v>0</v>
      </c>
      <c r="P606" s="20">
        <v>0</v>
      </c>
      <c r="Q606" s="20">
        <v>0</v>
      </c>
    </row>
    <row r="607" spans="1:17" ht="12.75" customHeight="1">
      <c r="A607" s="14" t="s">
        <v>747</v>
      </c>
      <c r="B607" s="14" t="s">
        <v>402</v>
      </c>
      <c r="C607" s="14" t="s">
        <v>419</v>
      </c>
      <c r="D607" s="14" t="s">
        <v>416</v>
      </c>
      <c r="E607" s="15" t="s">
        <v>417</v>
      </c>
      <c r="F607" s="14" t="s">
        <v>417</v>
      </c>
      <c r="G607" s="15" t="s">
        <v>417</v>
      </c>
      <c r="H607" s="16">
        <v>6387.18</v>
      </c>
      <c r="I607" s="17">
        <v>0</v>
      </c>
      <c r="J607" s="16">
        <v>0</v>
      </c>
      <c r="K607" s="18">
        <v>766.46</v>
      </c>
      <c r="L607" s="17">
        <v>-127.74</v>
      </c>
      <c r="M607" s="19">
        <v>0</v>
      </c>
      <c r="N607" s="19">
        <v>0</v>
      </c>
      <c r="O607" s="19">
        <v>0</v>
      </c>
      <c r="P607" s="20">
        <v>0</v>
      </c>
      <c r="Q607" s="20">
        <v>0</v>
      </c>
    </row>
    <row r="608" spans="1:17" ht="12.75" customHeight="1">
      <c r="A608" s="14" t="s">
        <v>748</v>
      </c>
      <c r="B608" s="14" t="s">
        <v>748</v>
      </c>
      <c r="C608" s="14" t="s">
        <v>415</v>
      </c>
      <c r="D608" s="14" t="s">
        <v>416</v>
      </c>
      <c r="E608" s="15" t="s">
        <v>417</v>
      </c>
      <c r="F608" s="14" t="s">
        <v>417</v>
      </c>
      <c r="G608" s="15" t="s">
        <v>417</v>
      </c>
      <c r="H608" s="16">
        <v>415.57</v>
      </c>
      <c r="I608" s="17">
        <v>0</v>
      </c>
      <c r="J608" s="16">
        <v>0</v>
      </c>
      <c r="K608" s="18">
        <v>49.87</v>
      </c>
      <c r="L608" s="17">
        <v>-8.31</v>
      </c>
      <c r="M608" s="19">
        <v>0</v>
      </c>
      <c r="N608" s="19">
        <v>0</v>
      </c>
      <c r="O608" s="19">
        <v>0</v>
      </c>
      <c r="P608" s="20">
        <v>0</v>
      </c>
      <c r="Q608" s="20">
        <v>0</v>
      </c>
    </row>
    <row r="609" spans="1:17" ht="12.75" customHeight="1">
      <c r="A609" s="14" t="s">
        <v>322</v>
      </c>
      <c r="B609" s="14" t="s">
        <v>322</v>
      </c>
      <c r="C609" s="14" t="s">
        <v>415</v>
      </c>
      <c r="D609" s="14" t="s">
        <v>416</v>
      </c>
      <c r="E609" s="15" t="s">
        <v>417</v>
      </c>
      <c r="F609" s="14" t="s">
        <v>417</v>
      </c>
      <c r="G609" s="15" t="s">
        <v>417</v>
      </c>
      <c r="H609" s="16">
        <v>90.26</v>
      </c>
      <c r="I609" s="17">
        <v>0</v>
      </c>
      <c r="J609" s="16">
        <v>0</v>
      </c>
      <c r="K609" s="18">
        <v>10.83</v>
      </c>
      <c r="L609" s="17">
        <v>-1.81</v>
      </c>
      <c r="M609" s="19">
        <v>0</v>
      </c>
      <c r="N609" s="19">
        <v>0</v>
      </c>
      <c r="O609" s="19">
        <v>0</v>
      </c>
      <c r="P609" s="20">
        <v>0</v>
      </c>
      <c r="Q609" s="20">
        <v>0</v>
      </c>
    </row>
    <row r="610" spans="1:17" ht="12.75" customHeight="1">
      <c r="A610" s="14" t="s">
        <v>322</v>
      </c>
      <c r="B610" s="14" t="s">
        <v>323</v>
      </c>
      <c r="C610" s="14" t="s">
        <v>419</v>
      </c>
      <c r="D610" s="14" t="s">
        <v>416</v>
      </c>
      <c r="E610" s="15" t="s">
        <v>417</v>
      </c>
      <c r="F610" s="14" t="s">
        <v>417</v>
      </c>
      <c r="G610" s="15" t="s">
        <v>417</v>
      </c>
      <c r="H610" s="16">
        <v>2675.75</v>
      </c>
      <c r="I610" s="17">
        <v>0</v>
      </c>
      <c r="J610" s="16">
        <v>0</v>
      </c>
      <c r="K610" s="18">
        <v>321.08999999999997</v>
      </c>
      <c r="L610" s="17">
        <v>-53.52</v>
      </c>
      <c r="M610" s="19">
        <v>0</v>
      </c>
      <c r="N610" s="19">
        <v>0</v>
      </c>
      <c r="O610" s="19">
        <v>0</v>
      </c>
      <c r="P610" s="20">
        <v>0</v>
      </c>
      <c r="Q610" s="20">
        <v>0</v>
      </c>
    </row>
    <row r="611" spans="1:17" ht="12.75" customHeight="1">
      <c r="A611" s="14" t="s">
        <v>748</v>
      </c>
      <c r="B611" s="14" t="s">
        <v>749</v>
      </c>
      <c r="C611" s="14" t="s">
        <v>419</v>
      </c>
      <c r="D611" s="14" t="s">
        <v>416</v>
      </c>
      <c r="E611" s="15" t="s">
        <v>417</v>
      </c>
      <c r="F611" s="14" t="s">
        <v>417</v>
      </c>
      <c r="G611" s="15" t="s">
        <v>417</v>
      </c>
      <c r="H611" s="16">
        <v>17540.86</v>
      </c>
      <c r="I611" s="17">
        <v>0</v>
      </c>
      <c r="J611" s="16">
        <v>0</v>
      </c>
      <c r="K611" s="18">
        <v>2104.9</v>
      </c>
      <c r="L611" s="17">
        <v>-350.82</v>
      </c>
      <c r="M611" s="19">
        <v>0</v>
      </c>
      <c r="N611" s="19">
        <v>0</v>
      </c>
      <c r="O611" s="19">
        <v>0</v>
      </c>
      <c r="P611" s="20">
        <v>0</v>
      </c>
      <c r="Q611" s="20">
        <v>0</v>
      </c>
    </row>
    <row r="612" spans="1:17" ht="12.75" customHeight="1">
      <c r="A612" s="14" t="s">
        <v>748</v>
      </c>
      <c r="B612" s="14" t="s">
        <v>750</v>
      </c>
      <c r="C612" s="14" t="s">
        <v>415</v>
      </c>
      <c r="D612" s="14" t="s">
        <v>416</v>
      </c>
      <c r="E612" s="15" t="s">
        <v>417</v>
      </c>
      <c r="F612" s="14" t="s">
        <v>417</v>
      </c>
      <c r="G612" s="15" t="s">
        <v>417</v>
      </c>
      <c r="H612" s="16">
        <v>6.27</v>
      </c>
      <c r="I612" s="17">
        <v>0</v>
      </c>
      <c r="J612" s="16">
        <v>0</v>
      </c>
      <c r="K612" s="18">
        <v>0.75</v>
      </c>
      <c r="L612" s="17">
        <v>-0.13</v>
      </c>
      <c r="M612" s="19">
        <v>0</v>
      </c>
      <c r="N612" s="19">
        <v>0</v>
      </c>
      <c r="O612" s="19">
        <v>0</v>
      </c>
      <c r="P612" s="20">
        <v>0</v>
      </c>
      <c r="Q612" s="20">
        <v>0</v>
      </c>
    </row>
    <row r="613" spans="1:17" ht="12.75" customHeight="1">
      <c r="A613" s="14" t="s">
        <v>748</v>
      </c>
      <c r="B613" s="14" t="s">
        <v>324</v>
      </c>
      <c r="C613" s="14" t="s">
        <v>419</v>
      </c>
      <c r="D613" s="14" t="s">
        <v>416</v>
      </c>
      <c r="E613" s="15" t="s">
        <v>417</v>
      </c>
      <c r="F613" s="14" t="s">
        <v>417</v>
      </c>
      <c r="G613" s="15" t="s">
        <v>417</v>
      </c>
      <c r="H613" s="16">
        <v>876.88</v>
      </c>
      <c r="I613" s="17">
        <v>0</v>
      </c>
      <c r="J613" s="16">
        <v>0</v>
      </c>
      <c r="K613" s="18">
        <v>105.23</v>
      </c>
      <c r="L613" s="17">
        <v>-17.54</v>
      </c>
      <c r="M613" s="19">
        <v>0</v>
      </c>
      <c r="N613" s="19">
        <v>0</v>
      </c>
      <c r="O613" s="19">
        <v>0</v>
      </c>
      <c r="P613" s="20">
        <v>0</v>
      </c>
      <c r="Q613" s="20">
        <v>0</v>
      </c>
    </row>
    <row r="614" spans="1:17" ht="12.75" customHeight="1">
      <c r="A614" s="14" t="s">
        <v>751</v>
      </c>
      <c r="B614" s="14" t="s">
        <v>751</v>
      </c>
      <c r="C614" s="14" t="s">
        <v>415</v>
      </c>
      <c r="D614" s="14" t="s">
        <v>416</v>
      </c>
      <c r="E614" s="15" t="s">
        <v>417</v>
      </c>
      <c r="F614" s="14" t="s">
        <v>416</v>
      </c>
      <c r="G614" s="15" t="s">
        <v>416</v>
      </c>
      <c r="H614" s="16">
        <v>0</v>
      </c>
      <c r="I614" s="17">
        <v>0</v>
      </c>
      <c r="J614" s="16">
        <v>192.36</v>
      </c>
      <c r="K614" s="18">
        <v>0</v>
      </c>
      <c r="L614" s="17">
        <v>-3.85</v>
      </c>
      <c r="M614" s="19">
        <v>0</v>
      </c>
      <c r="N614" s="19">
        <v>0</v>
      </c>
      <c r="O614" s="19">
        <v>0</v>
      </c>
      <c r="P614" s="20">
        <v>0</v>
      </c>
      <c r="Q614" s="20">
        <v>0</v>
      </c>
    </row>
    <row r="615" spans="1:17" ht="12.75" customHeight="1">
      <c r="A615" s="14" t="s">
        <v>751</v>
      </c>
      <c r="B615" s="14" t="s">
        <v>752</v>
      </c>
      <c r="C615" s="14" t="s">
        <v>419</v>
      </c>
      <c r="D615" s="14" t="s">
        <v>416</v>
      </c>
      <c r="E615" s="15" t="s">
        <v>417</v>
      </c>
      <c r="F615" s="14" t="s">
        <v>416</v>
      </c>
      <c r="G615" s="15" t="s">
        <v>416</v>
      </c>
      <c r="H615" s="16">
        <v>0</v>
      </c>
      <c r="I615" s="17">
        <v>0</v>
      </c>
      <c r="J615" s="16">
        <v>48.45</v>
      </c>
      <c r="K615" s="18">
        <v>0</v>
      </c>
      <c r="L615" s="17">
        <v>-0.97</v>
      </c>
      <c r="M615" s="19">
        <v>0</v>
      </c>
      <c r="N615" s="19">
        <v>0</v>
      </c>
      <c r="O615" s="19">
        <v>0</v>
      </c>
      <c r="P615" s="20">
        <v>0</v>
      </c>
      <c r="Q615" s="20">
        <v>0</v>
      </c>
    </row>
    <row r="616" spans="1:17" ht="12.75" customHeight="1">
      <c r="A616" s="14" t="s">
        <v>753</v>
      </c>
      <c r="B616" s="14" t="s">
        <v>753</v>
      </c>
      <c r="C616" s="14" t="s">
        <v>419</v>
      </c>
      <c r="D616" s="14" t="s">
        <v>416</v>
      </c>
      <c r="E616" s="15" t="s">
        <v>417</v>
      </c>
      <c r="F616" s="14" t="s">
        <v>417</v>
      </c>
      <c r="G616" s="15" t="s">
        <v>417</v>
      </c>
      <c r="H616" s="16">
        <v>133465.66</v>
      </c>
      <c r="I616" s="17">
        <v>0</v>
      </c>
      <c r="J616" s="16">
        <v>0</v>
      </c>
      <c r="K616" s="18">
        <v>16015.88</v>
      </c>
      <c r="L616" s="17">
        <v>-2669.31</v>
      </c>
      <c r="M616" s="19">
        <v>0</v>
      </c>
      <c r="N616" s="19">
        <v>0</v>
      </c>
      <c r="O616" s="19">
        <v>0</v>
      </c>
      <c r="P616" s="20">
        <v>0</v>
      </c>
      <c r="Q616" s="20">
        <v>0</v>
      </c>
    </row>
    <row r="617" spans="1:17" ht="12.75" customHeight="1">
      <c r="A617" s="14" t="s">
        <v>404</v>
      </c>
      <c r="B617" s="14" t="s">
        <v>404</v>
      </c>
      <c r="C617" s="14" t="s">
        <v>419</v>
      </c>
      <c r="D617" s="14" t="s">
        <v>416</v>
      </c>
      <c r="E617" s="15" t="s">
        <v>417</v>
      </c>
      <c r="F617" s="14" t="s">
        <v>417</v>
      </c>
      <c r="G617" s="15" t="s">
        <v>417</v>
      </c>
      <c r="H617" s="16">
        <v>15914.01</v>
      </c>
      <c r="I617" s="17">
        <v>0</v>
      </c>
      <c r="J617" s="16">
        <v>0</v>
      </c>
      <c r="K617" s="18">
        <v>1909.68</v>
      </c>
      <c r="L617" s="17">
        <v>-318.27999999999997</v>
      </c>
      <c r="M617" s="19">
        <v>0</v>
      </c>
      <c r="N617" s="19">
        <v>0</v>
      </c>
      <c r="O617" s="19">
        <v>0</v>
      </c>
      <c r="P617" s="20">
        <v>0</v>
      </c>
      <c r="Q617" s="20">
        <v>0</v>
      </c>
    </row>
    <row r="618" spans="1:17" ht="12.75" customHeight="1">
      <c r="A618" s="14" t="s">
        <v>404</v>
      </c>
      <c r="B618" s="14" t="s">
        <v>405</v>
      </c>
      <c r="C618" s="14" t="s">
        <v>419</v>
      </c>
      <c r="D618" s="14" t="s">
        <v>416</v>
      </c>
      <c r="E618" s="15" t="s">
        <v>417</v>
      </c>
      <c r="F618" s="14" t="s">
        <v>417</v>
      </c>
      <c r="G618" s="15" t="s">
        <v>417</v>
      </c>
      <c r="H618" s="16">
        <v>1398.67</v>
      </c>
      <c r="I618" s="17">
        <v>0</v>
      </c>
      <c r="J618" s="16">
        <v>0</v>
      </c>
      <c r="K618" s="18">
        <v>167.84</v>
      </c>
      <c r="L618" s="17">
        <v>-27.97</v>
      </c>
      <c r="M618" s="19">
        <v>0</v>
      </c>
      <c r="N618" s="19">
        <v>0</v>
      </c>
      <c r="O618" s="19">
        <v>0</v>
      </c>
      <c r="P618" s="20">
        <v>0</v>
      </c>
      <c r="Q618" s="20">
        <v>0</v>
      </c>
    </row>
    <row r="619" spans="1:17" ht="12.75" customHeight="1">
      <c r="A619" s="14" t="s">
        <v>404</v>
      </c>
      <c r="B619" s="14" t="s">
        <v>406</v>
      </c>
      <c r="C619" s="14" t="s">
        <v>419</v>
      </c>
      <c r="D619" s="14" t="s">
        <v>416</v>
      </c>
      <c r="E619" s="15" t="s">
        <v>417</v>
      </c>
      <c r="F619" s="14" t="s">
        <v>417</v>
      </c>
      <c r="G619" s="15" t="s">
        <v>417</v>
      </c>
      <c r="H619" s="16">
        <v>29613.51</v>
      </c>
      <c r="I619" s="17">
        <v>0</v>
      </c>
      <c r="J619" s="16">
        <v>0</v>
      </c>
      <c r="K619" s="18">
        <v>3553.62</v>
      </c>
      <c r="L619" s="17">
        <v>-592.27</v>
      </c>
      <c r="M619" s="19">
        <v>0</v>
      </c>
      <c r="N619" s="19">
        <v>0</v>
      </c>
      <c r="O619" s="19">
        <v>0</v>
      </c>
      <c r="P619" s="20">
        <v>0</v>
      </c>
      <c r="Q619" s="20">
        <v>0</v>
      </c>
    </row>
    <row r="620" spans="1:17" ht="12.75" customHeight="1">
      <c r="A620" s="14" t="s">
        <v>754</v>
      </c>
      <c r="B620" s="14" t="s">
        <v>755</v>
      </c>
      <c r="C620" s="14" t="s">
        <v>415</v>
      </c>
      <c r="D620" s="14" t="s">
        <v>416</v>
      </c>
      <c r="E620" s="15" t="s">
        <v>416</v>
      </c>
      <c r="F620" s="14" t="s">
        <v>416</v>
      </c>
      <c r="G620" s="15" t="s">
        <v>417</v>
      </c>
      <c r="H620" s="16">
        <v>667.93</v>
      </c>
      <c r="I620" s="17">
        <v>0</v>
      </c>
      <c r="J620" s="16">
        <v>0</v>
      </c>
      <c r="K620" s="18">
        <v>80.150000000000006</v>
      </c>
      <c r="L620" s="17">
        <v>-13.36</v>
      </c>
      <c r="M620" s="19">
        <v>0</v>
      </c>
      <c r="N620" s="19">
        <v>0</v>
      </c>
      <c r="O620" s="19">
        <v>0</v>
      </c>
      <c r="P620" s="20">
        <v>0</v>
      </c>
      <c r="Q620" s="20">
        <v>0</v>
      </c>
    </row>
    <row r="621" spans="1:17" ht="12.75" customHeight="1">
      <c r="A621" s="14" t="s">
        <v>754</v>
      </c>
      <c r="B621" s="14" t="s">
        <v>756</v>
      </c>
      <c r="C621" s="14" t="s">
        <v>415</v>
      </c>
      <c r="D621" s="14" t="s">
        <v>416</v>
      </c>
      <c r="E621" s="15" t="s">
        <v>416</v>
      </c>
      <c r="F621" s="14" t="s">
        <v>416</v>
      </c>
      <c r="G621" s="15" t="s">
        <v>417</v>
      </c>
      <c r="H621" s="16">
        <v>2.8</v>
      </c>
      <c r="I621" s="17">
        <v>0</v>
      </c>
      <c r="J621" s="16">
        <v>0</v>
      </c>
      <c r="K621" s="18">
        <v>0.34</v>
      </c>
      <c r="L621" s="17">
        <v>-0.06</v>
      </c>
      <c r="M621" s="19">
        <v>0</v>
      </c>
      <c r="N621" s="19">
        <v>0</v>
      </c>
      <c r="O621" s="19">
        <v>0</v>
      </c>
      <c r="P621" s="20">
        <v>0</v>
      </c>
      <c r="Q621" s="20">
        <v>0</v>
      </c>
    </row>
    <row r="622" spans="1:17" ht="12.75" customHeight="1">
      <c r="A622" s="14" t="s">
        <v>754</v>
      </c>
      <c r="B622" s="14" t="s">
        <v>757</v>
      </c>
      <c r="C622" s="14" t="s">
        <v>419</v>
      </c>
      <c r="D622" s="14" t="s">
        <v>416</v>
      </c>
      <c r="E622" s="15" t="s">
        <v>416</v>
      </c>
      <c r="F622" s="14" t="s">
        <v>416</v>
      </c>
      <c r="G622" s="15" t="s">
        <v>417</v>
      </c>
      <c r="H622" s="16">
        <v>18.510000000000002</v>
      </c>
      <c r="I622" s="17">
        <v>0</v>
      </c>
      <c r="J622" s="16">
        <v>0</v>
      </c>
      <c r="K622" s="18">
        <v>2.2200000000000002</v>
      </c>
      <c r="L622" s="17">
        <v>-0.37</v>
      </c>
      <c r="M622" s="19">
        <v>0</v>
      </c>
      <c r="N622" s="19">
        <v>0</v>
      </c>
      <c r="O622" s="19">
        <v>0</v>
      </c>
      <c r="P622" s="20">
        <v>0</v>
      </c>
      <c r="Q622" s="20">
        <v>0</v>
      </c>
    </row>
    <row r="623" spans="1:17" ht="12.75" customHeight="1">
      <c r="A623" s="14" t="s">
        <v>758</v>
      </c>
      <c r="B623" s="14" t="s">
        <v>758</v>
      </c>
      <c r="C623" s="14" t="s">
        <v>419</v>
      </c>
      <c r="D623" s="14" t="s">
        <v>416</v>
      </c>
      <c r="E623" s="15" t="s">
        <v>417</v>
      </c>
      <c r="F623" s="14" t="s">
        <v>417</v>
      </c>
      <c r="G623" s="15" t="s">
        <v>417</v>
      </c>
      <c r="H623" s="16">
        <v>8.94</v>
      </c>
      <c r="I623" s="17">
        <v>0</v>
      </c>
      <c r="J623" s="16">
        <v>0</v>
      </c>
      <c r="K623" s="18">
        <v>1.07</v>
      </c>
      <c r="L623" s="17">
        <v>-0.18</v>
      </c>
      <c r="M623" s="19">
        <v>0</v>
      </c>
      <c r="N623" s="19">
        <v>0</v>
      </c>
      <c r="O623" s="19">
        <v>0</v>
      </c>
      <c r="P623" s="20">
        <v>0</v>
      </c>
      <c r="Q623" s="20">
        <v>0</v>
      </c>
    </row>
    <row r="624" spans="1:17" ht="12.75" customHeight="1">
      <c r="A624" s="14" t="s">
        <v>759</v>
      </c>
      <c r="B624" s="14" t="s">
        <v>759</v>
      </c>
      <c r="C624" s="14" t="s">
        <v>415</v>
      </c>
      <c r="D624" s="14" t="s">
        <v>416</v>
      </c>
      <c r="E624" s="15" t="s">
        <v>417</v>
      </c>
      <c r="F624" s="14" t="s">
        <v>416</v>
      </c>
      <c r="G624" s="15" t="s">
        <v>416</v>
      </c>
      <c r="H624" s="16">
        <v>0</v>
      </c>
      <c r="I624" s="17">
        <v>0</v>
      </c>
      <c r="J624" s="16">
        <v>42.75</v>
      </c>
      <c r="K624" s="18">
        <v>0</v>
      </c>
      <c r="L624" s="17">
        <v>-0.86</v>
      </c>
      <c r="M624" s="19">
        <v>0</v>
      </c>
      <c r="N624" s="19">
        <v>0</v>
      </c>
      <c r="O624" s="19">
        <v>0</v>
      </c>
      <c r="P624" s="20">
        <v>0</v>
      </c>
      <c r="Q624" s="20">
        <v>0</v>
      </c>
    </row>
    <row r="625" spans="1:17" ht="12.75" customHeight="1">
      <c r="A625" s="14" t="s">
        <v>760</v>
      </c>
      <c r="B625" s="14" t="s">
        <v>760</v>
      </c>
      <c r="C625" s="14" t="s">
        <v>415</v>
      </c>
      <c r="D625" s="14" t="s">
        <v>416</v>
      </c>
      <c r="E625" s="15" t="s">
        <v>416</v>
      </c>
      <c r="F625" s="14" t="s">
        <v>416</v>
      </c>
      <c r="G625" s="15" t="s">
        <v>416</v>
      </c>
      <c r="H625" s="16">
        <v>0</v>
      </c>
      <c r="I625" s="17">
        <v>0</v>
      </c>
      <c r="J625" s="16">
        <v>100.64</v>
      </c>
      <c r="K625" s="18">
        <v>0</v>
      </c>
      <c r="L625" s="17">
        <v>-2.0099999999999998</v>
      </c>
      <c r="M625" s="19">
        <v>0</v>
      </c>
      <c r="N625" s="19">
        <v>0</v>
      </c>
      <c r="O625" s="19">
        <v>0</v>
      </c>
      <c r="P625" s="20">
        <v>0</v>
      </c>
      <c r="Q625" s="20">
        <v>0</v>
      </c>
    </row>
    <row r="626" spans="1:17" ht="12.75" customHeight="1">
      <c r="A626" s="14" t="s">
        <v>760</v>
      </c>
      <c r="B626" s="14" t="s">
        <v>403</v>
      </c>
      <c r="C626" s="14" t="s">
        <v>419</v>
      </c>
      <c r="D626" s="14" t="s">
        <v>416</v>
      </c>
      <c r="E626" s="15" t="s">
        <v>416</v>
      </c>
      <c r="F626" s="14" t="s">
        <v>416</v>
      </c>
      <c r="G626" s="15" t="s">
        <v>416</v>
      </c>
      <c r="H626" s="16">
        <v>0</v>
      </c>
      <c r="I626" s="17">
        <v>0</v>
      </c>
      <c r="J626" s="16">
        <v>1.1499999999999999</v>
      </c>
      <c r="K626" s="18">
        <v>0</v>
      </c>
      <c r="L626" s="17">
        <v>-0.02</v>
      </c>
      <c r="M626" s="19">
        <v>0</v>
      </c>
      <c r="N626" s="19">
        <v>0</v>
      </c>
      <c r="O626" s="19">
        <v>0</v>
      </c>
      <c r="P626" s="20">
        <v>0</v>
      </c>
      <c r="Q626" s="20">
        <v>0</v>
      </c>
    </row>
    <row r="627" spans="1:17" ht="12.75" customHeight="1">
      <c r="A627" s="14" t="s">
        <v>450</v>
      </c>
      <c r="B627" s="14" t="s">
        <v>761</v>
      </c>
      <c r="C627" s="14" t="s">
        <v>419</v>
      </c>
      <c r="D627" s="14" t="s">
        <v>416</v>
      </c>
      <c r="E627" s="15" t="s">
        <v>417</v>
      </c>
      <c r="F627" s="14" t="s">
        <v>417</v>
      </c>
      <c r="G627" s="15" t="s">
        <v>417</v>
      </c>
      <c r="H627" s="16">
        <v>545.92999999999995</v>
      </c>
      <c r="I627" s="17">
        <v>0</v>
      </c>
      <c r="J627" s="16">
        <v>0</v>
      </c>
      <c r="K627" s="18">
        <v>65.510000000000005</v>
      </c>
      <c r="L627" s="17">
        <v>-10.92</v>
      </c>
      <c r="M627" s="19">
        <v>0</v>
      </c>
      <c r="N627" s="19">
        <v>0</v>
      </c>
      <c r="O627" s="19">
        <v>0</v>
      </c>
      <c r="P627" s="20">
        <v>0</v>
      </c>
      <c r="Q627" s="20">
        <v>0</v>
      </c>
    </row>
    <row r="628" spans="1:17" ht="12.75" customHeight="1">
      <c r="A628" s="14" t="s">
        <v>710</v>
      </c>
      <c r="B628" s="14" t="s">
        <v>762</v>
      </c>
      <c r="C628" s="14" t="s">
        <v>419</v>
      </c>
      <c r="D628" s="14" t="s">
        <v>416</v>
      </c>
      <c r="E628" s="15" t="s">
        <v>417</v>
      </c>
      <c r="F628" s="14" t="s">
        <v>417</v>
      </c>
      <c r="G628" s="15" t="s">
        <v>417</v>
      </c>
      <c r="H628" s="16">
        <v>476.63</v>
      </c>
      <c r="I628" s="17">
        <v>0</v>
      </c>
      <c r="J628" s="16">
        <v>0</v>
      </c>
      <c r="K628" s="18">
        <v>57.2</v>
      </c>
      <c r="L628" s="17">
        <v>-9.5299999999999994</v>
      </c>
      <c r="M628" s="19">
        <v>0</v>
      </c>
      <c r="N628" s="19">
        <v>0</v>
      </c>
      <c r="O628" s="19">
        <v>0</v>
      </c>
      <c r="P628" s="20">
        <v>0</v>
      </c>
      <c r="Q628" s="20">
        <v>0</v>
      </c>
    </row>
    <row r="629" spans="1:17" ht="12.75" customHeight="1">
      <c r="A629" s="14" t="s">
        <v>763</v>
      </c>
      <c r="B629" s="14" t="s">
        <v>407</v>
      </c>
      <c r="C629" s="14" t="s">
        <v>419</v>
      </c>
      <c r="D629" s="14" t="s">
        <v>416</v>
      </c>
      <c r="E629" s="15" t="s">
        <v>417</v>
      </c>
      <c r="F629" s="14" t="s">
        <v>417</v>
      </c>
      <c r="G629" s="15" t="s">
        <v>417</v>
      </c>
      <c r="H629" s="16">
        <v>104.26</v>
      </c>
      <c r="I629" s="17">
        <v>0</v>
      </c>
      <c r="J629" s="16">
        <v>0</v>
      </c>
      <c r="K629" s="18">
        <v>12.51</v>
      </c>
      <c r="L629" s="17">
        <v>-2.09</v>
      </c>
      <c r="M629" s="19">
        <v>0</v>
      </c>
      <c r="N629" s="19">
        <v>0</v>
      </c>
      <c r="O629" s="19">
        <v>0</v>
      </c>
      <c r="P629" s="20">
        <v>0</v>
      </c>
      <c r="Q629" s="20">
        <v>0</v>
      </c>
    </row>
    <row r="630" spans="1:17" ht="12.75" customHeight="1">
      <c r="A630" s="14" t="s">
        <v>764</v>
      </c>
      <c r="B630" s="14" t="s">
        <v>764</v>
      </c>
      <c r="C630" s="14" t="s">
        <v>415</v>
      </c>
      <c r="D630" s="14" t="s">
        <v>416</v>
      </c>
      <c r="E630" s="15" t="s">
        <v>417</v>
      </c>
      <c r="F630" s="14" t="s">
        <v>416</v>
      </c>
      <c r="G630" s="15" t="s">
        <v>416</v>
      </c>
      <c r="H630" s="16">
        <v>0</v>
      </c>
      <c r="I630" s="17">
        <v>0</v>
      </c>
      <c r="J630" s="16">
        <v>123.48</v>
      </c>
      <c r="K630" s="18">
        <v>0</v>
      </c>
      <c r="L630" s="17">
        <v>-2.4700000000000002</v>
      </c>
      <c r="M630" s="19">
        <v>0</v>
      </c>
      <c r="N630" s="19">
        <v>0</v>
      </c>
      <c r="O630" s="19">
        <v>0</v>
      </c>
      <c r="P630" s="20">
        <v>0</v>
      </c>
      <c r="Q630" s="20">
        <v>0</v>
      </c>
    </row>
    <row r="631" spans="1:17" ht="12.75" customHeight="1">
      <c r="A631" s="14" t="s">
        <v>764</v>
      </c>
      <c r="B631" s="14" t="s">
        <v>408</v>
      </c>
      <c r="C631" s="14" t="s">
        <v>419</v>
      </c>
      <c r="D631" s="14" t="s">
        <v>416</v>
      </c>
      <c r="E631" s="15" t="s">
        <v>417</v>
      </c>
      <c r="F631" s="14" t="s">
        <v>416</v>
      </c>
      <c r="G631" s="15" t="s">
        <v>416</v>
      </c>
      <c r="H631" s="16">
        <v>0</v>
      </c>
      <c r="I631" s="17">
        <v>0</v>
      </c>
      <c r="J631" s="16">
        <v>26.85</v>
      </c>
      <c r="K631" s="18">
        <v>0</v>
      </c>
      <c r="L631" s="17">
        <v>-0.54</v>
      </c>
      <c r="M631" s="19">
        <v>0</v>
      </c>
      <c r="N631" s="19">
        <v>0</v>
      </c>
      <c r="O631" s="19">
        <v>0</v>
      </c>
      <c r="P631" s="20">
        <v>0</v>
      </c>
      <c r="Q631" s="20">
        <v>0</v>
      </c>
    </row>
    <row r="632" spans="1:17" ht="12.75" customHeight="1">
      <c r="A632" s="14" t="s">
        <v>409</v>
      </c>
      <c r="B632" s="14" t="s">
        <v>409</v>
      </c>
      <c r="C632" s="14" t="s">
        <v>419</v>
      </c>
      <c r="D632" s="14" t="s">
        <v>416</v>
      </c>
      <c r="E632" s="15" t="s">
        <v>417</v>
      </c>
      <c r="F632" s="14" t="s">
        <v>417</v>
      </c>
      <c r="G632" s="15" t="s">
        <v>417</v>
      </c>
      <c r="H632" s="16">
        <v>8557.2900000000009</v>
      </c>
      <c r="I632" s="17">
        <v>0</v>
      </c>
      <c r="J632" s="16">
        <v>0</v>
      </c>
      <c r="K632" s="18">
        <v>1026.8699999999999</v>
      </c>
      <c r="L632" s="17">
        <v>-171.15</v>
      </c>
      <c r="M632" s="19">
        <v>0</v>
      </c>
      <c r="N632" s="19">
        <v>0</v>
      </c>
      <c r="O632" s="19">
        <v>0</v>
      </c>
      <c r="P632" s="20">
        <v>0</v>
      </c>
      <c r="Q632" s="20">
        <v>0</v>
      </c>
    </row>
    <row r="633" spans="1:17" ht="12.75" customHeight="1">
      <c r="A633" s="14" t="s">
        <v>410</v>
      </c>
      <c r="B633" s="14" t="s">
        <v>410</v>
      </c>
      <c r="C633" s="14" t="s">
        <v>419</v>
      </c>
      <c r="D633" s="14" t="s">
        <v>416</v>
      </c>
      <c r="E633" s="15" t="s">
        <v>416</v>
      </c>
      <c r="F633" s="14" t="s">
        <v>417</v>
      </c>
      <c r="G633" s="15" t="s">
        <v>417</v>
      </c>
      <c r="H633" s="16">
        <v>23985.09</v>
      </c>
      <c r="I633" s="17">
        <v>0</v>
      </c>
      <c r="J633" s="16">
        <v>0</v>
      </c>
      <c r="K633" s="18">
        <v>2878.21</v>
      </c>
      <c r="L633" s="17">
        <v>-479.7</v>
      </c>
      <c r="M633" s="19">
        <v>0</v>
      </c>
      <c r="N633" s="19">
        <v>0</v>
      </c>
      <c r="O633" s="19">
        <v>0</v>
      </c>
      <c r="P633" s="20">
        <v>0</v>
      </c>
      <c r="Q633" s="20">
        <v>0</v>
      </c>
    </row>
    <row r="634" spans="1:17" ht="12.75" customHeight="1">
      <c r="A634" s="14" t="s">
        <v>411</v>
      </c>
      <c r="B634" s="14" t="s">
        <v>411</v>
      </c>
      <c r="C634" s="14" t="s">
        <v>419</v>
      </c>
      <c r="D634" s="14" t="s">
        <v>416</v>
      </c>
      <c r="E634" s="15" t="s">
        <v>417</v>
      </c>
      <c r="F634" s="14" t="s">
        <v>417</v>
      </c>
      <c r="G634" s="15" t="s">
        <v>417</v>
      </c>
      <c r="H634" s="16">
        <v>11437.15</v>
      </c>
      <c r="I634" s="17">
        <v>0</v>
      </c>
      <c r="J634" s="16">
        <v>0</v>
      </c>
      <c r="K634" s="18">
        <v>1372.46</v>
      </c>
      <c r="L634" s="17">
        <v>-228.74</v>
      </c>
      <c r="M634" s="19">
        <v>0</v>
      </c>
      <c r="N634" s="19">
        <v>0</v>
      </c>
      <c r="O634" s="19">
        <v>0</v>
      </c>
      <c r="P634" s="20">
        <v>0</v>
      </c>
      <c r="Q634" s="20">
        <v>0</v>
      </c>
    </row>
    <row r="635" spans="1:17" ht="12.75" customHeight="1">
      <c r="A635" s="14" t="s">
        <v>412</v>
      </c>
      <c r="B635" s="14" t="s">
        <v>412</v>
      </c>
      <c r="C635" s="14" t="s">
        <v>419</v>
      </c>
      <c r="D635" s="14" t="s">
        <v>416</v>
      </c>
      <c r="E635" s="15" t="s">
        <v>417</v>
      </c>
      <c r="F635" s="14" t="s">
        <v>417</v>
      </c>
      <c r="G635" s="15" t="s">
        <v>417</v>
      </c>
      <c r="H635" s="16">
        <v>1331.74</v>
      </c>
      <c r="I635" s="17">
        <v>0</v>
      </c>
      <c r="J635" s="16">
        <v>0</v>
      </c>
      <c r="K635" s="18">
        <v>159.81</v>
      </c>
      <c r="L635" s="17">
        <v>-26.63</v>
      </c>
      <c r="M635" s="19">
        <v>0</v>
      </c>
      <c r="N635" s="19">
        <v>0</v>
      </c>
      <c r="O635" s="19">
        <v>0</v>
      </c>
      <c r="P635" s="20">
        <v>0</v>
      </c>
      <c r="Q635" s="20">
        <v>0</v>
      </c>
    </row>
    <row r="636" spans="1:17" ht="12.75" customHeight="1">
      <c r="A636" s="14" t="s">
        <v>413</v>
      </c>
      <c r="B636" s="14" t="s">
        <v>413</v>
      </c>
      <c r="C636" s="14" t="s">
        <v>419</v>
      </c>
      <c r="D636" s="14" t="s">
        <v>416</v>
      </c>
      <c r="E636" s="15" t="s">
        <v>417</v>
      </c>
      <c r="F636" s="14" t="s">
        <v>417</v>
      </c>
      <c r="G636" s="15" t="s">
        <v>417</v>
      </c>
      <c r="H636" s="16">
        <v>9037.0400000000009</v>
      </c>
      <c r="I636" s="17">
        <v>0</v>
      </c>
      <c r="J636" s="16">
        <v>0</v>
      </c>
      <c r="K636" s="18">
        <v>1084.44</v>
      </c>
      <c r="L636" s="17">
        <v>-180.74</v>
      </c>
      <c r="M636" s="19">
        <v>0</v>
      </c>
      <c r="N636" s="19">
        <v>0</v>
      </c>
      <c r="O636" s="19">
        <v>0</v>
      </c>
      <c r="P636" s="20">
        <v>0</v>
      </c>
      <c r="Q636" s="20">
        <v>0</v>
      </c>
    </row>
    <row r="637" spans="1:17" ht="12.75" customHeight="1">
      <c r="A637" s="14" t="s">
        <v>765</v>
      </c>
      <c r="B637" s="14" t="s">
        <v>765</v>
      </c>
      <c r="C637" s="14" t="s">
        <v>419</v>
      </c>
      <c r="D637" s="14" t="s">
        <v>416</v>
      </c>
      <c r="E637" s="15" t="s">
        <v>417</v>
      </c>
      <c r="F637" s="14" t="s">
        <v>417</v>
      </c>
      <c r="G637" s="15" t="s">
        <v>417</v>
      </c>
      <c r="H637" s="16">
        <v>14734.46</v>
      </c>
      <c r="I637" s="17">
        <v>0</v>
      </c>
      <c r="J637" s="16">
        <v>0</v>
      </c>
      <c r="K637" s="18">
        <v>1768.14</v>
      </c>
      <c r="L637" s="17">
        <v>-294.69</v>
      </c>
      <c r="M637" s="19">
        <v>0</v>
      </c>
      <c r="N637" s="19">
        <v>0</v>
      </c>
      <c r="O637" s="19">
        <v>0</v>
      </c>
      <c r="P637" s="20">
        <v>0</v>
      </c>
      <c r="Q637" s="20">
        <v>0</v>
      </c>
    </row>
    <row r="639" spans="1:17">
      <c r="H639" s="21">
        <f t="shared" ref="H639:Q639" si="0">SUM(H2:H638)</f>
        <v>4021582.8200000012</v>
      </c>
      <c r="I639" s="21">
        <f t="shared" si="0"/>
        <v>0</v>
      </c>
      <c r="J639" s="21">
        <f t="shared" si="0"/>
        <v>206970.07000000004</v>
      </c>
      <c r="K639" s="21">
        <f t="shared" si="0"/>
        <v>482589.89000000019</v>
      </c>
      <c r="L639" s="21">
        <f t="shared" si="0"/>
        <v>-83873.289999999994</v>
      </c>
      <c r="M639" s="21">
        <f t="shared" si="0"/>
        <v>-0.47000000000000014</v>
      </c>
      <c r="N639" s="21">
        <f t="shared" si="0"/>
        <v>0</v>
      </c>
      <c r="O639" s="21">
        <f t="shared" si="0"/>
        <v>-0.23</v>
      </c>
      <c r="P639" s="21">
        <f t="shared" si="0"/>
        <v>-0.02</v>
      </c>
      <c r="Q639" s="21">
        <f t="shared" si="0"/>
        <v>0</v>
      </c>
    </row>
  </sheetData>
  <pageMargins left="0.7" right="0.7" top="0.75" bottom="0.75" header="0.3" footer="0.3"/>
  <pageSetup paperSize="9" orientation="portrait" horizontalDpi="120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R1295"/>
  <sheetViews>
    <sheetView topLeftCell="A1268" workbookViewId="0">
      <selection activeCell="P1288" sqref="P1288"/>
    </sheetView>
  </sheetViews>
  <sheetFormatPr defaultRowHeight="12.75"/>
  <cols>
    <col min="1" max="1" width="9.33203125" style="13" customWidth="1"/>
    <col min="2" max="2" width="14.1640625" style="13" customWidth="1"/>
    <col min="3" max="3" width="17.5" style="13" customWidth="1"/>
    <col min="4" max="4" width="76.83203125" style="13" bestFit="1" customWidth="1"/>
    <col min="5" max="5" width="17.5" style="13" bestFit="1" customWidth="1"/>
    <col min="6" max="6" width="15.5" style="13" customWidth="1"/>
    <col min="7" max="10" width="10.33203125" style="13" customWidth="1"/>
    <col min="11" max="15" width="15.5" style="13" customWidth="1"/>
    <col min="16" max="16" width="11.33203125" style="13" customWidth="1"/>
    <col min="17" max="17" width="20.5" style="13" bestFit="1" customWidth="1"/>
    <col min="18" max="16384" width="9.33203125" style="13"/>
  </cols>
  <sheetData>
    <row r="1" spans="1:18" s="22" customFormat="1">
      <c r="A1" s="120" t="s">
        <v>4564</v>
      </c>
      <c r="B1" s="121"/>
      <c r="C1" s="121"/>
      <c r="D1" s="121"/>
      <c r="E1" s="121"/>
      <c r="F1" s="120"/>
      <c r="G1" s="120"/>
      <c r="H1" s="120"/>
      <c r="I1" s="120"/>
      <c r="J1" s="120"/>
      <c r="K1" s="120"/>
      <c r="L1" s="120"/>
      <c r="M1" s="120"/>
      <c r="N1" s="120"/>
      <c r="O1" s="121"/>
      <c r="P1" s="121"/>
      <c r="Q1" s="122"/>
      <c r="R1" s="122"/>
    </row>
    <row r="2" spans="1:18" s="33" customFormat="1" ht="34.5" customHeight="1">
      <c r="A2" s="23" t="s">
        <v>781</v>
      </c>
      <c r="B2" s="24" t="s">
        <v>782</v>
      </c>
      <c r="C2" s="24" t="s">
        <v>783</v>
      </c>
      <c r="D2" s="24" t="s">
        <v>784</v>
      </c>
      <c r="E2" s="24" t="s">
        <v>785</v>
      </c>
      <c r="F2" s="25" t="s">
        <v>47</v>
      </c>
      <c r="G2" s="26" t="s">
        <v>48</v>
      </c>
      <c r="H2" s="27" t="s">
        <v>49</v>
      </c>
      <c r="I2" s="28" t="s">
        <v>50</v>
      </c>
      <c r="J2" s="29" t="s">
        <v>51</v>
      </c>
      <c r="K2" s="30" t="s">
        <v>52</v>
      </c>
      <c r="L2" s="25" t="s">
        <v>54</v>
      </c>
      <c r="M2" s="30" t="s">
        <v>55</v>
      </c>
      <c r="N2" s="31" t="s">
        <v>56</v>
      </c>
      <c r="O2" s="23" t="s">
        <v>786</v>
      </c>
      <c r="P2" s="123" t="s">
        <v>787</v>
      </c>
      <c r="Q2" s="123" t="s">
        <v>4565</v>
      </c>
    </row>
    <row r="3" spans="1:18">
      <c r="A3" s="34">
        <v>1</v>
      </c>
      <c r="B3" s="35" t="s">
        <v>414</v>
      </c>
      <c r="C3" s="35" t="s">
        <v>418</v>
      </c>
      <c r="D3" s="34" t="str">
        <f>VLOOKUP(B3,'TAX INFO'!$B$2:$G$1000,3,0)</f>
        <v xml:space="preserve">1590 Energy Corporation </v>
      </c>
      <c r="E3" s="34" t="str">
        <f>VLOOKUP(B3,'TAX INFO'!$B$2:$G$1000,5,0)</f>
        <v>007-833-205-000</v>
      </c>
      <c r="F3" s="35" t="s">
        <v>419</v>
      </c>
      <c r="G3" s="35" t="s">
        <v>416</v>
      </c>
      <c r="H3" s="35" t="s">
        <v>417</v>
      </c>
      <c r="I3" s="35" t="s">
        <v>417</v>
      </c>
      <c r="J3" s="35" t="s">
        <v>417</v>
      </c>
      <c r="K3" s="16">
        <v>692.33</v>
      </c>
      <c r="L3" s="36">
        <v>0</v>
      </c>
      <c r="M3" s="37">
        <v>83.08</v>
      </c>
      <c r="N3" s="36">
        <v>-13.85</v>
      </c>
      <c r="O3" s="38">
        <f>SUM(K3:N3)</f>
        <v>761.56000000000006</v>
      </c>
      <c r="P3" s="143">
        <v>27263</v>
      </c>
      <c r="Q3" s="127" t="s">
        <v>4562</v>
      </c>
    </row>
    <row r="4" spans="1:18">
      <c r="A4" s="124">
        <v>2</v>
      </c>
      <c r="B4" s="35" t="s">
        <v>420</v>
      </c>
      <c r="C4" s="35" t="s">
        <v>420</v>
      </c>
      <c r="D4" s="34" t="str">
        <f>VLOOKUP(B4,'TAX INFO'!$B$2:$G$1000,3,0)</f>
        <v>Abra Electric Cooperative, Inc.</v>
      </c>
      <c r="E4" s="34" t="str">
        <f>VLOOKUP(B4,'TAX INFO'!$B$2:$G$1000,5,0)</f>
        <v>000-607-111-000</v>
      </c>
      <c r="F4" s="35" t="s">
        <v>419</v>
      </c>
      <c r="G4" s="35" t="s">
        <v>416</v>
      </c>
      <c r="H4" s="35" t="s">
        <v>417</v>
      </c>
      <c r="I4" s="35" t="s">
        <v>417</v>
      </c>
      <c r="J4" s="35" t="s">
        <v>417</v>
      </c>
      <c r="K4" s="16">
        <v>9119.61</v>
      </c>
      <c r="L4" s="36">
        <v>0</v>
      </c>
      <c r="M4" s="37">
        <v>1094.3499999999999</v>
      </c>
      <c r="N4" s="36">
        <v>-182.39</v>
      </c>
      <c r="O4" s="125">
        <f t="shared" ref="O4:O67" si="0">SUM(K4:N4)</f>
        <v>10031.570000000002</v>
      </c>
      <c r="P4" s="143">
        <v>27264</v>
      </c>
      <c r="Q4" s="127" t="s">
        <v>4562</v>
      </c>
    </row>
    <row r="5" spans="1:18">
      <c r="A5" s="124">
        <v>3</v>
      </c>
      <c r="B5" s="35" t="s">
        <v>75</v>
      </c>
      <c r="C5" s="35" t="s">
        <v>75</v>
      </c>
      <c r="D5" s="34" t="str">
        <f>VLOOKUP(B5,'TAX INFO'!$B$2:$G$1000,3,0)</f>
        <v xml:space="preserve">Absolut Distillers Inc. </v>
      </c>
      <c r="E5" s="34" t="str">
        <f>VLOOKUP(B5,'TAX INFO'!$B$2:$G$1000,5,0)</f>
        <v>000-617-524-00000</v>
      </c>
      <c r="F5" s="35" t="s">
        <v>415</v>
      </c>
      <c r="G5" s="35" t="s">
        <v>416</v>
      </c>
      <c r="H5" s="35" t="s">
        <v>417</v>
      </c>
      <c r="I5" s="35" t="s">
        <v>416</v>
      </c>
      <c r="J5" s="35" t="s">
        <v>417</v>
      </c>
      <c r="K5" s="16">
        <v>13.75</v>
      </c>
      <c r="L5" s="36">
        <v>0</v>
      </c>
      <c r="M5" s="37">
        <v>1.65</v>
      </c>
      <c r="N5" s="36">
        <v>-0.28000000000000003</v>
      </c>
      <c r="O5" s="125">
        <f t="shared" si="0"/>
        <v>15.120000000000001</v>
      </c>
      <c r="P5" s="143">
        <v>27265</v>
      </c>
      <c r="Q5" s="127" t="s">
        <v>4562</v>
      </c>
    </row>
    <row r="6" spans="1:18">
      <c r="A6" s="124">
        <v>4</v>
      </c>
      <c r="B6" s="35" t="s">
        <v>421</v>
      </c>
      <c r="C6" s="35" t="s">
        <v>421</v>
      </c>
      <c r="D6" s="34" t="str">
        <f>VLOOKUP(B6,'TAX INFO'!$B$2:$G$1000,3,0)</f>
        <v>ACEN CORPORATION (FORMERLY KNOWN AS AC ENERGY CORPORATION)</v>
      </c>
      <c r="E6" s="34" t="str">
        <f>VLOOKUP(B6,'TAX INFO'!$B$2:$G$1000,5,0)</f>
        <v>000-506-020-000</v>
      </c>
      <c r="F6" s="35" t="s">
        <v>419</v>
      </c>
      <c r="G6" s="35" t="s">
        <v>416</v>
      </c>
      <c r="H6" s="35" t="s">
        <v>417</v>
      </c>
      <c r="I6" s="35" t="s">
        <v>417</v>
      </c>
      <c r="J6" s="35" t="s">
        <v>417</v>
      </c>
      <c r="K6" s="16">
        <v>1380.5</v>
      </c>
      <c r="L6" s="36">
        <v>0</v>
      </c>
      <c r="M6" s="37">
        <v>165.66</v>
      </c>
      <c r="N6" s="36">
        <v>-27.61</v>
      </c>
      <c r="O6" s="125">
        <f t="shared" si="0"/>
        <v>1518.5500000000002</v>
      </c>
      <c r="P6" s="143">
        <v>27266</v>
      </c>
      <c r="Q6" s="127" t="s">
        <v>4562</v>
      </c>
    </row>
    <row r="7" spans="1:18">
      <c r="A7" s="124">
        <v>5</v>
      </c>
      <c r="B7" s="35" t="s">
        <v>421</v>
      </c>
      <c r="C7" s="35" t="s">
        <v>63</v>
      </c>
      <c r="D7" s="34" t="str">
        <f>VLOOKUP(B7,'TAX INFO'!$B$2:$G$1000,3,0)</f>
        <v>ACEN CORPORATION (FORMERLY KNOWN AS AC ENERGY CORPORATION)</v>
      </c>
      <c r="E7" s="34" t="str">
        <f>VLOOKUP(B7,'TAX INFO'!$B$2:$G$1000,5,0)</f>
        <v>000-506-020-000</v>
      </c>
      <c r="F7" s="35" t="s">
        <v>419</v>
      </c>
      <c r="G7" s="35" t="s">
        <v>416</v>
      </c>
      <c r="H7" s="35" t="s">
        <v>417</v>
      </c>
      <c r="I7" s="35" t="s">
        <v>417</v>
      </c>
      <c r="J7" s="35" t="s">
        <v>417</v>
      </c>
      <c r="K7" s="16">
        <v>337.87</v>
      </c>
      <c r="L7" s="36">
        <v>0</v>
      </c>
      <c r="M7" s="37">
        <v>40.54</v>
      </c>
      <c r="N7" s="36">
        <v>-6.76</v>
      </c>
      <c r="O7" s="125">
        <f t="shared" si="0"/>
        <v>371.65000000000003</v>
      </c>
      <c r="P7" s="143">
        <v>27266</v>
      </c>
      <c r="Q7" s="127" t="s">
        <v>4562</v>
      </c>
    </row>
    <row r="8" spans="1:18">
      <c r="A8" s="124">
        <v>6</v>
      </c>
      <c r="B8" s="35" t="s">
        <v>64</v>
      </c>
      <c r="C8" s="35" t="s">
        <v>64</v>
      </c>
      <c r="D8" s="34" t="str">
        <f>VLOOKUP(B8,'TAX INFO'!$B$2:$G$1000,3,0)</f>
        <v>ACEN CORPORATION (FORMERLY KNOWN AS AC ENERGY CORPORATION)</v>
      </c>
      <c r="E8" s="34" t="str">
        <f>VLOOKUP(B8,'TAX INFO'!$B$2:$G$1000,5,0)</f>
        <v>000-506-020-000</v>
      </c>
      <c r="F8" s="35" t="s">
        <v>419</v>
      </c>
      <c r="G8" s="35" t="s">
        <v>416</v>
      </c>
      <c r="H8" s="35" t="s">
        <v>417</v>
      </c>
      <c r="I8" s="35" t="s">
        <v>417</v>
      </c>
      <c r="J8" s="35" t="s">
        <v>417</v>
      </c>
      <c r="K8" s="16">
        <v>7379.06</v>
      </c>
      <c r="L8" s="36">
        <v>0</v>
      </c>
      <c r="M8" s="37">
        <v>885.49</v>
      </c>
      <c r="N8" s="36">
        <v>-147.58000000000001</v>
      </c>
      <c r="O8" s="125">
        <f t="shared" si="0"/>
        <v>8116.9700000000012</v>
      </c>
      <c r="P8" s="143">
        <v>27266</v>
      </c>
      <c r="Q8" s="127" t="s">
        <v>4562</v>
      </c>
    </row>
    <row r="9" spans="1:18">
      <c r="A9" s="124">
        <v>7</v>
      </c>
      <c r="B9" s="35" t="s">
        <v>64</v>
      </c>
      <c r="C9" s="35" t="s">
        <v>65</v>
      </c>
      <c r="D9" s="34" t="str">
        <f>VLOOKUP(B9,'TAX INFO'!$B$2:$G$1000,3,0)</f>
        <v>ACEN CORPORATION (FORMERLY KNOWN AS AC ENERGY CORPORATION)</v>
      </c>
      <c r="E9" s="34" t="str">
        <f>VLOOKUP(B9,'TAX INFO'!$B$2:$G$1000,5,0)</f>
        <v>000-506-020-000</v>
      </c>
      <c r="F9" s="35" t="s">
        <v>419</v>
      </c>
      <c r="G9" s="35" t="s">
        <v>416</v>
      </c>
      <c r="H9" s="35" t="s">
        <v>417</v>
      </c>
      <c r="I9" s="35" t="s">
        <v>417</v>
      </c>
      <c r="J9" s="35" t="s">
        <v>417</v>
      </c>
      <c r="K9" s="16">
        <v>6065.78</v>
      </c>
      <c r="L9" s="36">
        <v>0</v>
      </c>
      <c r="M9" s="37">
        <v>727.89</v>
      </c>
      <c r="N9" s="36">
        <v>-121.32</v>
      </c>
      <c r="O9" s="125">
        <f t="shared" si="0"/>
        <v>6672.35</v>
      </c>
      <c r="P9" s="143">
        <v>27266</v>
      </c>
      <c r="Q9" s="127" t="s">
        <v>4562</v>
      </c>
    </row>
    <row r="10" spans="1:18">
      <c r="A10" s="124">
        <v>8</v>
      </c>
      <c r="B10" s="35" t="s">
        <v>66</v>
      </c>
      <c r="C10" s="35" t="s">
        <v>66</v>
      </c>
      <c r="D10" s="34" t="str">
        <f>VLOOKUP(B10,'TAX INFO'!$B$2:$G$1000,3,0)</f>
        <v>AX3 CAPITAL HOLDINGS, INC.</v>
      </c>
      <c r="E10" s="34" t="str">
        <f>VLOOKUP(B10,'TAX INFO'!$B$2:$G$1000,5,0)</f>
        <v>00967233900000</v>
      </c>
      <c r="F10" s="35" t="s">
        <v>419</v>
      </c>
      <c r="G10" s="35" t="s">
        <v>416</v>
      </c>
      <c r="H10" s="35" t="s">
        <v>417</v>
      </c>
      <c r="I10" s="35" t="s">
        <v>417</v>
      </c>
      <c r="J10" s="35" t="s">
        <v>417</v>
      </c>
      <c r="K10" s="16">
        <v>285.64999999999998</v>
      </c>
      <c r="L10" s="36">
        <v>0</v>
      </c>
      <c r="M10" s="37">
        <v>34.28</v>
      </c>
      <c r="N10" s="36">
        <v>-5.71</v>
      </c>
      <c r="O10" s="125">
        <f t="shared" si="0"/>
        <v>314.21999999999997</v>
      </c>
      <c r="P10" s="143">
        <v>27267</v>
      </c>
      <c r="Q10" s="127" t="s">
        <v>4562</v>
      </c>
    </row>
    <row r="11" spans="1:18">
      <c r="A11" s="124">
        <v>9</v>
      </c>
      <c r="B11" s="35" t="s">
        <v>422</v>
      </c>
      <c r="C11" s="35" t="s">
        <v>422</v>
      </c>
      <c r="D11" s="34" t="str">
        <f>VLOOKUP(B11,'TAX INFO'!$B$2:$G$1000,3,0)</f>
        <v>Asian Carbon Neutral Power Corp.</v>
      </c>
      <c r="E11" s="34" t="str">
        <f>VLOOKUP(B11,'TAX INFO'!$B$2:$G$1000,5,0)</f>
        <v>008-585-041-000</v>
      </c>
      <c r="F11" s="35" t="s">
        <v>415</v>
      </c>
      <c r="G11" s="35" t="s">
        <v>416</v>
      </c>
      <c r="H11" s="35" t="s">
        <v>417</v>
      </c>
      <c r="I11" s="35" t="s">
        <v>416</v>
      </c>
      <c r="J11" s="35" t="s">
        <v>416</v>
      </c>
      <c r="K11" s="16">
        <v>0</v>
      </c>
      <c r="L11" s="36">
        <v>25.82</v>
      </c>
      <c r="M11" s="37">
        <v>0</v>
      </c>
      <c r="N11" s="36">
        <v>-0.52</v>
      </c>
      <c r="O11" s="125">
        <f t="shared" si="0"/>
        <v>25.3</v>
      </c>
      <c r="P11" s="143">
        <v>27268</v>
      </c>
      <c r="Q11" s="127" t="s">
        <v>4562</v>
      </c>
    </row>
    <row r="12" spans="1:18">
      <c r="A12" s="124">
        <v>10</v>
      </c>
      <c r="B12" s="35" t="s">
        <v>423</v>
      </c>
      <c r="C12" s="35" t="s">
        <v>423</v>
      </c>
      <c r="D12" s="34" t="str">
        <f>VLOOKUP(B12,'TAX INFO'!$B$2:$G$1000,3,0)</f>
        <v xml:space="preserve">Astronergy Development Gensan Inc. </v>
      </c>
      <c r="E12" s="34" t="str">
        <f>VLOOKUP(B12,'TAX INFO'!$B$2:$G$1000,5,0)</f>
        <v>008-702-105-00000</v>
      </c>
      <c r="F12" s="35" t="s">
        <v>415</v>
      </c>
      <c r="G12" s="35" t="s">
        <v>416</v>
      </c>
      <c r="H12" s="35" t="s">
        <v>416</v>
      </c>
      <c r="I12" s="35" t="s">
        <v>416</v>
      </c>
      <c r="J12" s="35" t="s">
        <v>416</v>
      </c>
      <c r="K12" s="16">
        <v>0</v>
      </c>
      <c r="L12" s="36">
        <v>115.08</v>
      </c>
      <c r="M12" s="37">
        <v>0</v>
      </c>
      <c r="N12" s="36">
        <v>-2.2999999999999998</v>
      </c>
      <c r="O12" s="125">
        <f t="shared" si="0"/>
        <v>112.78</v>
      </c>
      <c r="P12" s="143">
        <v>27269</v>
      </c>
      <c r="Q12" s="127" t="s">
        <v>4562</v>
      </c>
    </row>
    <row r="13" spans="1:18">
      <c r="A13" s="124">
        <v>11</v>
      </c>
      <c r="B13" s="35" t="s">
        <v>423</v>
      </c>
      <c r="C13" s="35" t="s">
        <v>424</v>
      </c>
      <c r="D13" s="34" t="str">
        <f>VLOOKUP(B13,'TAX INFO'!$B$2:$G$1000,3,0)</f>
        <v xml:space="preserve">Astronergy Development Gensan Inc. </v>
      </c>
      <c r="E13" s="34" t="str">
        <f>VLOOKUP(B13,'TAX INFO'!$B$2:$G$1000,5,0)</f>
        <v>008-702-105-00000</v>
      </c>
      <c r="F13" s="35" t="s">
        <v>419</v>
      </c>
      <c r="G13" s="35" t="s">
        <v>416</v>
      </c>
      <c r="H13" s="35" t="s">
        <v>416</v>
      </c>
      <c r="I13" s="35" t="s">
        <v>416</v>
      </c>
      <c r="J13" s="35" t="s">
        <v>416</v>
      </c>
      <c r="K13" s="16">
        <v>0</v>
      </c>
      <c r="L13" s="36">
        <v>26.56</v>
      </c>
      <c r="M13" s="37">
        <v>0</v>
      </c>
      <c r="N13" s="36">
        <v>-0.53</v>
      </c>
      <c r="O13" s="125">
        <f t="shared" si="0"/>
        <v>26.029999999999998</v>
      </c>
      <c r="P13" s="143">
        <v>27269</v>
      </c>
      <c r="Q13" s="127" t="s">
        <v>4562</v>
      </c>
    </row>
    <row r="14" spans="1:18">
      <c r="A14" s="124">
        <v>12</v>
      </c>
      <c r="B14" s="35" t="s">
        <v>76</v>
      </c>
      <c r="C14" s="35" t="s">
        <v>76</v>
      </c>
      <c r="D14" s="34" t="str">
        <f>VLOOKUP(B14,'TAX INFO'!$B$2:$G$1000,3,0)</f>
        <v xml:space="preserve">AdventEnergy, Inc. </v>
      </c>
      <c r="E14" s="34" t="str">
        <f>VLOOKUP(B14,'TAX INFO'!$B$2:$G$1000,5,0)</f>
        <v>007-099-197-000</v>
      </c>
      <c r="F14" s="35" t="s">
        <v>419</v>
      </c>
      <c r="G14" s="35" t="s">
        <v>416</v>
      </c>
      <c r="H14" s="35" t="s">
        <v>417</v>
      </c>
      <c r="I14" s="35" t="s">
        <v>417</v>
      </c>
      <c r="J14" s="35" t="s">
        <v>417</v>
      </c>
      <c r="K14" s="16">
        <v>0.66</v>
      </c>
      <c r="L14" s="36">
        <v>0</v>
      </c>
      <c r="M14" s="37">
        <v>0.08</v>
      </c>
      <c r="N14" s="36">
        <v>-0.01</v>
      </c>
      <c r="O14" s="125">
        <f t="shared" si="0"/>
        <v>0.73</v>
      </c>
      <c r="P14" s="143">
        <v>27270</v>
      </c>
      <c r="Q14" s="127" t="s">
        <v>4562</v>
      </c>
    </row>
    <row r="15" spans="1:18">
      <c r="A15" s="124">
        <v>13</v>
      </c>
      <c r="B15" s="35" t="s">
        <v>76</v>
      </c>
      <c r="C15" s="35" t="s">
        <v>77</v>
      </c>
      <c r="D15" s="34" t="str">
        <f>VLOOKUP(B15,'TAX INFO'!$B$2:$G$1000,3,0)</f>
        <v xml:space="preserve">AdventEnergy, Inc. </v>
      </c>
      <c r="E15" s="34" t="str">
        <f>VLOOKUP(B15,'TAX INFO'!$B$2:$G$1000,5,0)</f>
        <v>007-099-197-000</v>
      </c>
      <c r="F15" s="35" t="s">
        <v>419</v>
      </c>
      <c r="G15" s="35" t="s">
        <v>416</v>
      </c>
      <c r="H15" s="35" t="s">
        <v>417</v>
      </c>
      <c r="I15" s="35" t="s">
        <v>417</v>
      </c>
      <c r="J15" s="35" t="s">
        <v>417</v>
      </c>
      <c r="K15" s="16">
        <v>74.959999999999994</v>
      </c>
      <c r="L15" s="36">
        <v>0</v>
      </c>
      <c r="M15" s="37">
        <v>9</v>
      </c>
      <c r="N15" s="36">
        <v>-1.5</v>
      </c>
      <c r="O15" s="125">
        <f t="shared" si="0"/>
        <v>82.46</v>
      </c>
      <c r="P15" s="143">
        <v>27270</v>
      </c>
      <c r="Q15" s="127" t="s">
        <v>4562</v>
      </c>
    </row>
    <row r="16" spans="1:18">
      <c r="A16" s="124">
        <v>14</v>
      </c>
      <c r="B16" s="35" t="s">
        <v>78</v>
      </c>
      <c r="C16" s="35" t="s">
        <v>78</v>
      </c>
      <c r="D16" s="34" t="str">
        <f>VLOOKUP(B16,'TAX INFO'!$B$2:$G$1000,3,0)</f>
        <v xml:space="preserve">AdventEnergy, Inc. </v>
      </c>
      <c r="E16" s="34" t="str">
        <f>VLOOKUP(B16,'TAX INFO'!$B$2:$G$1000,5,0)</f>
        <v>007-099-197-000</v>
      </c>
      <c r="F16" s="35" t="s">
        <v>419</v>
      </c>
      <c r="G16" s="35" t="s">
        <v>416</v>
      </c>
      <c r="H16" s="35" t="s">
        <v>417</v>
      </c>
      <c r="I16" s="35" t="s">
        <v>417</v>
      </c>
      <c r="J16" s="35" t="s">
        <v>417</v>
      </c>
      <c r="K16" s="16">
        <v>8848.15</v>
      </c>
      <c r="L16" s="36">
        <v>0</v>
      </c>
      <c r="M16" s="37">
        <v>1061.78</v>
      </c>
      <c r="N16" s="36">
        <v>-176.96</v>
      </c>
      <c r="O16" s="125">
        <f t="shared" si="0"/>
        <v>9732.9700000000012</v>
      </c>
      <c r="P16" s="143">
        <v>27270</v>
      </c>
      <c r="Q16" s="127" t="s">
        <v>4562</v>
      </c>
    </row>
    <row r="17" spans="1:17">
      <c r="A17" s="124">
        <v>15</v>
      </c>
      <c r="B17" s="35" t="s">
        <v>78</v>
      </c>
      <c r="C17" s="35" t="s">
        <v>79</v>
      </c>
      <c r="D17" s="34" t="str">
        <f>VLOOKUP(B17,'TAX INFO'!$B$2:$G$1000,3,0)</f>
        <v xml:space="preserve">AdventEnergy, Inc. </v>
      </c>
      <c r="E17" s="34" t="str">
        <f>VLOOKUP(B17,'TAX INFO'!$B$2:$G$1000,5,0)</f>
        <v>007-099-197-000</v>
      </c>
      <c r="F17" s="35" t="s">
        <v>419</v>
      </c>
      <c r="G17" s="35" t="s">
        <v>416</v>
      </c>
      <c r="H17" s="35" t="s">
        <v>417</v>
      </c>
      <c r="I17" s="35" t="s">
        <v>417</v>
      </c>
      <c r="J17" s="35" t="s">
        <v>417</v>
      </c>
      <c r="K17" s="16">
        <v>592.20000000000005</v>
      </c>
      <c r="L17" s="36">
        <v>0</v>
      </c>
      <c r="M17" s="37">
        <v>71.06</v>
      </c>
      <c r="N17" s="36">
        <v>-11.84</v>
      </c>
      <c r="O17" s="125">
        <f t="shared" si="0"/>
        <v>651.41999999999996</v>
      </c>
      <c r="P17" s="143">
        <v>27270</v>
      </c>
      <c r="Q17" s="127" t="s">
        <v>4562</v>
      </c>
    </row>
    <row r="18" spans="1:17">
      <c r="A18" s="124">
        <v>16</v>
      </c>
      <c r="B18" s="35" t="s">
        <v>78</v>
      </c>
      <c r="C18" s="35" t="s">
        <v>80</v>
      </c>
      <c r="D18" s="34" t="str">
        <f>VLOOKUP(B18,'TAX INFO'!$B$2:$G$1000,3,0)</f>
        <v xml:space="preserve">AdventEnergy, Inc. </v>
      </c>
      <c r="E18" s="34" t="str">
        <f>VLOOKUP(B18,'TAX INFO'!$B$2:$G$1000,5,0)</f>
        <v>007-099-197-000</v>
      </c>
      <c r="F18" s="35" t="s">
        <v>419</v>
      </c>
      <c r="G18" s="35" t="s">
        <v>416</v>
      </c>
      <c r="H18" s="35" t="s">
        <v>417</v>
      </c>
      <c r="I18" s="35" t="s">
        <v>417</v>
      </c>
      <c r="J18" s="35" t="s">
        <v>416</v>
      </c>
      <c r="K18" s="16">
        <v>0</v>
      </c>
      <c r="L18" s="36">
        <v>879.58</v>
      </c>
      <c r="M18" s="37">
        <v>0</v>
      </c>
      <c r="N18" s="36">
        <v>-17.59</v>
      </c>
      <c r="O18" s="125">
        <f t="shared" si="0"/>
        <v>861.99</v>
      </c>
      <c r="P18" s="143">
        <v>27270</v>
      </c>
      <c r="Q18" s="127" t="s">
        <v>4562</v>
      </c>
    </row>
    <row r="19" spans="1:17">
      <c r="A19" s="124">
        <v>17</v>
      </c>
      <c r="B19" s="35" t="s">
        <v>78</v>
      </c>
      <c r="C19" s="35" t="s">
        <v>81</v>
      </c>
      <c r="D19" s="34" t="str">
        <f>VLOOKUP(B19,'TAX INFO'!$B$2:$G$1000,3,0)</f>
        <v xml:space="preserve">AdventEnergy, Inc. </v>
      </c>
      <c r="E19" s="34" t="str">
        <f>VLOOKUP(B19,'TAX INFO'!$B$2:$G$1000,5,0)</f>
        <v>007-099-197-000</v>
      </c>
      <c r="F19" s="35" t="s">
        <v>419</v>
      </c>
      <c r="G19" s="35" t="s">
        <v>416</v>
      </c>
      <c r="H19" s="35" t="s">
        <v>417</v>
      </c>
      <c r="I19" s="35" t="s">
        <v>417</v>
      </c>
      <c r="J19" s="35" t="s">
        <v>417</v>
      </c>
      <c r="K19" s="16">
        <v>2892.87</v>
      </c>
      <c r="L19" s="36">
        <v>0</v>
      </c>
      <c r="M19" s="37">
        <v>347.14</v>
      </c>
      <c r="N19" s="36">
        <v>-57.86</v>
      </c>
      <c r="O19" s="125">
        <f t="shared" si="0"/>
        <v>3182.1499999999996</v>
      </c>
      <c r="P19" s="143">
        <v>27270</v>
      </c>
      <c r="Q19" s="127" t="s">
        <v>4562</v>
      </c>
    </row>
    <row r="20" spans="1:17">
      <c r="A20" s="124">
        <v>18</v>
      </c>
      <c r="B20" s="35" t="s">
        <v>78</v>
      </c>
      <c r="C20" s="35" t="s">
        <v>82</v>
      </c>
      <c r="D20" s="34" t="str">
        <f>VLOOKUP(B20,'TAX INFO'!$B$2:$G$1000,3,0)</f>
        <v xml:space="preserve">AdventEnergy, Inc. </v>
      </c>
      <c r="E20" s="34" t="str">
        <f>VLOOKUP(B20,'TAX INFO'!$B$2:$G$1000,5,0)</f>
        <v>007-099-197-000</v>
      </c>
      <c r="F20" s="35" t="s">
        <v>419</v>
      </c>
      <c r="G20" s="35" t="s">
        <v>416</v>
      </c>
      <c r="H20" s="35" t="s">
        <v>417</v>
      </c>
      <c r="I20" s="35" t="s">
        <v>417</v>
      </c>
      <c r="J20" s="35" t="s">
        <v>416</v>
      </c>
      <c r="K20" s="16">
        <v>0</v>
      </c>
      <c r="L20" s="36">
        <v>247.96</v>
      </c>
      <c r="M20" s="37">
        <v>0</v>
      </c>
      <c r="N20" s="36">
        <v>-4.96</v>
      </c>
      <c r="O20" s="125">
        <f t="shared" si="0"/>
        <v>243</v>
      </c>
      <c r="P20" s="143">
        <v>27270</v>
      </c>
      <c r="Q20" s="127" t="s">
        <v>4562</v>
      </c>
    </row>
    <row r="21" spans="1:17">
      <c r="A21" s="124">
        <v>19</v>
      </c>
      <c r="B21" s="35" t="s">
        <v>425</v>
      </c>
      <c r="C21" s="35" t="s">
        <v>425</v>
      </c>
      <c r="D21" s="34" t="str">
        <f>VLOOKUP(B21,'TAX INFO'!$B$2:$G$1000,3,0)</f>
        <v xml:space="preserve">Angeles Electric Corporation </v>
      </c>
      <c r="E21" s="34" t="str">
        <f>VLOOKUP(B21,'TAX INFO'!$B$2:$G$1000,5,0)</f>
        <v>000-088-802-000</v>
      </c>
      <c r="F21" s="35" t="s">
        <v>419</v>
      </c>
      <c r="G21" s="35" t="s">
        <v>416</v>
      </c>
      <c r="H21" s="35" t="s">
        <v>417</v>
      </c>
      <c r="I21" s="35" t="s">
        <v>417</v>
      </c>
      <c r="J21" s="35" t="s">
        <v>417</v>
      </c>
      <c r="K21" s="16">
        <v>23207.77</v>
      </c>
      <c r="L21" s="36">
        <v>0</v>
      </c>
      <c r="M21" s="37">
        <v>2784.93</v>
      </c>
      <c r="N21" s="36">
        <v>-464.16</v>
      </c>
      <c r="O21" s="125">
        <f t="shared" si="0"/>
        <v>25528.54</v>
      </c>
      <c r="P21" s="143">
        <v>27271</v>
      </c>
      <c r="Q21" s="127" t="s">
        <v>4562</v>
      </c>
    </row>
    <row r="22" spans="1:17">
      <c r="A22" s="124">
        <v>20</v>
      </c>
      <c r="B22" s="35" t="s">
        <v>72</v>
      </c>
      <c r="C22" s="35" t="s">
        <v>72</v>
      </c>
      <c r="D22" s="34" t="str">
        <f>VLOOKUP(B22,'TAX INFO'!$B$2:$G$1000,3,0)</f>
        <v xml:space="preserve">Aboitiz Energy Solutions, Inc. </v>
      </c>
      <c r="E22" s="34" t="str">
        <f>VLOOKUP(B22,'TAX INFO'!$B$2:$G$1000,5,0)</f>
        <v>201-115-150-000</v>
      </c>
      <c r="F22" s="35" t="s">
        <v>419</v>
      </c>
      <c r="G22" s="35" t="s">
        <v>416</v>
      </c>
      <c r="H22" s="35" t="s">
        <v>417</v>
      </c>
      <c r="I22" s="35" t="s">
        <v>417</v>
      </c>
      <c r="J22" s="35" t="s">
        <v>417</v>
      </c>
      <c r="K22" s="16">
        <v>31887.26</v>
      </c>
      <c r="L22" s="36">
        <v>0</v>
      </c>
      <c r="M22" s="37">
        <v>3826.47</v>
      </c>
      <c r="N22" s="36">
        <v>-637.75</v>
      </c>
      <c r="O22" s="125">
        <f t="shared" si="0"/>
        <v>35075.979999999996</v>
      </c>
      <c r="P22" s="143">
        <v>27272</v>
      </c>
      <c r="Q22" s="127" t="s">
        <v>4562</v>
      </c>
    </row>
    <row r="23" spans="1:17">
      <c r="A23" s="124">
        <v>21</v>
      </c>
      <c r="B23" s="35" t="s">
        <v>72</v>
      </c>
      <c r="C23" s="35" t="s">
        <v>73</v>
      </c>
      <c r="D23" s="34" t="str">
        <f>VLOOKUP(B23,'TAX INFO'!$B$2:$G$1000,3,0)</f>
        <v xml:space="preserve">Aboitiz Energy Solutions, Inc. </v>
      </c>
      <c r="E23" s="34" t="str">
        <f>VLOOKUP(B23,'TAX INFO'!$B$2:$G$1000,5,0)</f>
        <v>201-115-150-000</v>
      </c>
      <c r="F23" s="35" t="s">
        <v>419</v>
      </c>
      <c r="G23" s="35" t="s">
        <v>416</v>
      </c>
      <c r="H23" s="35" t="s">
        <v>417</v>
      </c>
      <c r="I23" s="35" t="s">
        <v>417</v>
      </c>
      <c r="J23" s="35" t="s">
        <v>417</v>
      </c>
      <c r="K23" s="16">
        <v>6835.1</v>
      </c>
      <c r="L23" s="36">
        <v>0</v>
      </c>
      <c r="M23" s="37">
        <v>820.21</v>
      </c>
      <c r="N23" s="36">
        <v>-136.69999999999999</v>
      </c>
      <c r="O23" s="125">
        <f t="shared" si="0"/>
        <v>7518.6100000000006</v>
      </c>
      <c r="P23" s="143">
        <v>27272</v>
      </c>
      <c r="Q23" s="127" t="s">
        <v>4562</v>
      </c>
    </row>
    <row r="24" spans="1:17">
      <c r="A24" s="124">
        <v>22</v>
      </c>
      <c r="B24" s="35" t="s">
        <v>72</v>
      </c>
      <c r="C24" s="35" t="s">
        <v>74</v>
      </c>
      <c r="D24" s="34" t="str">
        <f>VLOOKUP(B24,'TAX INFO'!$B$2:$G$1000,3,0)</f>
        <v xml:space="preserve">Aboitiz Energy Solutions, Inc. </v>
      </c>
      <c r="E24" s="34" t="str">
        <f>VLOOKUP(B24,'TAX INFO'!$B$2:$G$1000,5,0)</f>
        <v>201-115-150-000</v>
      </c>
      <c r="F24" s="35" t="s">
        <v>419</v>
      </c>
      <c r="G24" s="35" t="s">
        <v>416</v>
      </c>
      <c r="H24" s="35" t="s">
        <v>417</v>
      </c>
      <c r="I24" s="35" t="s">
        <v>417</v>
      </c>
      <c r="J24" s="35" t="s">
        <v>417</v>
      </c>
      <c r="K24" s="16">
        <v>8486.2900000000009</v>
      </c>
      <c r="L24" s="36">
        <v>0</v>
      </c>
      <c r="M24" s="37">
        <v>1018.35</v>
      </c>
      <c r="N24" s="36">
        <v>-169.73</v>
      </c>
      <c r="O24" s="125">
        <f t="shared" si="0"/>
        <v>9334.9100000000017</v>
      </c>
      <c r="P24" s="143">
        <v>27272</v>
      </c>
      <c r="Q24" s="127" t="s">
        <v>4562</v>
      </c>
    </row>
    <row r="25" spans="1:17">
      <c r="A25" s="124">
        <v>23</v>
      </c>
      <c r="B25" s="35" t="s">
        <v>426</v>
      </c>
      <c r="C25" s="35" t="s">
        <v>426</v>
      </c>
      <c r="D25" s="34" t="str">
        <f>VLOOKUP(B25,'TAX INFO'!$B$2:$G$1000,3,0)</f>
        <v>Authority of the Freeport Area of Bataan</v>
      </c>
      <c r="E25" s="34" t="str">
        <f>VLOOKUP(B25,'TAX INFO'!$B$2:$G$1000,5,0)</f>
        <v>295-375-213-00000</v>
      </c>
      <c r="F25" s="35" t="s">
        <v>419</v>
      </c>
      <c r="G25" s="35" t="s">
        <v>416</v>
      </c>
      <c r="H25" s="35" t="s">
        <v>417</v>
      </c>
      <c r="I25" s="35" t="s">
        <v>417</v>
      </c>
      <c r="J25" s="35" t="s">
        <v>417</v>
      </c>
      <c r="K25" s="16">
        <v>367.66</v>
      </c>
      <c r="L25" s="36">
        <v>0</v>
      </c>
      <c r="M25" s="37">
        <v>44.12</v>
      </c>
      <c r="N25" s="36">
        <v>-7.35</v>
      </c>
      <c r="O25" s="125">
        <f t="shared" si="0"/>
        <v>404.43</v>
      </c>
      <c r="P25" s="143">
        <v>27273</v>
      </c>
      <c r="Q25" s="127" t="s">
        <v>4562</v>
      </c>
    </row>
    <row r="26" spans="1:17">
      <c r="A26" s="124">
        <v>24</v>
      </c>
      <c r="B26" s="35" t="s">
        <v>427</v>
      </c>
      <c r="C26" s="35" t="s">
        <v>427</v>
      </c>
      <c r="D26" s="34" t="str">
        <f>VLOOKUP(B26,'TAX INFO'!$B$2:$G$1000,3,0)</f>
        <v>Asian Greenenergy Corp.</v>
      </c>
      <c r="E26" s="34" t="str">
        <f>VLOOKUP(B26,'TAX INFO'!$B$2:$G$1000,5,0)</f>
        <v>008-722-974-000</v>
      </c>
      <c r="F26" s="35" t="s">
        <v>415</v>
      </c>
      <c r="G26" s="35" t="s">
        <v>416</v>
      </c>
      <c r="H26" s="35" t="s">
        <v>417</v>
      </c>
      <c r="I26" s="35" t="s">
        <v>416</v>
      </c>
      <c r="J26" s="35" t="s">
        <v>416</v>
      </c>
      <c r="K26" s="16">
        <v>0</v>
      </c>
      <c r="L26" s="36">
        <v>79.08</v>
      </c>
      <c r="M26" s="37">
        <v>0</v>
      </c>
      <c r="N26" s="36">
        <v>-1.58</v>
      </c>
      <c r="O26" s="125">
        <f t="shared" si="0"/>
        <v>77.5</v>
      </c>
      <c r="P26" s="143">
        <v>27274</v>
      </c>
      <c r="Q26" s="127" t="s">
        <v>4562</v>
      </c>
    </row>
    <row r="27" spans="1:17">
      <c r="A27" s="124">
        <v>25</v>
      </c>
      <c r="B27" s="35" t="s">
        <v>427</v>
      </c>
      <c r="C27" s="35" t="s">
        <v>91</v>
      </c>
      <c r="D27" s="34" t="str">
        <f>VLOOKUP(B27,'TAX INFO'!$B$2:$G$1000,3,0)</f>
        <v>Asian Greenenergy Corp.</v>
      </c>
      <c r="E27" s="34" t="str">
        <f>VLOOKUP(B27,'TAX INFO'!$B$2:$G$1000,5,0)</f>
        <v>008-722-974-000</v>
      </c>
      <c r="F27" s="35" t="s">
        <v>419</v>
      </c>
      <c r="G27" s="35" t="s">
        <v>416</v>
      </c>
      <c r="H27" s="35" t="s">
        <v>417</v>
      </c>
      <c r="I27" s="35" t="s">
        <v>416</v>
      </c>
      <c r="J27" s="35" t="s">
        <v>416</v>
      </c>
      <c r="K27" s="16">
        <v>0</v>
      </c>
      <c r="L27" s="36">
        <v>14</v>
      </c>
      <c r="M27" s="37">
        <v>0</v>
      </c>
      <c r="N27" s="36">
        <v>-0.28000000000000003</v>
      </c>
      <c r="O27" s="125">
        <f t="shared" si="0"/>
        <v>13.72</v>
      </c>
      <c r="P27" s="143">
        <v>27274</v>
      </c>
      <c r="Q27" s="127" t="s">
        <v>4562</v>
      </c>
    </row>
    <row r="28" spans="1:17">
      <c r="A28" s="124">
        <v>26</v>
      </c>
      <c r="B28" s="35" t="s">
        <v>428</v>
      </c>
      <c r="C28" s="35" t="s">
        <v>428</v>
      </c>
      <c r="D28" s="34" t="str">
        <f>VLOOKUP(B28,'TAX INFO'!$B$2:$G$1000,3,0)</f>
        <v xml:space="preserve">Angat Hydropower Corporation </v>
      </c>
      <c r="E28" s="34" t="str">
        <f>VLOOKUP(B28,'TAX INFO'!$B$2:$G$1000,5,0)</f>
        <v>008-657-558-000</v>
      </c>
      <c r="F28" s="35" t="s">
        <v>415</v>
      </c>
      <c r="G28" s="35" t="s">
        <v>416</v>
      </c>
      <c r="H28" s="35" t="s">
        <v>417</v>
      </c>
      <c r="I28" s="35" t="s">
        <v>417</v>
      </c>
      <c r="J28" s="35" t="s">
        <v>417</v>
      </c>
      <c r="K28" s="16">
        <v>42.61</v>
      </c>
      <c r="L28" s="36">
        <v>0</v>
      </c>
      <c r="M28" s="37">
        <v>5.1100000000000003</v>
      </c>
      <c r="N28" s="36">
        <v>-0.85</v>
      </c>
      <c r="O28" s="125">
        <f t="shared" si="0"/>
        <v>46.87</v>
      </c>
      <c r="P28" s="143">
        <v>27275</v>
      </c>
      <c r="Q28" s="127" t="s">
        <v>4562</v>
      </c>
    </row>
    <row r="29" spans="1:17">
      <c r="A29" s="124">
        <v>27</v>
      </c>
      <c r="B29" s="35" t="s">
        <v>428</v>
      </c>
      <c r="C29" s="35" t="s">
        <v>429</v>
      </c>
      <c r="D29" s="34" t="str">
        <f>VLOOKUP(B29,'TAX INFO'!$B$2:$G$1000,3,0)</f>
        <v xml:space="preserve">Angat Hydropower Corporation </v>
      </c>
      <c r="E29" s="34" t="str">
        <f>VLOOKUP(B29,'TAX INFO'!$B$2:$G$1000,5,0)</f>
        <v>008-657-558-000</v>
      </c>
      <c r="F29" s="35" t="s">
        <v>419</v>
      </c>
      <c r="G29" s="35" t="s">
        <v>416</v>
      </c>
      <c r="H29" s="35" t="s">
        <v>417</v>
      </c>
      <c r="I29" s="35" t="s">
        <v>417</v>
      </c>
      <c r="J29" s="35" t="s">
        <v>417</v>
      </c>
      <c r="K29" s="16">
        <v>247.51</v>
      </c>
      <c r="L29" s="36">
        <v>0</v>
      </c>
      <c r="M29" s="37">
        <v>29.7</v>
      </c>
      <c r="N29" s="36">
        <v>-4.95</v>
      </c>
      <c r="O29" s="125">
        <f t="shared" si="0"/>
        <v>272.26</v>
      </c>
      <c r="P29" s="143">
        <v>27275</v>
      </c>
      <c r="Q29" s="127" t="s">
        <v>4562</v>
      </c>
    </row>
    <row r="30" spans="1:17">
      <c r="A30" s="124">
        <v>28</v>
      </c>
      <c r="B30" s="35" t="s">
        <v>430</v>
      </c>
      <c r="C30" s="35" t="s">
        <v>430</v>
      </c>
      <c r="D30" s="34" t="str">
        <f>VLOOKUP(B30,'TAX INFO'!$B$2:$G$1000,3,0)</f>
        <v xml:space="preserve">Aklan Electric Cooperative, Inc. </v>
      </c>
      <c r="E30" s="34" t="str">
        <f>VLOOKUP(B30,'TAX INFO'!$B$2:$G$1000,5,0)</f>
        <v>000-567-158-000</v>
      </c>
      <c r="F30" s="35" t="s">
        <v>419</v>
      </c>
      <c r="G30" s="35" t="s">
        <v>416</v>
      </c>
      <c r="H30" s="35" t="s">
        <v>417</v>
      </c>
      <c r="I30" s="35" t="s">
        <v>417</v>
      </c>
      <c r="J30" s="35" t="s">
        <v>417</v>
      </c>
      <c r="K30" s="16">
        <v>17769.55</v>
      </c>
      <c r="L30" s="36">
        <v>0</v>
      </c>
      <c r="M30" s="37">
        <v>2132.35</v>
      </c>
      <c r="N30" s="36">
        <v>-355.39</v>
      </c>
      <c r="O30" s="125">
        <f t="shared" si="0"/>
        <v>19546.509999999998</v>
      </c>
      <c r="P30" s="143">
        <v>27276</v>
      </c>
      <c r="Q30" s="127" t="s">
        <v>4562</v>
      </c>
    </row>
    <row r="31" spans="1:17">
      <c r="A31" s="124">
        <v>29</v>
      </c>
      <c r="B31" s="35" t="s">
        <v>431</v>
      </c>
      <c r="C31" s="35" t="s">
        <v>431</v>
      </c>
      <c r="D31" s="34" t="str">
        <f>VLOOKUP(B31,'TAX INFO'!$B$2:$G$1000,3,0)</f>
        <v xml:space="preserve">Albay Electric Cooperative, Inc. </v>
      </c>
      <c r="E31" s="34" t="str">
        <f>VLOOKUP(B31,'TAX INFO'!$B$2:$G$1000,5,0)</f>
        <v>000-617-913-00000</v>
      </c>
      <c r="F31" s="35" t="s">
        <v>419</v>
      </c>
      <c r="G31" s="35" t="s">
        <v>416</v>
      </c>
      <c r="H31" s="35" t="s">
        <v>417</v>
      </c>
      <c r="I31" s="35" t="s">
        <v>417</v>
      </c>
      <c r="J31" s="35" t="s">
        <v>417</v>
      </c>
      <c r="K31" s="16">
        <v>63659.97</v>
      </c>
      <c r="L31" s="36">
        <v>0</v>
      </c>
      <c r="M31" s="37">
        <v>7639.2</v>
      </c>
      <c r="N31" s="36">
        <v>-1273.2</v>
      </c>
      <c r="O31" s="125">
        <f t="shared" si="0"/>
        <v>70025.97</v>
      </c>
      <c r="P31" s="143">
        <v>27277</v>
      </c>
      <c r="Q31" s="127" t="s">
        <v>4562</v>
      </c>
    </row>
    <row r="32" spans="1:17">
      <c r="A32" s="124">
        <v>30</v>
      </c>
      <c r="B32" s="35" t="s">
        <v>83</v>
      </c>
      <c r="C32" s="35" t="s">
        <v>84</v>
      </c>
      <c r="D32" s="34" t="str">
        <f>VLOOKUP(B32,'TAX INFO'!$B$2:$G$1000,3,0)</f>
        <v>Alsons Power Supply Corporation</v>
      </c>
      <c r="E32" s="34" t="str">
        <f>VLOOKUP(B32,'TAX INFO'!$B$2:$G$1000,5,0)</f>
        <v>009-454-753-00000</v>
      </c>
      <c r="F32" s="35" t="s">
        <v>419</v>
      </c>
      <c r="G32" s="35" t="s">
        <v>416</v>
      </c>
      <c r="H32" s="35" t="s">
        <v>417</v>
      </c>
      <c r="I32" s="35" t="s">
        <v>417</v>
      </c>
      <c r="J32" s="35" t="s">
        <v>417</v>
      </c>
      <c r="K32" s="16">
        <v>6506.54</v>
      </c>
      <c r="L32" s="36">
        <v>0</v>
      </c>
      <c r="M32" s="37">
        <v>780.78</v>
      </c>
      <c r="N32" s="36">
        <v>-130.13</v>
      </c>
      <c r="O32" s="125">
        <f t="shared" si="0"/>
        <v>7157.19</v>
      </c>
      <c r="P32" s="143">
        <v>27278</v>
      </c>
      <c r="Q32" s="127" t="s">
        <v>4562</v>
      </c>
    </row>
    <row r="33" spans="1:17">
      <c r="A33" s="124">
        <v>31</v>
      </c>
      <c r="B33" s="35" t="s">
        <v>83</v>
      </c>
      <c r="C33" s="35" t="s">
        <v>85</v>
      </c>
      <c r="D33" s="34" t="str">
        <f>VLOOKUP(B33,'TAX INFO'!$B$2:$G$1000,3,0)</f>
        <v>Alsons Power Supply Corporation</v>
      </c>
      <c r="E33" s="34" t="str">
        <f>VLOOKUP(B33,'TAX INFO'!$B$2:$G$1000,5,0)</f>
        <v>009-454-753-00000</v>
      </c>
      <c r="F33" s="35" t="s">
        <v>419</v>
      </c>
      <c r="G33" s="35" t="s">
        <v>416</v>
      </c>
      <c r="H33" s="35" t="s">
        <v>417</v>
      </c>
      <c r="I33" s="35" t="s">
        <v>417</v>
      </c>
      <c r="J33" s="35" t="s">
        <v>417</v>
      </c>
      <c r="K33" s="16">
        <v>828.09</v>
      </c>
      <c r="L33" s="36">
        <v>0</v>
      </c>
      <c r="M33" s="37">
        <v>99.37</v>
      </c>
      <c r="N33" s="36">
        <v>-16.559999999999999</v>
      </c>
      <c r="O33" s="125">
        <f t="shared" si="0"/>
        <v>910.90000000000009</v>
      </c>
      <c r="P33" s="143">
        <v>27278</v>
      </c>
      <c r="Q33" s="127" t="s">
        <v>4562</v>
      </c>
    </row>
    <row r="34" spans="1:17">
      <c r="A34" s="124">
        <v>32</v>
      </c>
      <c r="B34" s="35" t="s">
        <v>236</v>
      </c>
      <c r="C34" s="35" t="s">
        <v>237</v>
      </c>
      <c r="D34" s="34" t="str">
        <f>VLOOKUP(B34,'TAX INFO'!$B$2:$G$1000,3,0)</f>
        <v>LIMAY POWER INC.</v>
      </c>
      <c r="E34" s="34" t="str">
        <f>VLOOKUP(B34,'TAX INFO'!$B$2:$G$1000,5,0)</f>
        <v>008-107-131-000</v>
      </c>
      <c r="F34" s="35" t="s">
        <v>419</v>
      </c>
      <c r="G34" s="35" t="s">
        <v>416</v>
      </c>
      <c r="H34" s="35" t="s">
        <v>417</v>
      </c>
      <c r="I34" s="35" t="s">
        <v>417</v>
      </c>
      <c r="J34" s="35" t="s">
        <v>417</v>
      </c>
      <c r="K34" s="16">
        <v>3.99</v>
      </c>
      <c r="L34" s="36">
        <v>0</v>
      </c>
      <c r="M34" s="37">
        <v>0.48</v>
      </c>
      <c r="N34" s="36">
        <v>-0.08</v>
      </c>
      <c r="O34" s="125">
        <f t="shared" si="0"/>
        <v>4.3900000000000006</v>
      </c>
      <c r="P34" s="143">
        <v>27279</v>
      </c>
      <c r="Q34" s="127" t="s">
        <v>4562</v>
      </c>
    </row>
    <row r="35" spans="1:17">
      <c r="A35" s="124">
        <v>33</v>
      </c>
      <c r="B35" s="35" t="s">
        <v>86</v>
      </c>
      <c r="C35" s="35" t="s">
        <v>86</v>
      </c>
      <c r="D35" s="34" t="str">
        <f>VLOOKUP(B35,'TAX INFO'!$B$2:$G$1000,3,0)</f>
        <v>Amlan Hydroelectric Power Corporation</v>
      </c>
      <c r="E35" s="34" t="str">
        <f>VLOOKUP(B35,'TAX INFO'!$B$2:$G$1000,5,0)</f>
        <v>266-589-268-000</v>
      </c>
      <c r="F35" s="35" t="s">
        <v>415</v>
      </c>
      <c r="G35" s="35" t="s">
        <v>416</v>
      </c>
      <c r="H35" s="35" t="s">
        <v>417</v>
      </c>
      <c r="I35" s="35" t="s">
        <v>416</v>
      </c>
      <c r="J35" s="35" t="s">
        <v>417</v>
      </c>
      <c r="K35" s="16">
        <v>18.29</v>
      </c>
      <c r="L35" s="36">
        <v>0</v>
      </c>
      <c r="M35" s="37">
        <v>2.19</v>
      </c>
      <c r="N35" s="36">
        <v>-0.37</v>
      </c>
      <c r="O35" s="125">
        <f t="shared" si="0"/>
        <v>20.11</v>
      </c>
      <c r="P35" s="143">
        <v>27280</v>
      </c>
      <c r="Q35" s="127" t="s">
        <v>4562</v>
      </c>
    </row>
    <row r="36" spans="1:17">
      <c r="A36" s="124">
        <v>34</v>
      </c>
      <c r="B36" s="35" t="s">
        <v>86</v>
      </c>
      <c r="C36" s="35" t="s">
        <v>87</v>
      </c>
      <c r="D36" s="34" t="str">
        <f>VLOOKUP(B36,'TAX INFO'!$B$2:$G$1000,3,0)</f>
        <v>Amlan Hydroelectric Power Corporation</v>
      </c>
      <c r="E36" s="34" t="str">
        <f>VLOOKUP(B36,'TAX INFO'!$B$2:$G$1000,5,0)</f>
        <v>266-589-268-000</v>
      </c>
      <c r="F36" s="35" t="s">
        <v>419</v>
      </c>
      <c r="G36" s="35" t="s">
        <v>416</v>
      </c>
      <c r="H36" s="35" t="s">
        <v>417</v>
      </c>
      <c r="I36" s="35" t="s">
        <v>416</v>
      </c>
      <c r="J36" s="35" t="s">
        <v>417</v>
      </c>
      <c r="K36" s="16">
        <v>0.02</v>
      </c>
      <c r="L36" s="36">
        <v>0</v>
      </c>
      <c r="M36" s="37">
        <v>0</v>
      </c>
      <c r="N36" s="36">
        <v>0</v>
      </c>
      <c r="O36" s="125">
        <f t="shared" si="0"/>
        <v>0.02</v>
      </c>
      <c r="P36" s="143">
        <v>27280</v>
      </c>
      <c r="Q36" s="127" t="s">
        <v>4562</v>
      </c>
    </row>
    <row r="37" spans="1:17">
      <c r="A37" s="124">
        <v>35</v>
      </c>
      <c r="B37" s="35" t="s">
        <v>432</v>
      </c>
      <c r="C37" s="35" t="s">
        <v>432</v>
      </c>
      <c r="D37" s="34" t="str">
        <f>VLOOKUP(B37,'TAX INFO'!$B$2:$G$1000,3,0)</f>
        <v xml:space="preserve">Anda Power Corporation </v>
      </c>
      <c r="E37" s="34" t="str">
        <f>VLOOKUP(B37,'TAX INFO'!$B$2:$G$1000,5,0)</f>
        <v>008-527-938-000</v>
      </c>
      <c r="F37" s="35" t="s">
        <v>415</v>
      </c>
      <c r="G37" s="35" t="s">
        <v>416</v>
      </c>
      <c r="H37" s="35" t="s">
        <v>417</v>
      </c>
      <c r="I37" s="35" t="s">
        <v>417</v>
      </c>
      <c r="J37" s="35" t="s">
        <v>416</v>
      </c>
      <c r="K37" s="16">
        <v>0</v>
      </c>
      <c r="L37" s="36">
        <v>23525.86</v>
      </c>
      <c r="M37" s="37">
        <v>0</v>
      </c>
      <c r="N37" s="36">
        <v>-470.52</v>
      </c>
      <c r="O37" s="125">
        <f t="shared" si="0"/>
        <v>23055.34</v>
      </c>
      <c r="P37" s="143">
        <v>27281</v>
      </c>
      <c r="Q37" s="127" t="s">
        <v>4562</v>
      </c>
    </row>
    <row r="38" spans="1:17">
      <c r="A38" s="124">
        <v>36</v>
      </c>
      <c r="B38" s="35" t="s">
        <v>89</v>
      </c>
      <c r="C38" s="35" t="s">
        <v>89</v>
      </c>
      <c r="D38" s="34" t="str">
        <f>VLOOKUP(B38,'TAX INFO'!$B$2:$G$1000,3,0)</f>
        <v xml:space="preserve">Anda Power Corporation </v>
      </c>
      <c r="E38" s="34" t="str">
        <f>VLOOKUP(B38,'TAX INFO'!$B$2:$G$1000,5,0)</f>
        <v>008-527-938-000</v>
      </c>
      <c r="F38" s="35" t="s">
        <v>419</v>
      </c>
      <c r="G38" s="35" t="s">
        <v>416</v>
      </c>
      <c r="H38" s="35" t="s">
        <v>417</v>
      </c>
      <c r="I38" s="35" t="s">
        <v>417</v>
      </c>
      <c r="J38" s="35" t="s">
        <v>416</v>
      </c>
      <c r="K38" s="16">
        <v>0</v>
      </c>
      <c r="L38" s="36">
        <v>0.14000000000000001</v>
      </c>
      <c r="M38" s="37">
        <v>0</v>
      </c>
      <c r="N38" s="36">
        <v>0</v>
      </c>
      <c r="O38" s="125">
        <f t="shared" si="0"/>
        <v>0.14000000000000001</v>
      </c>
      <c r="P38" s="143">
        <v>27281</v>
      </c>
      <c r="Q38" s="127" t="s">
        <v>4562</v>
      </c>
    </row>
    <row r="39" spans="1:17">
      <c r="A39" s="124">
        <v>37</v>
      </c>
      <c r="B39" s="35" t="s">
        <v>432</v>
      </c>
      <c r="C39" s="35" t="s">
        <v>88</v>
      </c>
      <c r="D39" s="34" t="str">
        <f>VLOOKUP(B39,'TAX INFO'!$B$2:$G$1000,3,0)</f>
        <v xml:space="preserve">Anda Power Corporation </v>
      </c>
      <c r="E39" s="34" t="str">
        <f>VLOOKUP(B39,'TAX INFO'!$B$2:$G$1000,5,0)</f>
        <v>008-527-938-000</v>
      </c>
      <c r="F39" s="35" t="s">
        <v>419</v>
      </c>
      <c r="G39" s="35" t="s">
        <v>416</v>
      </c>
      <c r="H39" s="35" t="s">
        <v>417</v>
      </c>
      <c r="I39" s="35" t="s">
        <v>417</v>
      </c>
      <c r="J39" s="35" t="s">
        <v>416</v>
      </c>
      <c r="K39" s="16">
        <v>0</v>
      </c>
      <c r="L39" s="36">
        <v>522.55999999999995</v>
      </c>
      <c r="M39" s="37">
        <v>0</v>
      </c>
      <c r="N39" s="36">
        <v>-10.45</v>
      </c>
      <c r="O39" s="125">
        <f t="shared" si="0"/>
        <v>512.1099999999999</v>
      </c>
      <c r="P39" s="143">
        <v>27281</v>
      </c>
      <c r="Q39" s="127" t="s">
        <v>4562</v>
      </c>
    </row>
    <row r="40" spans="1:17">
      <c r="A40" s="124">
        <v>38</v>
      </c>
      <c r="B40" s="35" t="s">
        <v>433</v>
      </c>
      <c r="C40" s="35" t="s">
        <v>433</v>
      </c>
      <c r="D40" s="34" t="str">
        <f>VLOOKUP(B40,'TAX INFO'!$B$2:$G$1000,3,0)</f>
        <v xml:space="preserve">Agusan del Norte Electric Cooperative, Inc. </v>
      </c>
      <c r="E40" s="34" t="str">
        <f>VLOOKUP(B40,'TAX INFO'!$B$2:$G$1000,5,0)</f>
        <v>000-905-276-00000</v>
      </c>
      <c r="F40" s="35" t="s">
        <v>419</v>
      </c>
      <c r="G40" s="35" t="s">
        <v>416</v>
      </c>
      <c r="H40" s="35" t="s">
        <v>416</v>
      </c>
      <c r="I40" s="35" t="s">
        <v>417</v>
      </c>
      <c r="J40" s="35" t="s">
        <v>417</v>
      </c>
      <c r="K40" s="16">
        <v>793.5</v>
      </c>
      <c r="L40" s="36">
        <v>0</v>
      </c>
      <c r="M40" s="37">
        <v>95.22</v>
      </c>
      <c r="N40" s="36">
        <v>-15.87</v>
      </c>
      <c r="O40" s="125">
        <f t="shared" si="0"/>
        <v>872.85</v>
      </c>
      <c r="P40" s="143">
        <v>27282</v>
      </c>
      <c r="Q40" s="127" t="s">
        <v>4562</v>
      </c>
    </row>
    <row r="41" spans="1:17">
      <c r="A41" s="124">
        <v>39</v>
      </c>
      <c r="B41" s="35" t="s">
        <v>434</v>
      </c>
      <c r="C41" s="35" t="s">
        <v>434</v>
      </c>
      <c r="D41" s="34" t="str">
        <f>VLOOKUP(B41,'TAX INFO'!$B$2:$G$1000,3,0)</f>
        <v>Antique Electric Cooperative, Inc.</v>
      </c>
      <c r="E41" s="34" t="str">
        <f>VLOOKUP(B41,'TAX INFO'!$B$2:$G$1000,5,0)</f>
        <v>000-567-498-0000</v>
      </c>
      <c r="F41" s="35" t="s">
        <v>419</v>
      </c>
      <c r="G41" s="35" t="s">
        <v>416</v>
      </c>
      <c r="H41" s="35" t="s">
        <v>417</v>
      </c>
      <c r="I41" s="35" t="s">
        <v>417</v>
      </c>
      <c r="J41" s="35" t="s">
        <v>417</v>
      </c>
      <c r="K41" s="16">
        <v>4722.46</v>
      </c>
      <c r="L41" s="36">
        <v>0</v>
      </c>
      <c r="M41" s="37">
        <v>566.70000000000005</v>
      </c>
      <c r="N41" s="36">
        <v>-94.45</v>
      </c>
      <c r="O41" s="125">
        <f t="shared" si="0"/>
        <v>5194.71</v>
      </c>
      <c r="P41" s="143">
        <v>27283</v>
      </c>
      <c r="Q41" s="127" t="s">
        <v>4562</v>
      </c>
    </row>
    <row r="42" spans="1:17">
      <c r="A42" s="124">
        <v>40</v>
      </c>
      <c r="B42" s="35" t="s">
        <v>435</v>
      </c>
      <c r="C42" s="35" t="s">
        <v>435</v>
      </c>
      <c r="D42" s="34" t="str">
        <f>VLOOKUP(B42,'TAX INFO'!$B$2:$G$1000,3,0)</f>
        <v>Agusan Power Corporation</v>
      </c>
      <c r="E42" s="34" t="str">
        <f>VLOOKUP(B42,'TAX INFO'!$B$2:$G$1000,5,0)</f>
        <v>004-377-362-00000</v>
      </c>
      <c r="F42" s="35" t="s">
        <v>415</v>
      </c>
      <c r="G42" s="35" t="s">
        <v>416</v>
      </c>
      <c r="H42" s="35" t="s">
        <v>416</v>
      </c>
      <c r="I42" s="35" t="s">
        <v>416</v>
      </c>
      <c r="J42" s="35" t="s">
        <v>416</v>
      </c>
      <c r="K42" s="16">
        <v>0</v>
      </c>
      <c r="L42" s="36">
        <v>22.52</v>
      </c>
      <c r="M42" s="37">
        <v>0</v>
      </c>
      <c r="N42" s="36">
        <v>-0.45</v>
      </c>
      <c r="O42" s="125">
        <f t="shared" si="0"/>
        <v>22.07</v>
      </c>
      <c r="P42" s="143">
        <v>27284</v>
      </c>
      <c r="Q42" s="127" t="s">
        <v>4562</v>
      </c>
    </row>
    <row r="43" spans="1:17">
      <c r="A43" s="124">
        <v>41</v>
      </c>
      <c r="B43" s="35" t="s">
        <v>67</v>
      </c>
      <c r="C43" s="35" t="s">
        <v>67</v>
      </c>
      <c r="D43" s="34" t="str">
        <f>VLOOKUP(B43,'TAX INFO'!$B$2:$G$1000,3,0)</f>
        <v>Alterpower Digos Solar, Inc.</v>
      </c>
      <c r="E43" s="34" t="str">
        <f>VLOOKUP(B43,'TAX INFO'!$B$2:$G$1000,5,0)</f>
        <v>008-810-055-00000</v>
      </c>
      <c r="F43" s="35" t="s">
        <v>415</v>
      </c>
      <c r="G43" s="35" t="s">
        <v>416</v>
      </c>
      <c r="H43" s="35" t="s">
        <v>417</v>
      </c>
      <c r="I43" s="35" t="s">
        <v>416</v>
      </c>
      <c r="J43" s="35" t="s">
        <v>417</v>
      </c>
      <c r="K43" s="16">
        <v>159.6</v>
      </c>
      <c r="L43" s="36">
        <v>0</v>
      </c>
      <c r="M43" s="37">
        <v>19.149999999999999</v>
      </c>
      <c r="N43" s="36">
        <v>-3.19</v>
      </c>
      <c r="O43" s="125">
        <f t="shared" si="0"/>
        <v>175.56</v>
      </c>
      <c r="P43" s="143">
        <v>27285</v>
      </c>
      <c r="Q43" s="127" t="s">
        <v>4562</v>
      </c>
    </row>
    <row r="44" spans="1:17">
      <c r="A44" s="124">
        <v>42</v>
      </c>
      <c r="B44" s="35" t="s">
        <v>67</v>
      </c>
      <c r="C44" s="35" t="s">
        <v>68</v>
      </c>
      <c r="D44" s="34" t="str">
        <f>VLOOKUP(B44,'TAX INFO'!$B$2:$G$1000,3,0)</f>
        <v>Alterpower Digos Solar, Inc.</v>
      </c>
      <c r="E44" s="34" t="str">
        <f>VLOOKUP(B44,'TAX INFO'!$B$2:$G$1000,5,0)</f>
        <v>008-810-055-00000</v>
      </c>
      <c r="F44" s="35" t="s">
        <v>419</v>
      </c>
      <c r="G44" s="35" t="s">
        <v>416</v>
      </c>
      <c r="H44" s="35" t="s">
        <v>417</v>
      </c>
      <c r="I44" s="35" t="s">
        <v>417</v>
      </c>
      <c r="J44" s="35" t="s">
        <v>417</v>
      </c>
      <c r="K44" s="16">
        <v>32.53</v>
      </c>
      <c r="L44" s="36">
        <v>0</v>
      </c>
      <c r="M44" s="37">
        <v>3.9</v>
      </c>
      <c r="N44" s="36">
        <v>-0.65</v>
      </c>
      <c r="O44" s="125">
        <f t="shared" si="0"/>
        <v>35.78</v>
      </c>
      <c r="P44" s="143">
        <v>27285</v>
      </c>
      <c r="Q44" s="127" t="s">
        <v>4562</v>
      </c>
    </row>
    <row r="45" spans="1:17">
      <c r="A45" s="124">
        <v>43</v>
      </c>
      <c r="B45" s="35" t="s">
        <v>436</v>
      </c>
      <c r="C45" s="35" t="s">
        <v>436</v>
      </c>
      <c r="D45" s="34" t="str">
        <f>VLOOKUP(B45,'TAX INFO'!$B$2:$G$1000,3,0)</f>
        <v xml:space="preserve">Asia Pacific Energy Corporation </v>
      </c>
      <c r="E45" s="34" t="str">
        <f>VLOOKUP(B45,'TAX INFO'!$B$2:$G$1000,5,0)</f>
        <v>226-823-182-00000</v>
      </c>
      <c r="F45" s="35" t="s">
        <v>415</v>
      </c>
      <c r="G45" s="35" t="s">
        <v>416</v>
      </c>
      <c r="H45" s="35" t="s">
        <v>417</v>
      </c>
      <c r="I45" s="35" t="s">
        <v>417</v>
      </c>
      <c r="J45" s="35" t="s">
        <v>417</v>
      </c>
      <c r="K45" s="16">
        <v>70.040000000000006</v>
      </c>
      <c r="L45" s="36">
        <v>0</v>
      </c>
      <c r="M45" s="37">
        <v>8.4</v>
      </c>
      <c r="N45" s="36">
        <v>-1.4</v>
      </c>
      <c r="O45" s="125">
        <f t="shared" si="0"/>
        <v>77.040000000000006</v>
      </c>
      <c r="P45" s="143">
        <v>27286</v>
      </c>
      <c r="Q45" s="127" t="s">
        <v>4562</v>
      </c>
    </row>
    <row r="46" spans="1:17">
      <c r="A46" s="124">
        <v>44</v>
      </c>
      <c r="B46" s="35" t="s">
        <v>436</v>
      </c>
      <c r="C46" s="35" t="s">
        <v>90</v>
      </c>
      <c r="D46" s="34" t="str">
        <f>VLOOKUP(B46,'TAX INFO'!$B$2:$G$1000,3,0)</f>
        <v xml:space="preserve">Asia Pacific Energy Corporation </v>
      </c>
      <c r="E46" s="34" t="str">
        <f>VLOOKUP(B46,'TAX INFO'!$B$2:$G$1000,5,0)</f>
        <v>226-823-182-00000</v>
      </c>
      <c r="F46" s="35" t="s">
        <v>419</v>
      </c>
      <c r="G46" s="35" t="s">
        <v>416</v>
      </c>
      <c r="H46" s="35" t="s">
        <v>417</v>
      </c>
      <c r="I46" s="35" t="s">
        <v>417</v>
      </c>
      <c r="J46" s="35" t="s">
        <v>417</v>
      </c>
      <c r="K46" s="16">
        <v>0.56000000000000005</v>
      </c>
      <c r="L46" s="36">
        <v>0</v>
      </c>
      <c r="M46" s="37">
        <v>7.0000000000000007E-2</v>
      </c>
      <c r="N46" s="36">
        <v>-0.01</v>
      </c>
      <c r="O46" s="125">
        <f t="shared" si="0"/>
        <v>0.62000000000000011</v>
      </c>
      <c r="P46" s="143">
        <v>27286</v>
      </c>
      <c r="Q46" s="127" t="s">
        <v>4562</v>
      </c>
    </row>
    <row r="47" spans="1:17">
      <c r="A47" s="124">
        <v>45</v>
      </c>
      <c r="B47" s="35" t="s">
        <v>437</v>
      </c>
      <c r="C47" s="35" t="s">
        <v>437</v>
      </c>
      <c r="D47" s="34" t="str">
        <f>VLOOKUP(B47,'TAX INFO'!$B$2:$G$1000,3,0)</f>
        <v>Apex Mining Co., Inc.</v>
      </c>
      <c r="E47" s="34" t="str">
        <f>VLOOKUP(B47,'TAX INFO'!$B$2:$G$1000,5,0)</f>
        <v>000-284-138-000</v>
      </c>
      <c r="F47" s="35" t="s">
        <v>419</v>
      </c>
      <c r="G47" s="35" t="s">
        <v>416</v>
      </c>
      <c r="H47" s="35" t="s">
        <v>417</v>
      </c>
      <c r="I47" s="35" t="s">
        <v>417</v>
      </c>
      <c r="J47" s="35" t="s">
        <v>417</v>
      </c>
      <c r="K47" s="16">
        <v>2626.33</v>
      </c>
      <c r="L47" s="36">
        <v>0</v>
      </c>
      <c r="M47" s="37">
        <v>315.16000000000003</v>
      </c>
      <c r="N47" s="36">
        <v>-52.53</v>
      </c>
      <c r="O47" s="125">
        <f t="shared" si="0"/>
        <v>2888.9599999999996</v>
      </c>
      <c r="P47" s="143">
        <v>27287</v>
      </c>
      <c r="Q47" s="127" t="s">
        <v>4562</v>
      </c>
    </row>
    <row r="48" spans="1:17">
      <c r="A48" s="124">
        <v>46</v>
      </c>
      <c r="B48" s="35" t="s">
        <v>438</v>
      </c>
      <c r="C48" s="35" t="s">
        <v>438</v>
      </c>
      <c r="D48" s="34" t="str">
        <f>VLOOKUP(B48,'TAX INFO'!$B$2:$G$1000,3,0)</f>
        <v>AP RENEWABLES, INC.</v>
      </c>
      <c r="E48" s="34" t="str">
        <f>VLOOKUP(B48,'TAX INFO'!$B$2:$G$1000,5,0)</f>
        <v>006-893-465-000</v>
      </c>
      <c r="F48" s="35" t="s">
        <v>415</v>
      </c>
      <c r="G48" s="35" t="s">
        <v>416</v>
      </c>
      <c r="H48" s="35" t="s">
        <v>417</v>
      </c>
      <c r="I48" s="35" t="s">
        <v>416</v>
      </c>
      <c r="J48" s="35" t="s">
        <v>416</v>
      </c>
      <c r="K48" s="16">
        <v>0</v>
      </c>
      <c r="L48" s="36">
        <v>14857.76</v>
      </c>
      <c r="M48" s="37">
        <v>0</v>
      </c>
      <c r="N48" s="36">
        <v>-297.16000000000003</v>
      </c>
      <c r="O48" s="125">
        <f t="shared" si="0"/>
        <v>14560.6</v>
      </c>
      <c r="P48" s="143">
        <v>27288</v>
      </c>
      <c r="Q48" s="127" t="s">
        <v>4562</v>
      </c>
    </row>
    <row r="49" spans="1:17">
      <c r="A49" s="124">
        <v>47</v>
      </c>
      <c r="B49" s="35" t="s">
        <v>438</v>
      </c>
      <c r="C49" s="35" t="s">
        <v>439</v>
      </c>
      <c r="D49" s="34" t="str">
        <f>VLOOKUP(B49,'TAX INFO'!$B$2:$G$1000,3,0)</f>
        <v>AP RENEWABLES, INC.</v>
      </c>
      <c r="E49" s="34" t="str">
        <f>VLOOKUP(B49,'TAX INFO'!$B$2:$G$1000,5,0)</f>
        <v>006-893-465-000</v>
      </c>
      <c r="F49" s="35" t="s">
        <v>415</v>
      </c>
      <c r="G49" s="35" t="s">
        <v>416</v>
      </c>
      <c r="H49" s="35" t="s">
        <v>416</v>
      </c>
      <c r="I49" s="35" t="s">
        <v>416</v>
      </c>
      <c r="J49" s="35" t="s">
        <v>416</v>
      </c>
      <c r="K49" s="16">
        <v>0</v>
      </c>
      <c r="L49" s="36">
        <v>311.35000000000002</v>
      </c>
      <c r="M49" s="37">
        <v>0</v>
      </c>
      <c r="N49" s="36">
        <v>-6.23</v>
      </c>
      <c r="O49" s="125">
        <f t="shared" si="0"/>
        <v>305.12</v>
      </c>
      <c r="P49" s="143">
        <v>27288</v>
      </c>
      <c r="Q49" s="127" t="s">
        <v>4562</v>
      </c>
    </row>
    <row r="50" spans="1:17">
      <c r="A50" s="124">
        <v>48</v>
      </c>
      <c r="B50" s="35" t="s">
        <v>438</v>
      </c>
      <c r="C50" s="35" t="s">
        <v>69</v>
      </c>
      <c r="D50" s="34" t="str">
        <f>VLOOKUP(B50,'TAX INFO'!$B$2:$G$1000,3,0)</f>
        <v>AP RENEWABLES, INC.</v>
      </c>
      <c r="E50" s="34" t="str">
        <f>VLOOKUP(B50,'TAX INFO'!$B$2:$G$1000,5,0)</f>
        <v>006-893-465-000</v>
      </c>
      <c r="F50" s="35" t="s">
        <v>419</v>
      </c>
      <c r="G50" s="35" t="s">
        <v>416</v>
      </c>
      <c r="H50" s="35" t="s">
        <v>416</v>
      </c>
      <c r="I50" s="35" t="s">
        <v>416</v>
      </c>
      <c r="J50" s="35" t="s">
        <v>416</v>
      </c>
      <c r="K50" s="16">
        <v>0</v>
      </c>
      <c r="L50" s="36">
        <v>42.38</v>
      </c>
      <c r="M50" s="37">
        <v>0</v>
      </c>
      <c r="N50" s="36">
        <v>-0.85</v>
      </c>
      <c r="O50" s="125">
        <f t="shared" si="0"/>
        <v>41.53</v>
      </c>
      <c r="P50" s="143">
        <v>27288</v>
      </c>
      <c r="Q50" s="127" t="s">
        <v>4562</v>
      </c>
    </row>
    <row r="51" spans="1:17">
      <c r="A51" s="124">
        <v>49</v>
      </c>
      <c r="B51" s="35" t="s">
        <v>438</v>
      </c>
      <c r="C51" s="35" t="s">
        <v>70</v>
      </c>
      <c r="D51" s="34" t="str">
        <f>VLOOKUP(B51,'TAX INFO'!$B$2:$G$1000,3,0)</f>
        <v>AP RENEWABLES, INC.</v>
      </c>
      <c r="E51" s="34" t="str">
        <f>VLOOKUP(B51,'TAX INFO'!$B$2:$G$1000,5,0)</f>
        <v>006-893-465-000</v>
      </c>
      <c r="F51" s="35" t="s">
        <v>419</v>
      </c>
      <c r="G51" s="35" t="s">
        <v>416</v>
      </c>
      <c r="H51" s="35" t="s">
        <v>417</v>
      </c>
      <c r="I51" s="35" t="s">
        <v>417</v>
      </c>
      <c r="J51" s="35" t="s">
        <v>417</v>
      </c>
      <c r="K51" s="16">
        <v>234</v>
      </c>
      <c r="L51" s="36">
        <v>0</v>
      </c>
      <c r="M51" s="37">
        <v>28.08</v>
      </c>
      <c r="N51" s="36">
        <v>-4.68</v>
      </c>
      <c r="O51" s="125">
        <f t="shared" si="0"/>
        <v>257.39999999999998</v>
      </c>
      <c r="P51" s="143">
        <v>27288</v>
      </c>
      <c r="Q51" s="127" t="s">
        <v>4562</v>
      </c>
    </row>
    <row r="52" spans="1:17">
      <c r="A52" s="124">
        <v>50</v>
      </c>
      <c r="B52" s="35" t="s">
        <v>71</v>
      </c>
      <c r="C52" s="35" t="s">
        <v>71</v>
      </c>
      <c r="D52" s="34" t="str">
        <f>VLOOKUP(B52,'TAX INFO'!$B$2:$G$1000,3,0)</f>
        <v xml:space="preserve">AP Renewables Inc. </v>
      </c>
      <c r="E52" s="34" t="str">
        <f>VLOOKUP(B52,'TAX INFO'!$B$2:$G$1000,5,0)</f>
        <v>006-893-465-000</v>
      </c>
      <c r="F52" s="35" t="s">
        <v>419</v>
      </c>
      <c r="G52" s="35" t="s">
        <v>416</v>
      </c>
      <c r="H52" s="35" t="s">
        <v>417</v>
      </c>
      <c r="I52" s="35" t="s">
        <v>416</v>
      </c>
      <c r="J52" s="35" t="s">
        <v>416</v>
      </c>
      <c r="K52" s="16">
        <v>0</v>
      </c>
      <c r="L52" s="36">
        <v>111.59</v>
      </c>
      <c r="M52" s="37">
        <v>0</v>
      </c>
      <c r="N52" s="36">
        <v>-2.23</v>
      </c>
      <c r="O52" s="125">
        <f t="shared" si="0"/>
        <v>109.36</v>
      </c>
      <c r="P52" s="143">
        <v>27288</v>
      </c>
      <c r="Q52" s="127" t="s">
        <v>4562</v>
      </c>
    </row>
    <row r="53" spans="1:17">
      <c r="A53" s="124">
        <v>51</v>
      </c>
      <c r="B53" s="35" t="s">
        <v>438</v>
      </c>
      <c r="C53" s="35" t="s">
        <v>440</v>
      </c>
      <c r="D53" s="34" t="str">
        <f>VLOOKUP(B53,'TAX INFO'!$B$2:$G$1000,3,0)</f>
        <v>AP RENEWABLES, INC.</v>
      </c>
      <c r="E53" s="34" t="str">
        <f>VLOOKUP(B53,'TAX INFO'!$B$2:$G$1000,5,0)</f>
        <v>006-893-465-000</v>
      </c>
      <c r="F53" s="35" t="s">
        <v>419</v>
      </c>
      <c r="G53" s="35" t="s">
        <v>416</v>
      </c>
      <c r="H53" s="35" t="s">
        <v>417</v>
      </c>
      <c r="I53" s="35" t="s">
        <v>416</v>
      </c>
      <c r="J53" s="35" t="s">
        <v>416</v>
      </c>
      <c r="K53" s="16">
        <v>0</v>
      </c>
      <c r="L53" s="36">
        <v>29.97</v>
      </c>
      <c r="M53" s="37">
        <v>0</v>
      </c>
      <c r="N53" s="36">
        <v>-0.6</v>
      </c>
      <c r="O53" s="125">
        <f t="shared" si="0"/>
        <v>29.369999999999997</v>
      </c>
      <c r="P53" s="143">
        <v>27288</v>
      </c>
      <c r="Q53" s="127" t="s">
        <v>4562</v>
      </c>
    </row>
    <row r="54" spans="1:17">
      <c r="A54" s="124">
        <v>52</v>
      </c>
      <c r="B54" s="35" t="s">
        <v>441</v>
      </c>
      <c r="C54" s="35" t="s">
        <v>441</v>
      </c>
      <c r="D54" s="34" t="str">
        <f>VLOOKUP(B54,'TAX INFO'!$B$2:$G$1000,3,0)</f>
        <v xml:space="preserve">Amihan Renewable Energy Corp. </v>
      </c>
      <c r="E54" s="34" t="str">
        <f>VLOOKUP(B54,'TAX INFO'!$B$2:$G$1000,5,0)</f>
        <v>009-526-953-000</v>
      </c>
      <c r="F54" s="35" t="s">
        <v>415</v>
      </c>
      <c r="G54" s="35" t="s">
        <v>417</v>
      </c>
      <c r="H54" s="35" t="s">
        <v>417</v>
      </c>
      <c r="I54" s="35" t="s">
        <v>416</v>
      </c>
      <c r="J54" s="35" t="s">
        <v>416</v>
      </c>
      <c r="K54" s="16">
        <v>0</v>
      </c>
      <c r="L54" s="36">
        <v>653.41999999999996</v>
      </c>
      <c r="M54" s="37">
        <v>0</v>
      </c>
      <c r="N54" s="36">
        <v>0</v>
      </c>
      <c r="O54" s="125">
        <f t="shared" si="0"/>
        <v>653.41999999999996</v>
      </c>
      <c r="P54" s="143">
        <v>27289</v>
      </c>
      <c r="Q54" s="127" t="s">
        <v>4562</v>
      </c>
    </row>
    <row r="55" spans="1:17">
      <c r="A55" s="124">
        <v>53</v>
      </c>
      <c r="B55" s="35" t="s">
        <v>441</v>
      </c>
      <c r="C55" s="35" t="s">
        <v>442</v>
      </c>
      <c r="D55" s="34" t="str">
        <f>VLOOKUP(B55,'TAX INFO'!$B$2:$G$1000,3,0)</f>
        <v xml:space="preserve">Amihan Renewable Energy Corp. </v>
      </c>
      <c r="E55" s="34" t="str">
        <f>VLOOKUP(B55,'TAX INFO'!$B$2:$G$1000,5,0)</f>
        <v>009-526-953-000</v>
      </c>
      <c r="F55" s="35" t="s">
        <v>419</v>
      </c>
      <c r="G55" s="35" t="s">
        <v>417</v>
      </c>
      <c r="H55" s="35" t="s">
        <v>417</v>
      </c>
      <c r="I55" s="35" t="s">
        <v>416</v>
      </c>
      <c r="J55" s="35" t="s">
        <v>416</v>
      </c>
      <c r="K55" s="16">
        <v>0</v>
      </c>
      <c r="L55" s="36">
        <v>4.47</v>
      </c>
      <c r="M55" s="37">
        <v>0</v>
      </c>
      <c r="N55" s="36">
        <v>0</v>
      </c>
      <c r="O55" s="125">
        <f t="shared" si="0"/>
        <v>4.47</v>
      </c>
      <c r="P55" s="143">
        <v>27289</v>
      </c>
      <c r="Q55" s="127" t="s">
        <v>4562</v>
      </c>
    </row>
    <row r="56" spans="1:17">
      <c r="A56" s="124">
        <v>54</v>
      </c>
      <c r="B56" s="35" t="s">
        <v>443</v>
      </c>
      <c r="C56" s="35" t="s">
        <v>443</v>
      </c>
      <c r="D56" s="34" t="str">
        <f>VLOOKUP(B56,'TAX INFO'!$B$2:$G$1000,3,0)</f>
        <v xml:space="preserve">Agusan Del Sur Electric Cooperative, Inc. </v>
      </c>
      <c r="E56" s="34" t="str">
        <f>VLOOKUP(B56,'TAX INFO'!$B$2:$G$1000,5,0)</f>
        <v>000-549-263-0000</v>
      </c>
      <c r="F56" s="35" t="s">
        <v>419</v>
      </c>
      <c r="G56" s="35" t="s">
        <v>416</v>
      </c>
      <c r="H56" s="35" t="s">
        <v>416</v>
      </c>
      <c r="I56" s="35" t="s">
        <v>417</v>
      </c>
      <c r="J56" s="35" t="s">
        <v>417</v>
      </c>
      <c r="K56" s="16">
        <v>7202.91</v>
      </c>
      <c r="L56" s="36">
        <v>0</v>
      </c>
      <c r="M56" s="37">
        <v>864.35</v>
      </c>
      <c r="N56" s="36">
        <v>-144.06</v>
      </c>
      <c r="O56" s="125">
        <f t="shared" si="0"/>
        <v>7923.2</v>
      </c>
      <c r="P56" s="143">
        <v>27290</v>
      </c>
      <c r="Q56" s="127" t="s">
        <v>4562</v>
      </c>
    </row>
    <row r="57" spans="1:17">
      <c r="A57" s="124">
        <v>55</v>
      </c>
      <c r="B57" s="35" t="s">
        <v>766</v>
      </c>
      <c r="C57" s="35" t="s">
        <v>766</v>
      </c>
      <c r="D57" s="34" t="str">
        <f>VLOOKUP(B57,'TAX INFO'!$B$2:$G$1000,3,0)</f>
        <v xml:space="preserve">Asiga Green Energy Corporation </v>
      </c>
      <c r="E57" s="34" t="str">
        <f>VLOOKUP(B57,'TAX INFO'!$B$2:$G$1000,5,0)</f>
        <v>427-824-369-000</v>
      </c>
      <c r="F57" s="35" t="s">
        <v>415</v>
      </c>
      <c r="G57" s="35" t="s">
        <v>416</v>
      </c>
      <c r="H57" s="35" t="s">
        <v>416</v>
      </c>
      <c r="I57" s="35" t="s">
        <v>416</v>
      </c>
      <c r="J57" s="35" t="s">
        <v>416</v>
      </c>
      <c r="K57" s="16">
        <v>0</v>
      </c>
      <c r="L57" s="36">
        <v>3.58</v>
      </c>
      <c r="M57" s="37">
        <v>0</v>
      </c>
      <c r="N57" s="36">
        <v>-7.0000000000000007E-2</v>
      </c>
      <c r="O57" s="125">
        <f t="shared" si="0"/>
        <v>3.5100000000000002</v>
      </c>
      <c r="P57" s="143">
        <v>27291</v>
      </c>
      <c r="Q57" s="127" t="s">
        <v>4562</v>
      </c>
    </row>
    <row r="58" spans="1:17">
      <c r="A58" s="124">
        <v>56</v>
      </c>
      <c r="B58" s="35" t="s">
        <v>444</v>
      </c>
      <c r="C58" s="35" t="s">
        <v>444</v>
      </c>
      <c r="D58" s="34" t="str">
        <f>VLOOKUP(B58,'TAX INFO'!$B$2:$G$1000,3,0)</f>
        <v>ABOITIZ SOLAR POWER, INC.</v>
      </c>
      <c r="E58" s="34" t="str">
        <f>VLOOKUP(B58,'TAX INFO'!$B$2:$G$1000,5,0)</f>
        <v>422-954-971-00000</v>
      </c>
      <c r="F58" s="35" t="s">
        <v>415</v>
      </c>
      <c r="G58" s="35" t="s">
        <v>417</v>
      </c>
      <c r="H58" s="35" t="s">
        <v>417</v>
      </c>
      <c r="I58" s="35" t="s">
        <v>416</v>
      </c>
      <c r="J58" s="35" t="s">
        <v>416</v>
      </c>
      <c r="K58" s="16">
        <v>0</v>
      </c>
      <c r="L58" s="36">
        <v>45.09</v>
      </c>
      <c r="M58" s="37">
        <v>0</v>
      </c>
      <c r="N58" s="36">
        <v>0</v>
      </c>
      <c r="O58" s="125">
        <f t="shared" si="0"/>
        <v>45.09</v>
      </c>
      <c r="P58" s="143">
        <v>27292</v>
      </c>
      <c r="Q58" s="127" t="s">
        <v>4562</v>
      </c>
    </row>
    <row r="59" spans="1:17">
      <c r="A59" s="124">
        <v>57</v>
      </c>
      <c r="B59" s="35" t="s">
        <v>444</v>
      </c>
      <c r="C59" s="35" t="s">
        <v>445</v>
      </c>
      <c r="D59" s="34" t="str">
        <f>VLOOKUP(B59,'TAX INFO'!$B$2:$G$1000,3,0)</f>
        <v>ABOITIZ SOLAR POWER, INC.</v>
      </c>
      <c r="E59" s="34" t="str">
        <f>VLOOKUP(B59,'TAX INFO'!$B$2:$G$1000,5,0)</f>
        <v>422-954-971-00000</v>
      </c>
      <c r="F59" s="35" t="s">
        <v>419</v>
      </c>
      <c r="G59" s="35" t="s">
        <v>416</v>
      </c>
      <c r="H59" s="35" t="s">
        <v>417</v>
      </c>
      <c r="I59" s="35" t="s">
        <v>416</v>
      </c>
      <c r="J59" s="35" t="s">
        <v>416</v>
      </c>
      <c r="K59" s="16">
        <v>0</v>
      </c>
      <c r="L59" s="36">
        <v>209.79</v>
      </c>
      <c r="M59" s="37">
        <v>0</v>
      </c>
      <c r="N59" s="36">
        <v>-4.2</v>
      </c>
      <c r="O59" s="125">
        <f t="shared" si="0"/>
        <v>205.59</v>
      </c>
      <c r="P59" s="143">
        <v>27292</v>
      </c>
      <c r="Q59" s="127" t="s">
        <v>4562</v>
      </c>
    </row>
    <row r="60" spans="1:17">
      <c r="A60" s="124">
        <v>58</v>
      </c>
      <c r="B60" s="35" t="s">
        <v>546</v>
      </c>
      <c r="C60" s="35" t="s">
        <v>190</v>
      </c>
      <c r="D60" s="34" t="str">
        <f>VLOOKUP(B60,'TAX INFO'!$B$2:$G$1000,3,0)</f>
        <v xml:space="preserve">GNPower Dinginin Ltd. Co. </v>
      </c>
      <c r="E60" s="34" t="str">
        <f>VLOOKUP(B60,'TAX INFO'!$B$2:$G$1000,5,0)</f>
        <v>008-778-572-000</v>
      </c>
      <c r="F60" s="35" t="s">
        <v>419</v>
      </c>
      <c r="G60" s="35" t="s">
        <v>416</v>
      </c>
      <c r="H60" s="35" t="s">
        <v>416</v>
      </c>
      <c r="I60" s="35" t="s">
        <v>417</v>
      </c>
      <c r="J60" s="35" t="s">
        <v>417</v>
      </c>
      <c r="K60" s="16">
        <v>2836.98</v>
      </c>
      <c r="L60" s="36">
        <v>0</v>
      </c>
      <c r="M60" s="37">
        <v>340.44</v>
      </c>
      <c r="N60" s="36">
        <v>-56.74</v>
      </c>
      <c r="O60" s="125">
        <f t="shared" si="0"/>
        <v>3120.6800000000003</v>
      </c>
      <c r="P60" s="143">
        <v>27293</v>
      </c>
      <c r="Q60" s="127" t="s">
        <v>4562</v>
      </c>
    </row>
    <row r="61" spans="1:17">
      <c r="A61" s="124">
        <v>59</v>
      </c>
      <c r="B61" s="35" t="s">
        <v>447</v>
      </c>
      <c r="C61" s="35" t="s">
        <v>447</v>
      </c>
      <c r="D61" s="34" t="str">
        <f>VLOOKUP(B61,'TAX INFO'!$B$2:$G$1000,3,0)</f>
        <v xml:space="preserve">Alternergy Wind One Corporation </v>
      </c>
      <c r="E61" s="34" t="str">
        <f>VLOOKUP(B61,'TAX INFO'!$B$2:$G$1000,5,0)</f>
        <v>008-073-929-000</v>
      </c>
      <c r="F61" s="35" t="s">
        <v>415</v>
      </c>
      <c r="G61" s="35" t="s">
        <v>416</v>
      </c>
      <c r="H61" s="35" t="s">
        <v>417</v>
      </c>
      <c r="I61" s="35" t="s">
        <v>416</v>
      </c>
      <c r="J61" s="35" t="s">
        <v>416</v>
      </c>
      <c r="K61" s="16">
        <v>0</v>
      </c>
      <c r="L61" s="36">
        <v>662.05</v>
      </c>
      <c r="M61" s="37">
        <v>0</v>
      </c>
      <c r="N61" s="36">
        <v>-13.24</v>
      </c>
      <c r="O61" s="125">
        <f t="shared" si="0"/>
        <v>648.80999999999995</v>
      </c>
      <c r="P61" s="143">
        <v>27294</v>
      </c>
      <c r="Q61" s="127" t="s">
        <v>4562</v>
      </c>
    </row>
    <row r="62" spans="1:17">
      <c r="A62" s="124">
        <v>60</v>
      </c>
      <c r="B62" s="35" t="s">
        <v>448</v>
      </c>
      <c r="C62" s="35" t="s">
        <v>98</v>
      </c>
      <c r="D62" s="34" t="str">
        <f>VLOOKUP(B62,'TAX INFO'!$B$2:$G$1000,3,0)</f>
        <v>BATAAN 2020, INC.</v>
      </c>
      <c r="E62" s="34" t="str">
        <f>VLOOKUP(B62,'TAX INFO'!$B$2:$G$1000,5,0)</f>
        <v>005-858-416-000</v>
      </c>
      <c r="F62" s="35" t="s">
        <v>419</v>
      </c>
      <c r="G62" s="35" t="s">
        <v>416</v>
      </c>
      <c r="H62" s="35" t="s">
        <v>417</v>
      </c>
      <c r="I62" s="35" t="s">
        <v>417</v>
      </c>
      <c r="J62" s="35" t="s">
        <v>417</v>
      </c>
      <c r="K62" s="16">
        <v>0.21</v>
      </c>
      <c r="L62" s="36">
        <v>0</v>
      </c>
      <c r="M62" s="37">
        <v>0.03</v>
      </c>
      <c r="N62" s="36">
        <v>0</v>
      </c>
      <c r="O62" s="125">
        <f t="shared" si="0"/>
        <v>0.24</v>
      </c>
      <c r="P62" s="143">
        <v>27295</v>
      </c>
      <c r="Q62" s="127" t="s">
        <v>4562</v>
      </c>
    </row>
    <row r="63" spans="1:17">
      <c r="A63" s="124">
        <v>61</v>
      </c>
      <c r="B63" s="35" t="s">
        <v>99</v>
      </c>
      <c r="C63" s="35" t="s">
        <v>99</v>
      </c>
      <c r="D63" s="34" t="str">
        <f>VLOOKUP(B63,'TAX INFO'!$B$2:$G$1000,3,0)</f>
        <v xml:space="preserve">Batangas I Electric Cooperative, Inc. </v>
      </c>
      <c r="E63" s="34" t="str">
        <f>VLOOKUP(B63,'TAX INFO'!$B$2:$G$1000,5,0)</f>
        <v>000-619-182-00000</v>
      </c>
      <c r="F63" s="35" t="s">
        <v>419</v>
      </c>
      <c r="G63" s="35" t="s">
        <v>416</v>
      </c>
      <c r="H63" s="35" t="s">
        <v>417</v>
      </c>
      <c r="I63" s="35" t="s">
        <v>417</v>
      </c>
      <c r="J63" s="35" t="s">
        <v>417</v>
      </c>
      <c r="K63" s="16">
        <v>4447.55</v>
      </c>
      <c r="L63" s="36">
        <v>0</v>
      </c>
      <c r="M63" s="37">
        <v>533.71</v>
      </c>
      <c r="N63" s="36">
        <v>-88.95</v>
      </c>
      <c r="O63" s="125">
        <f t="shared" si="0"/>
        <v>4892.3100000000004</v>
      </c>
      <c r="P63" s="143">
        <v>27296</v>
      </c>
      <c r="Q63" s="127" t="s">
        <v>4562</v>
      </c>
    </row>
    <row r="64" spans="1:17">
      <c r="A64" s="124">
        <v>62</v>
      </c>
      <c r="B64" s="35" t="s">
        <v>100</v>
      </c>
      <c r="C64" s="35" t="s">
        <v>100</v>
      </c>
      <c r="D64" s="34" t="str">
        <f>VLOOKUP(B64,'TAX INFO'!$B$2:$G$1000,3,0)</f>
        <v xml:space="preserve">Batangas II Electric Cooperative, Inc. </v>
      </c>
      <c r="E64" s="34" t="str">
        <f>VLOOKUP(B64,'TAX INFO'!$B$2:$G$1000,5,0)</f>
        <v>000-958-167-000</v>
      </c>
      <c r="F64" s="35" t="s">
        <v>419</v>
      </c>
      <c r="G64" s="35" t="s">
        <v>416</v>
      </c>
      <c r="H64" s="35" t="s">
        <v>417</v>
      </c>
      <c r="I64" s="35" t="s">
        <v>417</v>
      </c>
      <c r="J64" s="35" t="s">
        <v>417</v>
      </c>
      <c r="K64" s="16">
        <v>45755.16</v>
      </c>
      <c r="L64" s="36">
        <v>0</v>
      </c>
      <c r="M64" s="37">
        <v>5490.62</v>
      </c>
      <c r="N64" s="36">
        <v>-915.1</v>
      </c>
      <c r="O64" s="125">
        <f t="shared" si="0"/>
        <v>50330.680000000008</v>
      </c>
      <c r="P64" s="143">
        <v>27297</v>
      </c>
      <c r="Q64" s="127" t="s">
        <v>4562</v>
      </c>
    </row>
    <row r="65" spans="1:17">
      <c r="A65" s="124">
        <v>63</v>
      </c>
      <c r="B65" s="35" t="s">
        <v>449</v>
      </c>
      <c r="C65" s="35" t="s">
        <v>449</v>
      </c>
      <c r="D65" s="34" t="str">
        <f>VLOOKUP(B65,'TAX INFO'!$B$2:$G$1000,3,0)</f>
        <v xml:space="preserve">Bicol Biomass Energy Corporation </v>
      </c>
      <c r="E65" s="34" t="str">
        <f>VLOOKUP(B65,'TAX INFO'!$B$2:$G$1000,5,0)</f>
        <v>432-894-956</v>
      </c>
      <c r="F65" s="35" t="s">
        <v>415</v>
      </c>
      <c r="G65" s="35" t="s">
        <v>416</v>
      </c>
      <c r="H65" s="35" t="s">
        <v>417</v>
      </c>
      <c r="I65" s="35" t="s">
        <v>416</v>
      </c>
      <c r="J65" s="35" t="s">
        <v>416</v>
      </c>
      <c r="K65" s="16">
        <v>0</v>
      </c>
      <c r="L65" s="36">
        <v>152.07</v>
      </c>
      <c r="M65" s="37">
        <v>0</v>
      </c>
      <c r="N65" s="36">
        <v>-3.04</v>
      </c>
      <c r="O65" s="125">
        <f t="shared" si="0"/>
        <v>149.03</v>
      </c>
      <c r="P65" s="143">
        <v>27298</v>
      </c>
      <c r="Q65" s="127" t="s">
        <v>4562</v>
      </c>
    </row>
    <row r="66" spans="1:17">
      <c r="A66" s="124">
        <v>64</v>
      </c>
      <c r="B66" s="35" t="s">
        <v>450</v>
      </c>
      <c r="C66" s="35" t="s">
        <v>451</v>
      </c>
      <c r="D66" s="34" t="str">
        <f>VLOOKUP(B66,'TAX INFO'!$B$2:$G$1000,3,0)</f>
        <v xml:space="preserve">Therma Luzon, Inc. </v>
      </c>
      <c r="E66" s="34" t="str">
        <f>VLOOKUP(B66,'TAX INFO'!$B$2:$G$1000,5,0)</f>
        <v>266-567-164-00000</v>
      </c>
      <c r="F66" s="35" t="s">
        <v>419</v>
      </c>
      <c r="G66" s="35" t="s">
        <v>416</v>
      </c>
      <c r="H66" s="35" t="s">
        <v>417</v>
      </c>
      <c r="I66" s="35" t="s">
        <v>417</v>
      </c>
      <c r="J66" s="35" t="s">
        <v>417</v>
      </c>
      <c r="K66" s="16">
        <v>26.97</v>
      </c>
      <c r="L66" s="36">
        <v>0</v>
      </c>
      <c r="M66" s="37">
        <v>3.24</v>
      </c>
      <c r="N66" s="36">
        <v>-0.54</v>
      </c>
      <c r="O66" s="125">
        <f t="shared" si="0"/>
        <v>29.67</v>
      </c>
      <c r="P66" s="143">
        <v>27299</v>
      </c>
      <c r="Q66" s="127" t="s">
        <v>4562</v>
      </c>
    </row>
    <row r="67" spans="1:17">
      <c r="A67" s="124">
        <v>65</v>
      </c>
      <c r="B67" s="35" t="s">
        <v>450</v>
      </c>
      <c r="C67" s="35" t="s">
        <v>452</v>
      </c>
      <c r="D67" s="34" t="str">
        <f>VLOOKUP(B67,'TAX INFO'!$B$2:$G$1000,3,0)</f>
        <v xml:space="preserve">Therma Luzon, Inc. </v>
      </c>
      <c r="E67" s="34" t="str">
        <f>VLOOKUP(B67,'TAX INFO'!$B$2:$G$1000,5,0)</f>
        <v>266-567-164-00000</v>
      </c>
      <c r="F67" s="35" t="s">
        <v>419</v>
      </c>
      <c r="G67" s="35" t="s">
        <v>416</v>
      </c>
      <c r="H67" s="35" t="s">
        <v>417</v>
      </c>
      <c r="I67" s="35" t="s">
        <v>417</v>
      </c>
      <c r="J67" s="35" t="s">
        <v>417</v>
      </c>
      <c r="K67" s="16">
        <v>23.15</v>
      </c>
      <c r="L67" s="36">
        <v>0</v>
      </c>
      <c r="M67" s="37">
        <v>2.78</v>
      </c>
      <c r="N67" s="36">
        <v>-0.46</v>
      </c>
      <c r="O67" s="125">
        <f t="shared" si="0"/>
        <v>25.47</v>
      </c>
      <c r="P67" s="143">
        <v>27299</v>
      </c>
      <c r="Q67" s="127" t="s">
        <v>4562</v>
      </c>
    </row>
    <row r="68" spans="1:17">
      <c r="A68" s="124">
        <v>66</v>
      </c>
      <c r="B68" s="35" t="s">
        <v>92</v>
      </c>
      <c r="C68" s="35" t="s">
        <v>92</v>
      </c>
      <c r="D68" s="34" t="str">
        <f>VLOOKUP(B68,'TAX INFO'!$B$2:$G$1000,3,0)</f>
        <v>BEHMC Lower Labayat Hydropower Corp.</v>
      </c>
      <c r="E68" s="34" t="str">
        <f>VLOOKUP(B68,'TAX INFO'!$B$2:$G$1000,5,0)</f>
        <v>009-663-561-000</v>
      </c>
      <c r="F68" s="35" t="s">
        <v>415</v>
      </c>
      <c r="G68" s="35" t="s">
        <v>416</v>
      </c>
      <c r="H68" s="35" t="s">
        <v>417</v>
      </c>
      <c r="I68" s="35" t="s">
        <v>416</v>
      </c>
      <c r="J68" s="35" t="s">
        <v>416</v>
      </c>
      <c r="K68" s="16">
        <v>0</v>
      </c>
      <c r="L68" s="36">
        <v>45.59</v>
      </c>
      <c r="M68" s="37">
        <v>0</v>
      </c>
      <c r="N68" s="36">
        <v>-0.91</v>
      </c>
      <c r="O68" s="125">
        <f t="shared" ref="O68:O131" si="1">SUM(K68:N68)</f>
        <v>44.680000000000007</v>
      </c>
      <c r="P68" s="143">
        <v>27300</v>
      </c>
      <c r="Q68" s="127" t="s">
        <v>4562</v>
      </c>
    </row>
    <row r="69" spans="1:17">
      <c r="A69" s="124">
        <v>67</v>
      </c>
      <c r="B69" s="35" t="s">
        <v>92</v>
      </c>
      <c r="C69" s="35" t="s">
        <v>93</v>
      </c>
      <c r="D69" s="34" t="str">
        <f>VLOOKUP(B69,'TAX INFO'!$B$2:$G$1000,3,0)</f>
        <v>BEHMC Lower Labayat Hydropower Corp.</v>
      </c>
      <c r="E69" s="34" t="str">
        <f>VLOOKUP(B69,'TAX INFO'!$B$2:$G$1000,5,0)</f>
        <v>009-663-561-000</v>
      </c>
      <c r="F69" s="35" t="s">
        <v>419</v>
      </c>
      <c r="G69" s="35" t="s">
        <v>416</v>
      </c>
      <c r="H69" s="35" t="s">
        <v>417</v>
      </c>
      <c r="I69" s="35" t="s">
        <v>416</v>
      </c>
      <c r="J69" s="35" t="s">
        <v>416</v>
      </c>
      <c r="K69" s="16">
        <v>0</v>
      </c>
      <c r="L69" s="36">
        <v>0.01</v>
      </c>
      <c r="M69" s="37">
        <v>0</v>
      </c>
      <c r="N69" s="36">
        <v>0</v>
      </c>
      <c r="O69" s="125">
        <f t="shared" si="1"/>
        <v>0.01</v>
      </c>
      <c r="P69" s="143">
        <v>27300</v>
      </c>
      <c r="Q69" s="127" t="s">
        <v>4562</v>
      </c>
    </row>
    <row r="70" spans="1:17">
      <c r="A70" s="124">
        <v>68</v>
      </c>
      <c r="B70" s="35" t="s">
        <v>453</v>
      </c>
      <c r="C70" s="35" t="s">
        <v>454</v>
      </c>
      <c r="D70" s="34" t="str">
        <f>VLOOKUP(B70,'TAX INFO'!$B$2:$G$1000,3,0)</f>
        <v xml:space="preserve">Power Sector Assets &amp; Liabilities Management Corporation </v>
      </c>
      <c r="E70" s="34" t="str">
        <f>VLOOKUP(B70,'TAX INFO'!$B$2:$G$1000,5,0)</f>
        <v>215-799-653-00000</v>
      </c>
      <c r="F70" s="35" t="s">
        <v>419</v>
      </c>
      <c r="G70" s="35" t="s">
        <v>416</v>
      </c>
      <c r="H70" s="35" t="s">
        <v>417</v>
      </c>
      <c r="I70" s="35" t="s">
        <v>416</v>
      </c>
      <c r="J70" s="35" t="s">
        <v>417</v>
      </c>
      <c r="K70" s="16">
        <v>37.75</v>
      </c>
      <c r="L70" s="36">
        <v>0</v>
      </c>
      <c r="M70" s="37">
        <v>4.53</v>
      </c>
      <c r="N70" s="36">
        <v>-0.76</v>
      </c>
      <c r="O70" s="125">
        <f t="shared" si="1"/>
        <v>41.52</v>
      </c>
      <c r="P70" s="143">
        <v>27301</v>
      </c>
      <c r="Q70" s="127" t="s">
        <v>4562</v>
      </c>
    </row>
    <row r="71" spans="1:17">
      <c r="A71" s="124">
        <v>69</v>
      </c>
      <c r="B71" s="35" t="s">
        <v>455</v>
      </c>
      <c r="C71" s="35" t="s">
        <v>455</v>
      </c>
      <c r="D71" s="34" t="str">
        <f>VLOOKUP(B71,'TAX INFO'!$B$2:$G$1000,3,0)</f>
        <v>Benguet Electric Cooperative, Inc.</v>
      </c>
      <c r="E71" s="34" t="str">
        <f>VLOOKUP(B71,'TAX INFO'!$B$2:$G$1000,5,0)</f>
        <v>000-708-631-00000</v>
      </c>
      <c r="F71" s="35" t="s">
        <v>419</v>
      </c>
      <c r="G71" s="35" t="s">
        <v>416</v>
      </c>
      <c r="H71" s="35" t="s">
        <v>416</v>
      </c>
      <c r="I71" s="35" t="s">
        <v>417</v>
      </c>
      <c r="J71" s="35" t="s">
        <v>417</v>
      </c>
      <c r="K71" s="16">
        <v>8332.0300000000007</v>
      </c>
      <c r="L71" s="36">
        <v>0</v>
      </c>
      <c r="M71" s="37">
        <v>999.84</v>
      </c>
      <c r="N71" s="36">
        <v>-166.64</v>
      </c>
      <c r="O71" s="125">
        <f t="shared" si="1"/>
        <v>9165.2300000000014</v>
      </c>
      <c r="P71" s="143">
        <v>27302</v>
      </c>
      <c r="Q71" s="127" t="s">
        <v>4562</v>
      </c>
    </row>
    <row r="72" spans="1:17">
      <c r="A72" s="124">
        <v>70</v>
      </c>
      <c r="B72" s="35" t="s">
        <v>102</v>
      </c>
      <c r="C72" s="35" t="s">
        <v>102</v>
      </c>
      <c r="D72" s="34" t="str">
        <f>VLOOKUP(B72,'TAX INFO'!$B$2:$G$1000,3,0)</f>
        <v xml:space="preserve">Benguet Electric Cooperative, Inc. </v>
      </c>
      <c r="E72" s="34" t="str">
        <f>VLOOKUP(B72,'TAX INFO'!$B$2:$G$1000,5,0)</f>
        <v>000-708-631-00000</v>
      </c>
      <c r="F72" s="35" t="s">
        <v>415</v>
      </c>
      <c r="G72" s="35" t="s">
        <v>416</v>
      </c>
      <c r="H72" s="35" t="s">
        <v>417</v>
      </c>
      <c r="I72" s="35" t="s">
        <v>417</v>
      </c>
      <c r="J72" s="35" t="s">
        <v>417</v>
      </c>
      <c r="K72" s="16">
        <v>69.62</v>
      </c>
      <c r="L72" s="36">
        <v>0</v>
      </c>
      <c r="M72" s="37">
        <v>8.35</v>
      </c>
      <c r="N72" s="36">
        <v>-1.39</v>
      </c>
      <c r="O72" s="125">
        <f t="shared" si="1"/>
        <v>76.58</v>
      </c>
      <c r="P72" s="143">
        <v>27302</v>
      </c>
      <c r="Q72" s="127" t="s">
        <v>4562</v>
      </c>
    </row>
    <row r="73" spans="1:17">
      <c r="A73" s="124">
        <v>71</v>
      </c>
      <c r="B73" s="35" t="s">
        <v>432</v>
      </c>
      <c r="C73" s="35" t="s">
        <v>456</v>
      </c>
      <c r="D73" s="34" t="str">
        <f>VLOOKUP(B73,'TAX INFO'!$B$2:$G$1000,3,0)</f>
        <v xml:space="preserve">Anda Power Corporation </v>
      </c>
      <c r="E73" s="34" t="str">
        <f>VLOOKUP(B73,'TAX INFO'!$B$2:$G$1000,5,0)</f>
        <v>008-527-938-000</v>
      </c>
      <c r="F73" s="35" t="s">
        <v>419</v>
      </c>
      <c r="G73" s="35" t="s">
        <v>416</v>
      </c>
      <c r="H73" s="35" t="s">
        <v>417</v>
      </c>
      <c r="I73" s="35" t="s">
        <v>417</v>
      </c>
      <c r="J73" s="35" t="s">
        <v>416</v>
      </c>
      <c r="K73" s="16">
        <v>0</v>
      </c>
      <c r="L73" s="36">
        <v>64.569999999999993</v>
      </c>
      <c r="M73" s="37">
        <v>0</v>
      </c>
      <c r="N73" s="36">
        <v>-1.29</v>
      </c>
      <c r="O73" s="125">
        <f t="shared" si="1"/>
        <v>63.279999999999994</v>
      </c>
      <c r="P73" s="143">
        <v>27281</v>
      </c>
      <c r="Q73" s="127" t="s">
        <v>4562</v>
      </c>
    </row>
    <row r="74" spans="1:17">
      <c r="A74" s="124">
        <v>72</v>
      </c>
      <c r="B74" s="35" t="s">
        <v>457</v>
      </c>
      <c r="C74" s="35" t="s">
        <v>457</v>
      </c>
      <c r="D74" s="34" t="str">
        <f>VLOOKUP(B74,'TAX INFO'!$B$2:$G$1000,3,0)</f>
        <v xml:space="preserve">Balamban Enerzone Corporation </v>
      </c>
      <c r="E74" s="34" t="str">
        <f>VLOOKUP(B74,'TAX INFO'!$B$2:$G$1000,5,0)</f>
        <v>250-328-123-000</v>
      </c>
      <c r="F74" s="35" t="s">
        <v>419</v>
      </c>
      <c r="G74" s="35" t="s">
        <v>416</v>
      </c>
      <c r="H74" s="35" t="s">
        <v>417</v>
      </c>
      <c r="I74" s="35" t="s">
        <v>417</v>
      </c>
      <c r="J74" s="35" t="s">
        <v>417</v>
      </c>
      <c r="K74" s="16">
        <v>377.09</v>
      </c>
      <c r="L74" s="36">
        <v>0</v>
      </c>
      <c r="M74" s="37">
        <v>45.25</v>
      </c>
      <c r="N74" s="36">
        <v>-7.54</v>
      </c>
      <c r="O74" s="125">
        <f t="shared" si="1"/>
        <v>414.79999999999995</v>
      </c>
      <c r="P74" s="143">
        <v>27303</v>
      </c>
      <c r="Q74" s="127" t="s">
        <v>4562</v>
      </c>
    </row>
    <row r="75" spans="1:17">
      <c r="A75" s="124">
        <v>73</v>
      </c>
      <c r="B75" s="35" t="s">
        <v>459</v>
      </c>
      <c r="C75" s="35" t="s">
        <v>459</v>
      </c>
      <c r="D75" s="34" t="str">
        <f>VLOOKUP(B75,'TAX INFO'!$B$2:$G$1000,3,0)</f>
        <v>Bac-Man Geothermal, Inc.</v>
      </c>
      <c r="E75" s="34" t="str">
        <f>VLOOKUP(B75,'TAX INFO'!$B$2:$G$1000,5,0)</f>
        <v>007-721-206-0000</v>
      </c>
      <c r="F75" s="35" t="s">
        <v>415</v>
      </c>
      <c r="G75" s="35" t="s">
        <v>416</v>
      </c>
      <c r="H75" s="35" t="s">
        <v>417</v>
      </c>
      <c r="I75" s="35" t="s">
        <v>416</v>
      </c>
      <c r="J75" s="35" t="s">
        <v>417</v>
      </c>
      <c r="K75" s="16">
        <v>2956.08</v>
      </c>
      <c r="L75" s="36">
        <v>0</v>
      </c>
      <c r="M75" s="37">
        <v>354.73</v>
      </c>
      <c r="N75" s="36">
        <v>-59.12</v>
      </c>
      <c r="O75" s="125">
        <f t="shared" si="1"/>
        <v>3251.69</v>
      </c>
      <c r="P75" s="143">
        <v>27304</v>
      </c>
      <c r="Q75" s="127" t="s">
        <v>4562</v>
      </c>
    </row>
    <row r="76" spans="1:17">
      <c r="A76" s="124">
        <v>74</v>
      </c>
      <c r="B76" s="35" t="s">
        <v>460</v>
      </c>
      <c r="C76" s="35" t="s">
        <v>460</v>
      </c>
      <c r="D76" s="34" t="str">
        <f>VLOOKUP(B76,'TAX INFO'!$B$2:$G$1000,3,0)</f>
        <v>Bac-Man Geothermal, Inc.</v>
      </c>
      <c r="E76" s="34" t="str">
        <f>VLOOKUP(B76,'TAX INFO'!$B$2:$G$1000,5,0)</f>
        <v>007-721-206-0000</v>
      </c>
      <c r="F76" s="35" t="s">
        <v>419</v>
      </c>
      <c r="G76" s="35" t="s">
        <v>416</v>
      </c>
      <c r="H76" s="35" t="s">
        <v>417</v>
      </c>
      <c r="I76" s="35" t="s">
        <v>417</v>
      </c>
      <c r="J76" s="35" t="s">
        <v>417</v>
      </c>
      <c r="K76" s="16">
        <v>314.23</v>
      </c>
      <c r="L76" s="36">
        <v>0</v>
      </c>
      <c r="M76" s="37">
        <v>37.71</v>
      </c>
      <c r="N76" s="36">
        <v>-6.28</v>
      </c>
      <c r="O76" s="125">
        <f t="shared" si="1"/>
        <v>345.66</v>
      </c>
      <c r="P76" s="143">
        <v>27304</v>
      </c>
      <c r="Q76" s="127" t="s">
        <v>4562</v>
      </c>
    </row>
    <row r="77" spans="1:17">
      <c r="A77" s="124">
        <v>75</v>
      </c>
      <c r="B77" s="35" t="s">
        <v>460</v>
      </c>
      <c r="C77" s="35" t="s">
        <v>95</v>
      </c>
      <c r="D77" s="34" t="str">
        <f>VLOOKUP(B77,'TAX INFO'!$B$2:$G$1000,3,0)</f>
        <v>Bac-Man Geothermal, Inc.</v>
      </c>
      <c r="E77" s="34" t="str">
        <f>VLOOKUP(B77,'TAX INFO'!$B$2:$G$1000,5,0)</f>
        <v>007-721-206-0000</v>
      </c>
      <c r="F77" s="35" t="s">
        <v>419</v>
      </c>
      <c r="G77" s="35" t="s">
        <v>416</v>
      </c>
      <c r="H77" s="35" t="s">
        <v>417</v>
      </c>
      <c r="I77" s="35" t="s">
        <v>417</v>
      </c>
      <c r="J77" s="35" t="s">
        <v>416</v>
      </c>
      <c r="K77" s="16">
        <v>0</v>
      </c>
      <c r="L77" s="36">
        <v>120.31</v>
      </c>
      <c r="M77" s="37">
        <v>0</v>
      </c>
      <c r="N77" s="36">
        <v>-2.41</v>
      </c>
      <c r="O77" s="125">
        <f t="shared" si="1"/>
        <v>117.9</v>
      </c>
      <c r="P77" s="143">
        <v>27304</v>
      </c>
      <c r="Q77" s="127" t="s">
        <v>4562</v>
      </c>
    </row>
    <row r="78" spans="1:17">
      <c r="A78" s="124">
        <v>76</v>
      </c>
      <c r="B78" s="35" t="s">
        <v>461</v>
      </c>
      <c r="C78" s="35" t="s">
        <v>461</v>
      </c>
      <c r="D78" s="34" t="str">
        <f>VLOOKUP(B78,'TAX INFO'!$B$2:$G$1000,3,0)</f>
        <v>Bac-Man Geothermal, Inc.</v>
      </c>
      <c r="E78" s="34" t="str">
        <f>VLOOKUP(B78,'TAX INFO'!$B$2:$G$1000,5,0)</f>
        <v>007-721-206-0000</v>
      </c>
      <c r="F78" s="35" t="s">
        <v>419</v>
      </c>
      <c r="G78" s="35" t="s">
        <v>416</v>
      </c>
      <c r="H78" s="35" t="s">
        <v>417</v>
      </c>
      <c r="I78" s="35" t="s">
        <v>417</v>
      </c>
      <c r="J78" s="35" t="s">
        <v>417</v>
      </c>
      <c r="K78" s="16">
        <v>3156.2</v>
      </c>
      <c r="L78" s="36">
        <v>0</v>
      </c>
      <c r="M78" s="37">
        <v>378.74</v>
      </c>
      <c r="N78" s="36">
        <v>-63.12</v>
      </c>
      <c r="O78" s="125">
        <f t="shared" si="1"/>
        <v>3471.8199999999997</v>
      </c>
      <c r="P78" s="143">
        <v>27304</v>
      </c>
      <c r="Q78" s="127" t="s">
        <v>4562</v>
      </c>
    </row>
    <row r="79" spans="1:17">
      <c r="A79" s="124">
        <v>77</v>
      </c>
      <c r="B79" s="35" t="s">
        <v>461</v>
      </c>
      <c r="C79" s="35" t="s">
        <v>96</v>
      </c>
      <c r="D79" s="34" t="str">
        <f>VLOOKUP(B79,'TAX INFO'!$B$2:$G$1000,3,0)</f>
        <v>Bac-Man Geothermal, Inc.</v>
      </c>
      <c r="E79" s="34" t="str">
        <f>VLOOKUP(B79,'TAX INFO'!$B$2:$G$1000,5,0)</f>
        <v>007-721-206-0000</v>
      </c>
      <c r="F79" s="35" t="s">
        <v>419</v>
      </c>
      <c r="G79" s="35" t="s">
        <v>416</v>
      </c>
      <c r="H79" s="35" t="s">
        <v>417</v>
      </c>
      <c r="I79" s="35" t="s">
        <v>417</v>
      </c>
      <c r="J79" s="35" t="s">
        <v>416</v>
      </c>
      <c r="K79" s="16">
        <v>0</v>
      </c>
      <c r="L79" s="36">
        <v>1589.88</v>
      </c>
      <c r="M79" s="37">
        <v>0</v>
      </c>
      <c r="N79" s="36">
        <v>-31.8</v>
      </c>
      <c r="O79" s="125">
        <f t="shared" si="1"/>
        <v>1558.0800000000002</v>
      </c>
      <c r="P79" s="143">
        <v>27304</v>
      </c>
      <c r="Q79" s="127" t="s">
        <v>4562</v>
      </c>
    </row>
    <row r="80" spans="1:17">
      <c r="A80" s="124">
        <v>78</v>
      </c>
      <c r="B80" s="35" t="s">
        <v>461</v>
      </c>
      <c r="C80" s="35" t="s">
        <v>97</v>
      </c>
      <c r="D80" s="34" t="str">
        <f>VLOOKUP(B80,'TAX INFO'!$B$2:$G$1000,3,0)</f>
        <v>Bac-Man Geothermal, Inc.</v>
      </c>
      <c r="E80" s="34" t="str">
        <f>VLOOKUP(B80,'TAX INFO'!$B$2:$G$1000,5,0)</f>
        <v>007-721-206-0000</v>
      </c>
      <c r="F80" s="35" t="s">
        <v>419</v>
      </c>
      <c r="G80" s="35" t="s">
        <v>416</v>
      </c>
      <c r="H80" s="35" t="s">
        <v>417</v>
      </c>
      <c r="I80" s="35" t="s">
        <v>417</v>
      </c>
      <c r="J80" s="35" t="s">
        <v>417</v>
      </c>
      <c r="K80" s="16">
        <v>213.58</v>
      </c>
      <c r="L80" s="36">
        <v>0</v>
      </c>
      <c r="M80" s="37">
        <v>25.63</v>
      </c>
      <c r="N80" s="36">
        <v>-4.2699999999999996</v>
      </c>
      <c r="O80" s="125">
        <f t="shared" si="1"/>
        <v>234.94</v>
      </c>
      <c r="P80" s="143">
        <v>27304</v>
      </c>
      <c r="Q80" s="127" t="s">
        <v>4562</v>
      </c>
    </row>
    <row r="81" spans="1:17">
      <c r="A81" s="124">
        <v>79</v>
      </c>
      <c r="B81" s="35" t="s">
        <v>463</v>
      </c>
      <c r="C81" s="35" t="s">
        <v>463</v>
      </c>
      <c r="D81" s="34" t="str">
        <f>VLOOKUP(B81,'TAX INFO'!$B$2:$G$1000,3,0)</f>
        <v>Bicol Hydropower Corporation</v>
      </c>
      <c r="E81" s="34" t="str">
        <f>VLOOKUP(B81,'TAX INFO'!$B$2:$G$1000,5,0)</f>
        <v>004-186-212-000</v>
      </c>
      <c r="F81" s="35" t="s">
        <v>415</v>
      </c>
      <c r="G81" s="35" t="s">
        <v>417</v>
      </c>
      <c r="H81" s="35" t="s">
        <v>417</v>
      </c>
      <c r="I81" s="35" t="s">
        <v>416</v>
      </c>
      <c r="J81" s="35" t="s">
        <v>417</v>
      </c>
      <c r="K81" s="16">
        <v>15.21</v>
      </c>
      <c r="L81" s="36">
        <v>0</v>
      </c>
      <c r="M81" s="37">
        <v>1.83</v>
      </c>
      <c r="N81" s="36">
        <v>0</v>
      </c>
      <c r="O81" s="125">
        <f t="shared" si="1"/>
        <v>17.04</v>
      </c>
      <c r="P81" s="143">
        <v>27305</v>
      </c>
      <c r="Q81" s="127" t="s">
        <v>4562</v>
      </c>
    </row>
    <row r="82" spans="1:17">
      <c r="A82" s="124">
        <v>80</v>
      </c>
      <c r="B82" s="35" t="s">
        <v>463</v>
      </c>
      <c r="C82" s="35" t="s">
        <v>767</v>
      </c>
      <c r="D82" s="34" t="str">
        <f>VLOOKUP(B82,'TAX INFO'!$B$2:$G$1000,3,0)</f>
        <v>Bicol Hydropower Corporation</v>
      </c>
      <c r="E82" s="34" t="str">
        <f>VLOOKUP(B82,'TAX INFO'!$B$2:$G$1000,5,0)</f>
        <v>004-186-212-000</v>
      </c>
      <c r="F82" s="35" t="s">
        <v>419</v>
      </c>
      <c r="G82" s="35" t="s">
        <v>417</v>
      </c>
      <c r="H82" s="35" t="s">
        <v>417</v>
      </c>
      <c r="I82" s="35" t="s">
        <v>416</v>
      </c>
      <c r="J82" s="35" t="s">
        <v>417</v>
      </c>
      <c r="K82" s="16">
        <v>0.01</v>
      </c>
      <c r="L82" s="36">
        <v>0</v>
      </c>
      <c r="M82" s="37">
        <v>0</v>
      </c>
      <c r="N82" s="36">
        <v>0</v>
      </c>
      <c r="O82" s="125">
        <f t="shared" si="1"/>
        <v>0.01</v>
      </c>
      <c r="P82" s="143">
        <v>27305</v>
      </c>
      <c r="Q82" s="127" t="s">
        <v>4562</v>
      </c>
    </row>
    <row r="83" spans="1:17">
      <c r="A83" s="124">
        <v>81</v>
      </c>
      <c r="B83" s="35" t="s">
        <v>450</v>
      </c>
      <c r="C83" s="35" t="s">
        <v>464</v>
      </c>
      <c r="D83" s="34" t="str">
        <f>VLOOKUP(B83,'TAX INFO'!$B$2:$G$1000,3,0)</f>
        <v xml:space="preserve">Therma Luzon, Inc. </v>
      </c>
      <c r="E83" s="34" t="str">
        <f>VLOOKUP(B83,'TAX INFO'!$B$2:$G$1000,5,0)</f>
        <v>266-567-164-00000</v>
      </c>
      <c r="F83" s="35" t="s">
        <v>419</v>
      </c>
      <c r="G83" s="35" t="s">
        <v>416</v>
      </c>
      <c r="H83" s="35" t="s">
        <v>417</v>
      </c>
      <c r="I83" s="35" t="s">
        <v>417</v>
      </c>
      <c r="J83" s="35" t="s">
        <v>417</v>
      </c>
      <c r="K83" s="16">
        <v>2.35</v>
      </c>
      <c r="L83" s="36">
        <v>0</v>
      </c>
      <c r="M83" s="37">
        <v>0.28000000000000003</v>
      </c>
      <c r="N83" s="36">
        <v>-0.05</v>
      </c>
      <c r="O83" s="125">
        <f t="shared" si="1"/>
        <v>2.58</v>
      </c>
      <c r="P83" s="143">
        <v>27299</v>
      </c>
      <c r="Q83" s="127" t="s">
        <v>4562</v>
      </c>
    </row>
    <row r="84" spans="1:17">
      <c r="A84" s="124">
        <v>82</v>
      </c>
      <c r="B84" s="35" t="s">
        <v>450</v>
      </c>
      <c r="C84" s="35" t="s">
        <v>396</v>
      </c>
      <c r="D84" s="34" t="str">
        <f>VLOOKUP(B84,'TAX INFO'!$B$2:$G$1000,3,0)</f>
        <v xml:space="preserve">Therma Luzon, Inc. </v>
      </c>
      <c r="E84" s="34" t="str">
        <f>VLOOKUP(B84,'TAX INFO'!$B$2:$G$1000,5,0)</f>
        <v>266-567-164-00000</v>
      </c>
      <c r="F84" s="35" t="s">
        <v>419</v>
      </c>
      <c r="G84" s="35" t="s">
        <v>416</v>
      </c>
      <c r="H84" s="35" t="s">
        <v>417</v>
      </c>
      <c r="I84" s="35" t="s">
        <v>417</v>
      </c>
      <c r="J84" s="35" t="s">
        <v>417</v>
      </c>
      <c r="K84" s="16">
        <v>1.02</v>
      </c>
      <c r="L84" s="36">
        <v>0</v>
      </c>
      <c r="M84" s="37">
        <v>0.12</v>
      </c>
      <c r="N84" s="36">
        <v>-0.02</v>
      </c>
      <c r="O84" s="125">
        <f t="shared" si="1"/>
        <v>1.1200000000000001</v>
      </c>
      <c r="P84" s="143">
        <v>27299</v>
      </c>
      <c r="Q84" s="127" t="s">
        <v>4562</v>
      </c>
    </row>
    <row r="85" spans="1:17">
      <c r="A85" s="124">
        <v>83</v>
      </c>
      <c r="B85" s="35" t="s">
        <v>465</v>
      </c>
      <c r="C85" s="35" t="s">
        <v>465</v>
      </c>
      <c r="D85" s="34" t="str">
        <f>VLOOKUP(B85,'TAX INFO'!$B$2:$G$1000,3,0)</f>
        <v xml:space="preserve">Biliran Electric Cooperative, Inc. </v>
      </c>
      <c r="E85" s="34" t="str">
        <f>VLOOKUP(B85,'TAX INFO'!$B$2:$G$1000,5,0)</f>
        <v>000-608-067-000</v>
      </c>
      <c r="F85" s="35" t="s">
        <v>419</v>
      </c>
      <c r="G85" s="35" t="s">
        <v>416</v>
      </c>
      <c r="H85" s="35" t="s">
        <v>416</v>
      </c>
      <c r="I85" s="35" t="s">
        <v>417</v>
      </c>
      <c r="J85" s="35" t="s">
        <v>417</v>
      </c>
      <c r="K85" s="16">
        <v>1533.84</v>
      </c>
      <c r="L85" s="36">
        <v>0</v>
      </c>
      <c r="M85" s="37">
        <v>184.06</v>
      </c>
      <c r="N85" s="36">
        <v>-30.68</v>
      </c>
      <c r="O85" s="125">
        <f t="shared" si="1"/>
        <v>1687.2199999999998</v>
      </c>
      <c r="P85" s="143">
        <v>27306</v>
      </c>
      <c r="Q85" s="127" t="s">
        <v>4562</v>
      </c>
    </row>
    <row r="86" spans="1:17">
      <c r="A86" s="124">
        <v>84</v>
      </c>
      <c r="B86" s="35" t="s">
        <v>466</v>
      </c>
      <c r="C86" s="35" t="s">
        <v>466</v>
      </c>
      <c r="D86" s="34" t="str">
        <f>VLOOKUP(B86,'TAX INFO'!$B$2:$G$1000,3,0)</f>
        <v xml:space="preserve">BISCOM, Inc. </v>
      </c>
      <c r="E86" s="34" t="str">
        <f>VLOOKUP(B86,'TAX INFO'!$B$2:$G$1000,5,0)</f>
        <v>000-108-989-000</v>
      </c>
      <c r="F86" s="35" t="s">
        <v>415</v>
      </c>
      <c r="G86" s="35" t="s">
        <v>416</v>
      </c>
      <c r="H86" s="35" t="s">
        <v>417</v>
      </c>
      <c r="I86" s="35" t="s">
        <v>416</v>
      </c>
      <c r="J86" s="35" t="s">
        <v>416</v>
      </c>
      <c r="K86" s="16">
        <v>0</v>
      </c>
      <c r="L86" s="36">
        <v>65.599999999999994</v>
      </c>
      <c r="M86" s="37">
        <v>0</v>
      </c>
      <c r="N86" s="36">
        <v>-1.31</v>
      </c>
      <c r="O86" s="125">
        <f t="shared" si="1"/>
        <v>64.289999999999992</v>
      </c>
      <c r="P86" s="143">
        <v>27307</v>
      </c>
      <c r="Q86" s="127" t="s">
        <v>4562</v>
      </c>
    </row>
    <row r="87" spans="1:17">
      <c r="A87" s="124">
        <v>85</v>
      </c>
      <c r="B87" s="35" t="s">
        <v>466</v>
      </c>
      <c r="C87" s="35" t="s">
        <v>94</v>
      </c>
      <c r="D87" s="34" t="str">
        <f>VLOOKUP(B87,'TAX INFO'!$B$2:$G$1000,3,0)</f>
        <v xml:space="preserve">BISCOM, Inc. </v>
      </c>
      <c r="E87" s="34" t="str">
        <f>VLOOKUP(B87,'TAX INFO'!$B$2:$G$1000,5,0)</f>
        <v>000-108-989-000</v>
      </c>
      <c r="F87" s="35" t="s">
        <v>419</v>
      </c>
      <c r="G87" s="35" t="s">
        <v>416</v>
      </c>
      <c r="H87" s="35" t="s">
        <v>417</v>
      </c>
      <c r="I87" s="35" t="s">
        <v>416</v>
      </c>
      <c r="J87" s="35" t="s">
        <v>416</v>
      </c>
      <c r="K87" s="16">
        <v>0</v>
      </c>
      <c r="L87" s="36">
        <v>41.46</v>
      </c>
      <c r="M87" s="37">
        <v>0</v>
      </c>
      <c r="N87" s="36">
        <v>-0.83</v>
      </c>
      <c r="O87" s="125">
        <f t="shared" si="1"/>
        <v>40.630000000000003</v>
      </c>
      <c r="P87" s="143">
        <v>27307</v>
      </c>
      <c r="Q87" s="127" t="s">
        <v>4562</v>
      </c>
    </row>
    <row r="88" spans="1:17">
      <c r="A88" s="124">
        <v>86</v>
      </c>
      <c r="B88" s="35" t="s">
        <v>467</v>
      </c>
      <c r="C88" s="35" t="s">
        <v>467</v>
      </c>
      <c r="D88" s="34" t="str">
        <f>VLOOKUP(B88,'TAX INFO'!$B$2:$G$1000,3,0)</f>
        <v xml:space="preserve">Bohol Light Company, Inc. </v>
      </c>
      <c r="E88" s="34" t="str">
        <f>VLOOKUP(B88,'TAX INFO'!$B$2:$G$1000,5,0)</f>
        <v>005-372-703-000</v>
      </c>
      <c r="F88" s="35" t="s">
        <v>419</v>
      </c>
      <c r="G88" s="35" t="s">
        <v>416</v>
      </c>
      <c r="H88" s="35" t="s">
        <v>417</v>
      </c>
      <c r="I88" s="35" t="s">
        <v>417</v>
      </c>
      <c r="J88" s="35" t="s">
        <v>417</v>
      </c>
      <c r="K88" s="16">
        <v>4646.88</v>
      </c>
      <c r="L88" s="36">
        <v>0</v>
      </c>
      <c r="M88" s="37">
        <v>557.63</v>
      </c>
      <c r="N88" s="36">
        <v>-92.94</v>
      </c>
      <c r="O88" s="125">
        <f t="shared" si="1"/>
        <v>5111.5700000000006</v>
      </c>
      <c r="P88" s="143">
        <v>27308</v>
      </c>
      <c r="Q88" s="127" t="s">
        <v>4562</v>
      </c>
    </row>
    <row r="89" spans="1:17">
      <c r="A89" s="124">
        <v>87</v>
      </c>
      <c r="B89" s="35" t="s">
        <v>103</v>
      </c>
      <c r="C89" s="35" t="s">
        <v>104</v>
      </c>
      <c r="D89" s="34" t="str">
        <f>VLOOKUP(B89,'TAX INFO'!$B$2:$G$1000,3,0)</f>
        <v>Biliran Geothermal Incorporated</v>
      </c>
      <c r="E89" s="34" t="str">
        <f>VLOOKUP(B89,'TAX INFO'!$B$2:$G$1000,5,0)</f>
        <v>006-911-279-00000</v>
      </c>
      <c r="F89" s="35" t="s">
        <v>419</v>
      </c>
      <c r="G89" s="35" t="s">
        <v>416</v>
      </c>
      <c r="H89" s="35" t="s">
        <v>417</v>
      </c>
      <c r="I89" s="35" t="s">
        <v>416</v>
      </c>
      <c r="J89" s="35" t="s">
        <v>416</v>
      </c>
      <c r="K89" s="16">
        <v>0</v>
      </c>
      <c r="L89" s="36">
        <v>12.3</v>
      </c>
      <c r="M89" s="37">
        <v>0</v>
      </c>
      <c r="N89" s="36">
        <v>-0.25</v>
      </c>
      <c r="O89" s="125">
        <f t="shared" si="1"/>
        <v>12.05</v>
      </c>
      <c r="P89" s="143">
        <v>27309</v>
      </c>
      <c r="Q89" s="127" t="s">
        <v>4562</v>
      </c>
    </row>
    <row r="90" spans="1:17">
      <c r="A90" s="124">
        <v>88</v>
      </c>
      <c r="B90" s="35" t="s">
        <v>105</v>
      </c>
      <c r="C90" s="35" t="s">
        <v>105</v>
      </c>
      <c r="D90" s="34" t="str">
        <f>VLOOKUP(B90,'TAX INFO'!$B$2:$G$1000,3,0)</f>
        <v xml:space="preserve">Bohol I Electric Cooperative, Inc. </v>
      </c>
      <c r="E90" s="34" t="str">
        <f>VLOOKUP(B90,'TAX INFO'!$B$2:$G$1000,5,0)</f>
        <v>000-534-418-000</v>
      </c>
      <c r="F90" s="35" t="s">
        <v>419</v>
      </c>
      <c r="G90" s="35" t="s">
        <v>416</v>
      </c>
      <c r="H90" s="35" t="s">
        <v>417</v>
      </c>
      <c r="I90" s="35" t="s">
        <v>417</v>
      </c>
      <c r="J90" s="35" t="s">
        <v>417</v>
      </c>
      <c r="K90" s="16">
        <v>3178.94</v>
      </c>
      <c r="L90" s="36">
        <v>0</v>
      </c>
      <c r="M90" s="37">
        <v>381.47</v>
      </c>
      <c r="N90" s="36">
        <v>-63.58</v>
      </c>
      <c r="O90" s="125">
        <f t="shared" si="1"/>
        <v>3496.83</v>
      </c>
      <c r="P90" s="143">
        <v>27310</v>
      </c>
      <c r="Q90" s="127" t="s">
        <v>4562</v>
      </c>
    </row>
    <row r="91" spans="1:17">
      <c r="A91" s="124">
        <v>89</v>
      </c>
      <c r="B91" s="35" t="s">
        <v>106</v>
      </c>
      <c r="C91" s="35" t="s">
        <v>106</v>
      </c>
      <c r="D91" s="34" t="str">
        <f>VLOOKUP(B91,'TAX INFO'!$B$2:$G$1000,3,0)</f>
        <v xml:space="preserve">Bohol II Electric Cooperative, Inc. </v>
      </c>
      <c r="E91" s="34" t="str">
        <f>VLOOKUP(B91,'TAX INFO'!$B$2:$G$1000,5,0)</f>
        <v>610-002-030-585</v>
      </c>
      <c r="F91" s="35" t="s">
        <v>419</v>
      </c>
      <c r="G91" s="35" t="s">
        <v>416</v>
      </c>
      <c r="H91" s="35" t="s">
        <v>417</v>
      </c>
      <c r="I91" s="35" t="s">
        <v>417</v>
      </c>
      <c r="J91" s="35" t="s">
        <v>417</v>
      </c>
      <c r="K91" s="16">
        <v>3060.65</v>
      </c>
      <c r="L91" s="36">
        <v>0</v>
      </c>
      <c r="M91" s="37">
        <v>367.28</v>
      </c>
      <c r="N91" s="36">
        <v>-61.21</v>
      </c>
      <c r="O91" s="125">
        <f t="shared" si="1"/>
        <v>3366.7200000000003</v>
      </c>
      <c r="P91" s="143">
        <v>27311</v>
      </c>
      <c r="Q91" s="127" t="s">
        <v>4562</v>
      </c>
    </row>
    <row r="92" spans="1:17">
      <c r="A92" s="124">
        <v>90</v>
      </c>
      <c r="B92" s="35" t="s">
        <v>107</v>
      </c>
      <c r="C92" s="35" t="s">
        <v>107</v>
      </c>
      <c r="D92" s="34" t="str">
        <f>VLOOKUP(B92,'TAX INFO'!$B$2:$G$1000,3,0)</f>
        <v xml:space="preserve">Bosung Solartec Inc. </v>
      </c>
      <c r="E92" s="34" t="str">
        <f>VLOOKUP(B92,'TAX INFO'!$B$2:$G$1000,5,0)</f>
        <v>009-112-766-000</v>
      </c>
      <c r="F92" s="35" t="s">
        <v>415</v>
      </c>
      <c r="G92" s="35" t="s">
        <v>417</v>
      </c>
      <c r="H92" s="35" t="s">
        <v>417</v>
      </c>
      <c r="I92" s="35" t="s">
        <v>416</v>
      </c>
      <c r="J92" s="35" t="s">
        <v>417</v>
      </c>
      <c r="K92" s="16">
        <v>9</v>
      </c>
      <c r="L92" s="36">
        <v>0</v>
      </c>
      <c r="M92" s="37">
        <v>1.08</v>
      </c>
      <c r="N92" s="36">
        <v>0</v>
      </c>
      <c r="O92" s="125">
        <f t="shared" si="1"/>
        <v>10.08</v>
      </c>
      <c r="P92" s="143">
        <v>27312</v>
      </c>
      <c r="Q92" s="127" t="s">
        <v>4562</v>
      </c>
    </row>
    <row r="93" spans="1:17">
      <c r="A93" s="124">
        <v>91</v>
      </c>
      <c r="B93" s="35" t="s">
        <v>468</v>
      </c>
      <c r="C93" s="35" t="s">
        <v>469</v>
      </c>
      <c r="D93" s="34" t="str">
        <f>VLOOKUP(B93,'TAX INFO'!$B$2:$G$1000,3,0)</f>
        <v xml:space="preserve">Belgrove Power Corporation </v>
      </c>
      <c r="E93" s="34" t="str">
        <f>VLOOKUP(B93,'TAX INFO'!$B$2:$G$1000,5,0)</f>
        <v>771-533-432-000</v>
      </c>
      <c r="F93" s="35" t="s">
        <v>419</v>
      </c>
      <c r="G93" s="35" t="s">
        <v>416</v>
      </c>
      <c r="H93" s="35" t="s">
        <v>417</v>
      </c>
      <c r="I93" s="35" t="s">
        <v>417</v>
      </c>
      <c r="J93" s="35" t="s">
        <v>417</v>
      </c>
      <c r="K93" s="16">
        <v>230.89</v>
      </c>
      <c r="L93" s="36">
        <v>0</v>
      </c>
      <c r="M93" s="37">
        <v>27.71</v>
      </c>
      <c r="N93" s="36">
        <v>-4.62</v>
      </c>
      <c r="O93" s="125">
        <f t="shared" si="1"/>
        <v>253.97999999999996</v>
      </c>
      <c r="P93" s="143">
        <v>27313</v>
      </c>
      <c r="Q93" s="127" t="s">
        <v>4562</v>
      </c>
    </row>
    <row r="94" spans="1:17">
      <c r="A94" s="124">
        <v>92</v>
      </c>
      <c r="B94" s="35" t="s">
        <v>470</v>
      </c>
      <c r="C94" s="35" t="s">
        <v>470</v>
      </c>
      <c r="D94" s="34" t="str">
        <f>VLOOKUP(B94,'TAX INFO'!$B$2:$G$1000,3,0)</f>
        <v>BATAAN SOLAR ENERGY, INC.</v>
      </c>
      <c r="E94" s="34" t="str">
        <f>VLOOKUP(B94,'TAX INFO'!$B$2:$G$1000,5,0)</f>
        <v>009-360-958-000</v>
      </c>
      <c r="F94" s="35" t="s">
        <v>415</v>
      </c>
      <c r="G94" s="35" t="s">
        <v>416</v>
      </c>
      <c r="H94" s="35" t="s">
        <v>416</v>
      </c>
      <c r="I94" s="35" t="s">
        <v>416</v>
      </c>
      <c r="J94" s="35" t="s">
        <v>416</v>
      </c>
      <c r="K94" s="16">
        <v>0</v>
      </c>
      <c r="L94" s="36">
        <v>47.07</v>
      </c>
      <c r="M94" s="37">
        <v>0</v>
      </c>
      <c r="N94" s="36">
        <v>-0.94</v>
      </c>
      <c r="O94" s="125">
        <f t="shared" si="1"/>
        <v>46.13</v>
      </c>
      <c r="P94" s="143">
        <v>27314</v>
      </c>
      <c r="Q94" s="127" t="s">
        <v>4562</v>
      </c>
    </row>
    <row r="95" spans="1:17">
      <c r="A95" s="124">
        <v>93</v>
      </c>
      <c r="B95" s="35" t="s">
        <v>470</v>
      </c>
      <c r="C95" s="35" t="s">
        <v>471</v>
      </c>
      <c r="D95" s="34" t="str">
        <f>VLOOKUP(B95,'TAX INFO'!$B$2:$G$1000,3,0)</f>
        <v>BATAAN SOLAR ENERGY, INC.</v>
      </c>
      <c r="E95" s="34" t="str">
        <f>VLOOKUP(B95,'TAX INFO'!$B$2:$G$1000,5,0)</f>
        <v>009-360-958-000</v>
      </c>
      <c r="F95" s="35" t="s">
        <v>419</v>
      </c>
      <c r="G95" s="35" t="s">
        <v>416</v>
      </c>
      <c r="H95" s="35" t="s">
        <v>416</v>
      </c>
      <c r="I95" s="35" t="s">
        <v>416</v>
      </c>
      <c r="J95" s="35" t="s">
        <v>416</v>
      </c>
      <c r="K95" s="16">
        <v>0</v>
      </c>
      <c r="L95" s="36">
        <v>17.45</v>
      </c>
      <c r="M95" s="37">
        <v>0</v>
      </c>
      <c r="N95" s="36">
        <v>-0.35</v>
      </c>
      <c r="O95" s="125">
        <f t="shared" si="1"/>
        <v>17.099999999999998</v>
      </c>
      <c r="P95" s="143">
        <v>27314</v>
      </c>
      <c r="Q95" s="127" t="s">
        <v>4562</v>
      </c>
    </row>
    <row r="96" spans="1:17">
      <c r="A96" s="124">
        <v>94</v>
      </c>
      <c r="B96" s="35" t="s">
        <v>473</v>
      </c>
      <c r="C96" s="35" t="s">
        <v>473</v>
      </c>
      <c r="D96" s="34" t="str">
        <f>VLOOKUP(B96,'TAX INFO'!$B$2:$G$1000,3,0)</f>
        <v>Bataan 2020 Power Ventures, Inc.</v>
      </c>
      <c r="E96" s="34" t="str">
        <f>VLOOKUP(B96,'TAX INFO'!$B$2:$G$1000,5,0)</f>
        <v>009-364-267-000</v>
      </c>
      <c r="F96" s="35" t="s">
        <v>415</v>
      </c>
      <c r="G96" s="35" t="s">
        <v>416</v>
      </c>
      <c r="H96" s="35" t="s">
        <v>417</v>
      </c>
      <c r="I96" s="35" t="s">
        <v>416</v>
      </c>
      <c r="J96" s="35" t="s">
        <v>417</v>
      </c>
      <c r="K96" s="16">
        <v>364.87</v>
      </c>
      <c r="L96" s="36">
        <v>0</v>
      </c>
      <c r="M96" s="37">
        <v>43.78</v>
      </c>
      <c r="N96" s="36">
        <v>-7.3</v>
      </c>
      <c r="O96" s="125">
        <f t="shared" si="1"/>
        <v>401.34999999999997</v>
      </c>
      <c r="P96" s="143">
        <v>27315</v>
      </c>
      <c r="Q96" s="127" t="s">
        <v>4562</v>
      </c>
    </row>
    <row r="97" spans="1:17">
      <c r="A97" s="124">
        <v>95</v>
      </c>
      <c r="B97" s="35" t="s">
        <v>108</v>
      </c>
      <c r="C97" s="35" t="s">
        <v>108</v>
      </c>
      <c r="D97" s="34" t="str">
        <f>VLOOKUP(B97,'TAX INFO'!$B$2:$G$1000,3,0)</f>
        <v xml:space="preserve">Bubunawan Power Company, Inc. </v>
      </c>
      <c r="E97" s="34" t="str">
        <f>VLOOKUP(B97,'TAX INFO'!$B$2:$G$1000,5,0)</f>
        <v>004-983-652-00000</v>
      </c>
      <c r="F97" s="35" t="s">
        <v>415</v>
      </c>
      <c r="G97" s="35" t="s">
        <v>416</v>
      </c>
      <c r="H97" s="35" t="s">
        <v>417</v>
      </c>
      <c r="I97" s="35" t="s">
        <v>416</v>
      </c>
      <c r="J97" s="35" t="s">
        <v>417</v>
      </c>
      <c r="K97" s="16">
        <v>0.56999999999999995</v>
      </c>
      <c r="L97" s="36">
        <v>0</v>
      </c>
      <c r="M97" s="37">
        <v>7.0000000000000007E-2</v>
      </c>
      <c r="N97" s="36">
        <v>-0.01</v>
      </c>
      <c r="O97" s="125">
        <f t="shared" si="1"/>
        <v>0.62999999999999989</v>
      </c>
      <c r="P97" s="143">
        <v>27316</v>
      </c>
      <c r="Q97" s="127" t="s">
        <v>4562</v>
      </c>
    </row>
    <row r="98" spans="1:17">
      <c r="A98" s="124">
        <v>96</v>
      </c>
      <c r="B98" s="35" t="s">
        <v>139</v>
      </c>
      <c r="C98" s="35" t="s">
        <v>139</v>
      </c>
      <c r="D98" s="34" t="str">
        <f>VLOOKUP(B98,'TAX INFO'!$B$2:$G$1000,3,0)</f>
        <v xml:space="preserve">Bulacan Solar Energy Corp. </v>
      </c>
      <c r="E98" s="34" t="str">
        <f>VLOOKUP(B98,'TAX INFO'!$B$2:$G$1000,5,0)</f>
        <v>009-025-130-000</v>
      </c>
      <c r="F98" s="35" t="s">
        <v>415</v>
      </c>
      <c r="G98" s="35" t="s">
        <v>416</v>
      </c>
      <c r="H98" s="35" t="s">
        <v>417</v>
      </c>
      <c r="I98" s="35" t="s">
        <v>416</v>
      </c>
      <c r="J98" s="35" t="s">
        <v>416</v>
      </c>
      <c r="K98" s="16">
        <v>0</v>
      </c>
      <c r="L98" s="36">
        <v>103.32</v>
      </c>
      <c r="M98" s="37">
        <v>0</v>
      </c>
      <c r="N98" s="36">
        <v>-2.0699999999999998</v>
      </c>
      <c r="O98" s="125">
        <f t="shared" si="1"/>
        <v>101.25</v>
      </c>
      <c r="P98" s="143">
        <v>27317</v>
      </c>
      <c r="Q98" s="127" t="s">
        <v>4562</v>
      </c>
    </row>
    <row r="99" spans="1:17">
      <c r="A99" s="124">
        <v>97</v>
      </c>
      <c r="B99" s="35" t="s">
        <v>475</v>
      </c>
      <c r="C99" s="35" t="s">
        <v>475</v>
      </c>
      <c r="D99" s="34" t="str">
        <f>VLOOKUP(B99,'TAX INFO'!$B$2:$G$1000,3,0)</f>
        <v xml:space="preserve">Bukidnon Second Electric Cooperative, Inc. </v>
      </c>
      <c r="E99" s="34" t="str">
        <f>VLOOKUP(B99,'TAX INFO'!$B$2:$G$1000,5,0)</f>
        <v>000-620-433-000</v>
      </c>
      <c r="F99" s="35" t="s">
        <v>419</v>
      </c>
      <c r="G99" s="35" t="s">
        <v>416</v>
      </c>
      <c r="H99" s="35" t="s">
        <v>417</v>
      </c>
      <c r="I99" s="35" t="s">
        <v>417</v>
      </c>
      <c r="J99" s="35" t="s">
        <v>417</v>
      </c>
      <c r="K99" s="16">
        <v>5392.3</v>
      </c>
      <c r="L99" s="36">
        <v>0</v>
      </c>
      <c r="M99" s="37">
        <v>647.08000000000004</v>
      </c>
      <c r="N99" s="36">
        <v>-107.85</v>
      </c>
      <c r="O99" s="125">
        <f t="shared" si="1"/>
        <v>5931.53</v>
      </c>
      <c r="P99" s="143">
        <v>27318</v>
      </c>
      <c r="Q99" s="127" t="s">
        <v>4562</v>
      </c>
    </row>
    <row r="100" spans="1:17">
      <c r="A100" s="124">
        <v>98</v>
      </c>
      <c r="B100" s="35" t="s">
        <v>476</v>
      </c>
      <c r="C100" s="35" t="s">
        <v>101</v>
      </c>
      <c r="D100" s="34" t="str">
        <f>VLOOKUP(B100,'TAX INFO'!$B$2:$G$1000,3,0)</f>
        <v>Bayog Wind Power Corp.</v>
      </c>
      <c r="E100" s="34" t="str">
        <f>VLOOKUP(B100,'TAX INFO'!$B$2:$G$1000,5,0)</f>
        <v>007-560-495-000</v>
      </c>
      <c r="F100" s="35" t="s">
        <v>419</v>
      </c>
      <c r="G100" s="35" t="s">
        <v>416</v>
      </c>
      <c r="H100" s="35" t="s">
        <v>417</v>
      </c>
      <c r="I100" s="35" t="s">
        <v>416</v>
      </c>
      <c r="J100" s="35" t="s">
        <v>416</v>
      </c>
      <c r="K100" s="16">
        <v>0</v>
      </c>
      <c r="L100" s="36">
        <v>38.44</v>
      </c>
      <c r="M100" s="37">
        <v>0</v>
      </c>
      <c r="N100" s="36">
        <v>-0.77</v>
      </c>
      <c r="O100" s="125">
        <f t="shared" si="1"/>
        <v>37.669999999999995</v>
      </c>
      <c r="P100" s="143">
        <v>27319</v>
      </c>
      <c r="Q100" s="127" t="s">
        <v>4562</v>
      </c>
    </row>
    <row r="101" spans="1:17">
      <c r="A101" s="124">
        <v>99</v>
      </c>
      <c r="B101" s="35" t="s">
        <v>477</v>
      </c>
      <c r="C101" s="35" t="s">
        <v>477</v>
      </c>
      <c r="D101" s="34" t="str">
        <f>VLOOKUP(B101,'TAX INFO'!$B$2:$G$1000,3,0)</f>
        <v>Central Azucarera de Bais, Inc.</v>
      </c>
      <c r="E101" s="34" t="str">
        <f>VLOOKUP(B101,'TAX INFO'!$B$2:$G$1000,5,0)</f>
        <v>000-111-111-000</v>
      </c>
      <c r="F101" s="35" t="s">
        <v>415</v>
      </c>
      <c r="G101" s="35" t="s">
        <v>416</v>
      </c>
      <c r="H101" s="35" t="s">
        <v>417</v>
      </c>
      <c r="I101" s="35" t="s">
        <v>416</v>
      </c>
      <c r="J101" s="35" t="s">
        <v>417</v>
      </c>
      <c r="K101" s="16">
        <v>107.49</v>
      </c>
      <c r="L101" s="36">
        <v>0</v>
      </c>
      <c r="M101" s="37">
        <v>12.9</v>
      </c>
      <c r="N101" s="36">
        <v>-2.15</v>
      </c>
      <c r="O101" s="125">
        <f t="shared" si="1"/>
        <v>118.24</v>
      </c>
      <c r="P101" s="143">
        <v>27320</v>
      </c>
      <c r="Q101" s="127" t="s">
        <v>4562</v>
      </c>
    </row>
    <row r="102" spans="1:17">
      <c r="A102" s="124">
        <v>100</v>
      </c>
      <c r="B102" s="35" t="s">
        <v>477</v>
      </c>
      <c r="C102" s="35" t="s">
        <v>478</v>
      </c>
      <c r="D102" s="34" t="str">
        <f>VLOOKUP(B102,'TAX INFO'!$B$2:$G$1000,3,0)</f>
        <v>Central Azucarera de Bais, Inc.</v>
      </c>
      <c r="E102" s="34" t="str">
        <f>VLOOKUP(B102,'TAX INFO'!$B$2:$G$1000,5,0)</f>
        <v>000-111-111-000</v>
      </c>
      <c r="F102" s="35" t="s">
        <v>419</v>
      </c>
      <c r="G102" s="35" t="s">
        <v>416</v>
      </c>
      <c r="H102" s="35" t="s">
        <v>417</v>
      </c>
      <c r="I102" s="35" t="s">
        <v>416</v>
      </c>
      <c r="J102" s="35" t="s">
        <v>417</v>
      </c>
      <c r="K102" s="16">
        <v>43.28</v>
      </c>
      <c r="L102" s="36">
        <v>0</v>
      </c>
      <c r="M102" s="37">
        <v>5.19</v>
      </c>
      <c r="N102" s="36">
        <v>-0.87</v>
      </c>
      <c r="O102" s="125">
        <f t="shared" si="1"/>
        <v>47.6</v>
      </c>
      <c r="P102" s="143">
        <v>27320</v>
      </c>
      <c r="Q102" s="127" t="s">
        <v>4562</v>
      </c>
    </row>
    <row r="103" spans="1:17">
      <c r="A103" s="124">
        <v>101</v>
      </c>
      <c r="B103" s="35" t="s">
        <v>114</v>
      </c>
      <c r="C103" s="35" t="s">
        <v>114</v>
      </c>
      <c r="D103" s="34" t="str">
        <f>VLOOKUP(B103,'TAX INFO'!$B$2:$G$1000,3,0)</f>
        <v xml:space="preserve">Cagayan I Electric Cooperative, Inc. </v>
      </c>
      <c r="E103" s="34" t="str">
        <f>VLOOKUP(B103,'TAX INFO'!$B$2:$G$1000,5,0)</f>
        <v>000-551-105-000</v>
      </c>
      <c r="F103" s="35" t="s">
        <v>419</v>
      </c>
      <c r="G103" s="35" t="s">
        <v>416</v>
      </c>
      <c r="H103" s="35" t="s">
        <v>417</v>
      </c>
      <c r="I103" s="35" t="s">
        <v>417</v>
      </c>
      <c r="J103" s="35" t="s">
        <v>417</v>
      </c>
      <c r="K103" s="16">
        <v>3640.21</v>
      </c>
      <c r="L103" s="36">
        <v>0</v>
      </c>
      <c r="M103" s="37">
        <v>436.83</v>
      </c>
      <c r="N103" s="36">
        <v>-72.8</v>
      </c>
      <c r="O103" s="125">
        <f t="shared" si="1"/>
        <v>4004.24</v>
      </c>
      <c r="P103" s="143">
        <v>27321</v>
      </c>
      <c r="Q103" s="127" t="s">
        <v>4562</v>
      </c>
    </row>
    <row r="104" spans="1:17">
      <c r="A104" s="124">
        <v>102</v>
      </c>
      <c r="B104" s="35" t="s">
        <v>115</v>
      </c>
      <c r="C104" s="35" t="s">
        <v>115</v>
      </c>
      <c r="D104" s="34" t="str">
        <f>VLOOKUP(B104,'TAX INFO'!$B$2:$G$1000,3,0)</f>
        <v xml:space="preserve">Cagayan II Electric Cooperative, Inc. </v>
      </c>
      <c r="E104" s="34" t="str">
        <f>VLOOKUP(B104,'TAX INFO'!$B$2:$G$1000,5,0)</f>
        <v>000-968-623-000</v>
      </c>
      <c r="F104" s="35" t="s">
        <v>419</v>
      </c>
      <c r="G104" s="35" t="s">
        <v>416</v>
      </c>
      <c r="H104" s="35" t="s">
        <v>417</v>
      </c>
      <c r="I104" s="35" t="s">
        <v>417</v>
      </c>
      <c r="J104" s="35" t="s">
        <v>417</v>
      </c>
      <c r="K104" s="16">
        <v>1672.99</v>
      </c>
      <c r="L104" s="36">
        <v>0</v>
      </c>
      <c r="M104" s="37">
        <v>200.76</v>
      </c>
      <c r="N104" s="36">
        <v>-33.46</v>
      </c>
      <c r="O104" s="125">
        <f t="shared" si="1"/>
        <v>1840.29</v>
      </c>
      <c r="P104" s="143">
        <v>27322</v>
      </c>
      <c r="Q104" s="127" t="s">
        <v>4562</v>
      </c>
    </row>
    <row r="105" spans="1:17">
      <c r="A105" s="124">
        <v>103</v>
      </c>
      <c r="B105" s="35" t="s">
        <v>116</v>
      </c>
      <c r="C105" s="35" t="s">
        <v>116</v>
      </c>
      <c r="D105" s="34" t="str">
        <f>VLOOKUP(B105,'TAX INFO'!$B$2:$G$1000,3,0)</f>
        <v xml:space="preserve">Calabanga Renewable Energy </v>
      </c>
      <c r="E105" s="34" t="str">
        <f>VLOOKUP(B105,'TAX INFO'!$B$2:$G$1000,5,0)</f>
        <v>485-175-636-00000</v>
      </c>
      <c r="F105" s="35" t="s">
        <v>415</v>
      </c>
      <c r="G105" s="35" t="s">
        <v>416</v>
      </c>
      <c r="H105" s="35" t="s">
        <v>416</v>
      </c>
      <c r="I105" s="35" t="s">
        <v>416</v>
      </c>
      <c r="J105" s="35" t="s">
        <v>416</v>
      </c>
      <c r="K105" s="16">
        <v>0</v>
      </c>
      <c r="L105" s="36">
        <v>1858.87</v>
      </c>
      <c r="M105" s="37">
        <v>0</v>
      </c>
      <c r="N105" s="36">
        <v>-37.18</v>
      </c>
      <c r="O105" s="125">
        <f t="shared" si="1"/>
        <v>1821.6899999999998</v>
      </c>
      <c r="P105" s="143">
        <v>27323</v>
      </c>
      <c r="Q105" s="127" t="s">
        <v>4562</v>
      </c>
    </row>
    <row r="106" spans="1:17">
      <c r="A106" s="124">
        <v>104</v>
      </c>
      <c r="B106" s="35" t="s">
        <v>116</v>
      </c>
      <c r="C106" s="35" t="s">
        <v>117</v>
      </c>
      <c r="D106" s="34" t="str">
        <f>VLOOKUP(B106,'TAX INFO'!$B$2:$G$1000,3,0)</f>
        <v xml:space="preserve">Calabanga Renewable Energy </v>
      </c>
      <c r="E106" s="34" t="str">
        <f>VLOOKUP(B106,'TAX INFO'!$B$2:$G$1000,5,0)</f>
        <v>485-175-636-00000</v>
      </c>
      <c r="F106" s="35" t="s">
        <v>419</v>
      </c>
      <c r="G106" s="35" t="s">
        <v>416</v>
      </c>
      <c r="H106" s="35" t="s">
        <v>416</v>
      </c>
      <c r="I106" s="35" t="s">
        <v>416</v>
      </c>
      <c r="J106" s="35" t="s">
        <v>416</v>
      </c>
      <c r="K106" s="16">
        <v>0</v>
      </c>
      <c r="L106" s="36">
        <v>60.23</v>
      </c>
      <c r="M106" s="37">
        <v>0</v>
      </c>
      <c r="N106" s="36">
        <v>-1.2</v>
      </c>
      <c r="O106" s="125">
        <f t="shared" si="1"/>
        <v>59.029999999999994</v>
      </c>
      <c r="P106" s="143">
        <v>27323</v>
      </c>
      <c r="Q106" s="127" t="s">
        <v>4562</v>
      </c>
    </row>
    <row r="107" spans="1:17">
      <c r="A107" s="124">
        <v>105</v>
      </c>
      <c r="B107" s="35" t="s">
        <v>123</v>
      </c>
      <c r="C107" s="35" t="s">
        <v>123</v>
      </c>
      <c r="D107" s="34" t="str">
        <f>VLOOKUP(B107,'TAX INFO'!$B$2:$G$1000,3,0)</f>
        <v xml:space="preserve">Camiguin Electric Cooperative, Inc. </v>
      </c>
      <c r="E107" s="34" t="str">
        <f>VLOOKUP(B107,'TAX INFO'!$B$2:$G$1000,5,0)</f>
        <v>000-569-072</v>
      </c>
      <c r="F107" s="35" t="s">
        <v>419</v>
      </c>
      <c r="G107" s="35" t="s">
        <v>416</v>
      </c>
      <c r="H107" s="35" t="s">
        <v>417</v>
      </c>
      <c r="I107" s="35" t="s">
        <v>417</v>
      </c>
      <c r="J107" s="35" t="s">
        <v>417</v>
      </c>
      <c r="K107" s="16">
        <v>137.25</v>
      </c>
      <c r="L107" s="36">
        <v>0</v>
      </c>
      <c r="M107" s="37">
        <v>16.47</v>
      </c>
      <c r="N107" s="36">
        <v>-2.74</v>
      </c>
      <c r="O107" s="125">
        <f t="shared" si="1"/>
        <v>150.97999999999999</v>
      </c>
      <c r="P107" s="143">
        <v>27324</v>
      </c>
      <c r="Q107" s="127" t="s">
        <v>4562</v>
      </c>
    </row>
    <row r="108" spans="1:17">
      <c r="A108" s="124">
        <v>106</v>
      </c>
      <c r="B108" s="35" t="s">
        <v>118</v>
      </c>
      <c r="C108" s="35" t="s">
        <v>118</v>
      </c>
      <c r="D108" s="34" t="str">
        <f>VLOOKUP(B108,'TAX INFO'!$B$2:$G$1000,3,0)</f>
        <v xml:space="preserve">Camarines Norte Electric Cooperative, Inc. </v>
      </c>
      <c r="E108" s="34" t="str">
        <f>VLOOKUP(B108,'TAX INFO'!$B$2:$G$1000,5,0)</f>
        <v>000-534-707-000</v>
      </c>
      <c r="F108" s="35" t="s">
        <v>419</v>
      </c>
      <c r="G108" s="35" t="s">
        <v>416</v>
      </c>
      <c r="H108" s="35" t="s">
        <v>417</v>
      </c>
      <c r="I108" s="35" t="s">
        <v>417</v>
      </c>
      <c r="J108" s="35" t="s">
        <v>417</v>
      </c>
      <c r="K108" s="16">
        <v>5777.86</v>
      </c>
      <c r="L108" s="36">
        <v>0</v>
      </c>
      <c r="M108" s="37">
        <v>693.34</v>
      </c>
      <c r="N108" s="36">
        <v>-115.56</v>
      </c>
      <c r="O108" s="125">
        <f t="shared" si="1"/>
        <v>6355.6399999999994</v>
      </c>
      <c r="P108" s="143">
        <v>27325</v>
      </c>
      <c r="Q108" s="127" t="s">
        <v>4562</v>
      </c>
    </row>
    <row r="109" spans="1:17">
      <c r="A109" s="124">
        <v>107</v>
      </c>
      <c r="B109" s="35" t="s">
        <v>124</v>
      </c>
      <c r="C109" s="35" t="s">
        <v>124</v>
      </c>
      <c r="D109" s="34" t="str">
        <f>VLOOKUP(B109,'TAX INFO'!$B$2:$G$1000,3,0)</f>
        <v xml:space="preserve">Capiz Electric Cooperative, Inc. </v>
      </c>
      <c r="E109" s="34" t="str">
        <f>VLOOKUP(B109,'TAX INFO'!$B$2:$G$1000,5,0)</f>
        <v>000-569-194-000</v>
      </c>
      <c r="F109" s="35" t="s">
        <v>419</v>
      </c>
      <c r="G109" s="35" t="s">
        <v>416</v>
      </c>
      <c r="H109" s="35" t="s">
        <v>417</v>
      </c>
      <c r="I109" s="35" t="s">
        <v>417</v>
      </c>
      <c r="J109" s="35" t="s">
        <v>417</v>
      </c>
      <c r="K109" s="16">
        <v>13890.15</v>
      </c>
      <c r="L109" s="36">
        <v>0</v>
      </c>
      <c r="M109" s="37">
        <v>1666.82</v>
      </c>
      <c r="N109" s="36">
        <v>-277.8</v>
      </c>
      <c r="O109" s="125">
        <f t="shared" si="1"/>
        <v>15279.17</v>
      </c>
      <c r="P109" s="143">
        <v>27326</v>
      </c>
      <c r="Q109" s="127" t="s">
        <v>4562</v>
      </c>
    </row>
    <row r="110" spans="1:17">
      <c r="A110" s="124">
        <v>108</v>
      </c>
      <c r="B110" s="35" t="s">
        <v>479</v>
      </c>
      <c r="C110" s="35" t="s">
        <v>479</v>
      </c>
      <c r="D110" s="34" t="str">
        <f>VLOOKUP(B110,'TAX INFO'!$B$2:$G$1000,3,0)</f>
        <v>CENTRAL AZUCARERA DE SAN ANTONIO</v>
      </c>
      <c r="E110" s="34" t="str">
        <f>VLOOKUP(B110,'TAX INFO'!$B$2:$G$1000,5,0)</f>
        <v>222-792-837-000</v>
      </c>
      <c r="F110" s="35" t="s">
        <v>415</v>
      </c>
      <c r="G110" s="35" t="s">
        <v>416</v>
      </c>
      <c r="H110" s="35" t="s">
        <v>417</v>
      </c>
      <c r="I110" s="35" t="s">
        <v>416</v>
      </c>
      <c r="J110" s="35" t="s">
        <v>417</v>
      </c>
      <c r="K110" s="16">
        <v>83.61</v>
      </c>
      <c r="L110" s="36">
        <v>0</v>
      </c>
      <c r="M110" s="37">
        <v>10.029999999999999</v>
      </c>
      <c r="N110" s="36">
        <v>-1.67</v>
      </c>
      <c r="O110" s="125">
        <f t="shared" si="1"/>
        <v>91.97</v>
      </c>
      <c r="P110" s="143">
        <v>27327</v>
      </c>
      <c r="Q110" s="127" t="s">
        <v>4562</v>
      </c>
    </row>
    <row r="111" spans="1:17">
      <c r="A111" s="124">
        <v>109</v>
      </c>
      <c r="B111" s="35" t="s">
        <v>479</v>
      </c>
      <c r="C111" s="35" t="s">
        <v>130</v>
      </c>
      <c r="D111" s="34" t="str">
        <f>VLOOKUP(B111,'TAX INFO'!$B$2:$G$1000,3,0)</f>
        <v>CENTRAL AZUCARERA DE SAN ANTONIO</v>
      </c>
      <c r="E111" s="34" t="str">
        <f>VLOOKUP(B111,'TAX INFO'!$B$2:$G$1000,5,0)</f>
        <v>222-792-837-000</v>
      </c>
      <c r="F111" s="35" t="s">
        <v>419</v>
      </c>
      <c r="G111" s="35" t="s">
        <v>416</v>
      </c>
      <c r="H111" s="35" t="s">
        <v>417</v>
      </c>
      <c r="I111" s="35" t="s">
        <v>416</v>
      </c>
      <c r="J111" s="35" t="s">
        <v>417</v>
      </c>
      <c r="K111" s="16">
        <v>15.53</v>
      </c>
      <c r="L111" s="36">
        <v>0</v>
      </c>
      <c r="M111" s="37">
        <v>1.86</v>
      </c>
      <c r="N111" s="36">
        <v>-0.31</v>
      </c>
      <c r="O111" s="125">
        <f t="shared" si="1"/>
        <v>17.080000000000002</v>
      </c>
      <c r="P111" s="143">
        <v>27327</v>
      </c>
      <c r="Q111" s="127" t="s">
        <v>4562</v>
      </c>
    </row>
    <row r="112" spans="1:17">
      <c r="A112" s="124">
        <v>110</v>
      </c>
      <c r="B112" s="35" t="s">
        <v>119</v>
      </c>
      <c r="C112" s="35" t="s">
        <v>119</v>
      </c>
      <c r="D112" s="34" t="str">
        <f>VLOOKUP(B112,'TAX INFO'!$B$2:$G$1000,3,0)</f>
        <v>Camarines Sur I Electric Cooperative, Inc.</v>
      </c>
      <c r="E112" s="34" t="str">
        <f>VLOOKUP(B112,'TAX INFO'!$B$2:$G$1000,5,0)</f>
        <v>000-620-935-000</v>
      </c>
      <c r="F112" s="35" t="s">
        <v>419</v>
      </c>
      <c r="G112" s="35" t="s">
        <v>416</v>
      </c>
      <c r="H112" s="35" t="s">
        <v>417</v>
      </c>
      <c r="I112" s="35" t="s">
        <v>417</v>
      </c>
      <c r="J112" s="35" t="s">
        <v>417</v>
      </c>
      <c r="K112" s="16">
        <v>10733.93</v>
      </c>
      <c r="L112" s="36">
        <v>0</v>
      </c>
      <c r="M112" s="37">
        <v>1288.07</v>
      </c>
      <c r="N112" s="36">
        <v>-214.68</v>
      </c>
      <c r="O112" s="125">
        <f t="shared" si="1"/>
        <v>11807.32</v>
      </c>
      <c r="P112" s="143">
        <v>27328</v>
      </c>
      <c r="Q112" s="127" t="s">
        <v>4562</v>
      </c>
    </row>
    <row r="113" spans="1:17">
      <c r="A113" s="124">
        <v>111</v>
      </c>
      <c r="B113" s="35" t="s">
        <v>120</v>
      </c>
      <c r="C113" s="35" t="s">
        <v>120</v>
      </c>
      <c r="D113" s="34" t="str">
        <f>VLOOKUP(B113,'TAX INFO'!$B$2:$G$1000,3,0)</f>
        <v xml:space="preserve">Camarines Sur II Electric Cooperative, Inc. </v>
      </c>
      <c r="E113" s="34" t="str">
        <f>VLOOKUP(B113,'TAX INFO'!$B$2:$G$1000,5,0)</f>
        <v>000-620-901-000</v>
      </c>
      <c r="F113" s="35" t="s">
        <v>419</v>
      </c>
      <c r="G113" s="35" t="s">
        <v>416</v>
      </c>
      <c r="H113" s="35" t="s">
        <v>417</v>
      </c>
      <c r="I113" s="35" t="s">
        <v>417</v>
      </c>
      <c r="J113" s="35" t="s">
        <v>417</v>
      </c>
      <c r="K113" s="16">
        <v>41892.6</v>
      </c>
      <c r="L113" s="36">
        <v>0</v>
      </c>
      <c r="M113" s="37">
        <v>5027.1099999999997</v>
      </c>
      <c r="N113" s="36">
        <v>-837.85</v>
      </c>
      <c r="O113" s="125">
        <f t="shared" si="1"/>
        <v>46081.86</v>
      </c>
      <c r="P113" s="143">
        <v>27329</v>
      </c>
      <c r="Q113" s="127" t="s">
        <v>4562</v>
      </c>
    </row>
    <row r="114" spans="1:17">
      <c r="A114" s="124">
        <v>112</v>
      </c>
      <c r="B114" s="35" t="s">
        <v>121</v>
      </c>
      <c r="C114" s="35" t="s">
        <v>121</v>
      </c>
      <c r="D114" s="34" t="str">
        <f>VLOOKUP(B114,'TAX INFO'!$B$2:$G$1000,3,0)</f>
        <v xml:space="preserve">Camarines Sur III Electric Cooperative, Inc. </v>
      </c>
      <c r="E114" s="34" t="str">
        <f>VLOOKUP(B114,'TAX INFO'!$B$2:$G$1000,5,0)</f>
        <v>000-999-381-000</v>
      </c>
      <c r="F114" s="35" t="s">
        <v>419</v>
      </c>
      <c r="G114" s="35" t="s">
        <v>416</v>
      </c>
      <c r="H114" s="35" t="s">
        <v>417</v>
      </c>
      <c r="I114" s="35" t="s">
        <v>417</v>
      </c>
      <c r="J114" s="35" t="s">
        <v>417</v>
      </c>
      <c r="K114" s="16">
        <v>13814.42</v>
      </c>
      <c r="L114" s="36">
        <v>0</v>
      </c>
      <c r="M114" s="37">
        <v>1657.73</v>
      </c>
      <c r="N114" s="36">
        <v>-276.29000000000002</v>
      </c>
      <c r="O114" s="125">
        <f t="shared" si="1"/>
        <v>15195.859999999999</v>
      </c>
      <c r="P114" s="143">
        <v>27330</v>
      </c>
      <c r="Q114" s="127" t="s">
        <v>4562</v>
      </c>
    </row>
    <row r="115" spans="1:17">
      <c r="A115" s="124">
        <v>113</v>
      </c>
      <c r="B115" s="35" t="s">
        <v>122</v>
      </c>
      <c r="C115" s="35" t="s">
        <v>122</v>
      </c>
      <c r="D115" s="34" t="str">
        <f>VLOOKUP(B115,'TAX INFO'!$B$2:$G$1000,3,0)</f>
        <v xml:space="preserve">Camarines Sur IV Electric Cooperative, Inc. </v>
      </c>
      <c r="E115" s="34" t="str">
        <f>VLOOKUP(B115,'TAX INFO'!$B$2:$G$1000,5,0)</f>
        <v>000-999-373-000</v>
      </c>
      <c r="F115" s="35" t="s">
        <v>419</v>
      </c>
      <c r="G115" s="35" t="s">
        <v>416</v>
      </c>
      <c r="H115" s="35" t="s">
        <v>417</v>
      </c>
      <c r="I115" s="35" t="s">
        <v>417</v>
      </c>
      <c r="J115" s="35" t="s">
        <v>417</v>
      </c>
      <c r="K115" s="16">
        <v>10861.94</v>
      </c>
      <c r="L115" s="36">
        <v>0</v>
      </c>
      <c r="M115" s="37">
        <v>1303.43</v>
      </c>
      <c r="N115" s="36">
        <v>-217.24</v>
      </c>
      <c r="O115" s="125">
        <f t="shared" si="1"/>
        <v>11948.130000000001</v>
      </c>
      <c r="P115" s="143">
        <v>27331</v>
      </c>
      <c r="Q115" s="127" t="s">
        <v>4562</v>
      </c>
    </row>
    <row r="116" spans="1:17">
      <c r="A116" s="124">
        <v>114</v>
      </c>
      <c r="B116" s="35" t="s">
        <v>480</v>
      </c>
      <c r="C116" s="35" t="s">
        <v>480</v>
      </c>
      <c r="D116" s="34" t="str">
        <f>VLOOKUP(B116,'TAX INFO'!$B$2:$G$1000,3,0)</f>
        <v xml:space="preserve">Cagayan Biomass Energy Corporation </v>
      </c>
      <c r="E116" s="34" t="str">
        <f>VLOOKUP(B116,'TAX INFO'!$B$2:$G$1000,5,0)</f>
        <v>008-534-250-000</v>
      </c>
      <c r="F116" s="35" t="s">
        <v>415</v>
      </c>
      <c r="G116" s="35" t="s">
        <v>416</v>
      </c>
      <c r="H116" s="35" t="s">
        <v>416</v>
      </c>
      <c r="I116" s="35" t="s">
        <v>416</v>
      </c>
      <c r="J116" s="35" t="s">
        <v>416</v>
      </c>
      <c r="K116" s="16">
        <v>0</v>
      </c>
      <c r="L116" s="36">
        <v>354.83</v>
      </c>
      <c r="M116" s="37">
        <v>0</v>
      </c>
      <c r="N116" s="36">
        <v>-7.1</v>
      </c>
      <c r="O116" s="125">
        <f t="shared" si="1"/>
        <v>347.72999999999996</v>
      </c>
      <c r="P116" s="143">
        <v>27332</v>
      </c>
      <c r="Q116" s="127" t="s">
        <v>4562</v>
      </c>
    </row>
    <row r="117" spans="1:17">
      <c r="A117" s="124">
        <v>115</v>
      </c>
      <c r="B117" s="35" t="s">
        <v>480</v>
      </c>
      <c r="C117" s="35" t="s">
        <v>768</v>
      </c>
      <c r="D117" s="34" t="str">
        <f>VLOOKUP(B117,'TAX INFO'!$B$2:$G$1000,3,0)</f>
        <v xml:space="preserve">Cagayan Biomass Energy Corporation </v>
      </c>
      <c r="E117" s="34" t="str">
        <f>VLOOKUP(B117,'TAX INFO'!$B$2:$G$1000,5,0)</f>
        <v>008-534-250-000</v>
      </c>
      <c r="F117" s="35" t="s">
        <v>419</v>
      </c>
      <c r="G117" s="35" t="s">
        <v>416</v>
      </c>
      <c r="H117" s="35" t="s">
        <v>416</v>
      </c>
      <c r="I117" s="35" t="s">
        <v>416</v>
      </c>
      <c r="J117" s="35" t="s">
        <v>416</v>
      </c>
      <c r="K117" s="16">
        <v>0</v>
      </c>
      <c r="L117" s="36">
        <v>2.93</v>
      </c>
      <c r="M117" s="37">
        <v>0</v>
      </c>
      <c r="N117" s="36">
        <v>-0.06</v>
      </c>
      <c r="O117" s="125">
        <f t="shared" si="1"/>
        <v>2.87</v>
      </c>
      <c r="P117" s="143">
        <v>27332</v>
      </c>
      <c r="Q117" s="127" t="s">
        <v>4562</v>
      </c>
    </row>
    <row r="118" spans="1:17">
      <c r="A118" s="124">
        <v>116</v>
      </c>
      <c r="B118" s="35" t="s">
        <v>481</v>
      </c>
      <c r="C118" s="35" t="s">
        <v>482</v>
      </c>
      <c r="D118" s="34" t="str">
        <f>VLOOKUP(B118,'TAX INFO'!$B$2:$G$1000,3,0)</f>
        <v xml:space="preserve">Toledo Power Company </v>
      </c>
      <c r="E118" s="34" t="str">
        <f>VLOOKUP(B118,'TAX INFO'!$B$2:$G$1000,5,0)</f>
        <v>003-883-626-00000</v>
      </c>
      <c r="F118" s="35" t="s">
        <v>419</v>
      </c>
      <c r="G118" s="35" t="s">
        <v>416</v>
      </c>
      <c r="H118" s="35" t="s">
        <v>417</v>
      </c>
      <c r="I118" s="35" t="s">
        <v>417</v>
      </c>
      <c r="J118" s="35" t="s">
        <v>416</v>
      </c>
      <c r="K118" s="16">
        <v>0</v>
      </c>
      <c r="L118" s="36">
        <v>1195.18</v>
      </c>
      <c r="M118" s="37">
        <v>0</v>
      </c>
      <c r="N118" s="36">
        <v>-23.9</v>
      </c>
      <c r="O118" s="125">
        <f t="shared" si="1"/>
        <v>1171.28</v>
      </c>
      <c r="P118" s="143">
        <v>27333</v>
      </c>
      <c r="Q118" s="127" t="s">
        <v>4562</v>
      </c>
    </row>
    <row r="119" spans="1:17">
      <c r="A119" s="124">
        <v>117</v>
      </c>
      <c r="B119" s="35" t="s">
        <v>127</v>
      </c>
      <c r="C119" s="35" t="s">
        <v>127</v>
      </c>
      <c r="D119" s="34" t="str">
        <f>VLOOKUP(B119,'TAX INFO'!$B$2:$G$1000,3,0)</f>
        <v>Cebu I Electric Cooperative, Inc.</v>
      </c>
      <c r="E119" s="34" t="str">
        <f>VLOOKUP(B119,'TAX INFO'!$B$2:$G$1000,5,0)</f>
        <v>000-534-977-000</v>
      </c>
      <c r="F119" s="35" t="s">
        <v>419</v>
      </c>
      <c r="G119" s="35" t="s">
        <v>416</v>
      </c>
      <c r="H119" s="35" t="s">
        <v>417</v>
      </c>
      <c r="I119" s="35" t="s">
        <v>417</v>
      </c>
      <c r="J119" s="35" t="s">
        <v>417</v>
      </c>
      <c r="K119" s="16">
        <v>27253.38</v>
      </c>
      <c r="L119" s="36">
        <v>0</v>
      </c>
      <c r="M119" s="37">
        <v>3270.41</v>
      </c>
      <c r="N119" s="36">
        <v>-545.07000000000005</v>
      </c>
      <c r="O119" s="125">
        <f t="shared" si="1"/>
        <v>29978.720000000001</v>
      </c>
      <c r="P119" s="143">
        <v>27334</v>
      </c>
      <c r="Q119" s="127" t="s">
        <v>4562</v>
      </c>
    </row>
    <row r="120" spans="1:17">
      <c r="A120" s="124">
        <v>118</v>
      </c>
      <c r="B120" s="35" t="s">
        <v>128</v>
      </c>
      <c r="C120" s="35" t="s">
        <v>128</v>
      </c>
      <c r="D120" s="34" t="str">
        <f>VLOOKUP(B120,'TAX INFO'!$B$2:$G$1000,3,0)</f>
        <v xml:space="preserve">Cebu II Electric Cooperative, Inc. </v>
      </c>
      <c r="E120" s="34" t="str">
        <f>VLOOKUP(B120,'TAX INFO'!$B$2:$G$1000,5,0)</f>
        <v>000-256-731-0000</v>
      </c>
      <c r="F120" s="35" t="s">
        <v>419</v>
      </c>
      <c r="G120" s="35" t="s">
        <v>416</v>
      </c>
      <c r="H120" s="35" t="s">
        <v>417</v>
      </c>
      <c r="I120" s="35" t="s">
        <v>417</v>
      </c>
      <c r="J120" s="35" t="s">
        <v>417</v>
      </c>
      <c r="K120" s="16">
        <v>16511.009999999998</v>
      </c>
      <c r="L120" s="36">
        <v>0</v>
      </c>
      <c r="M120" s="37">
        <v>1981.32</v>
      </c>
      <c r="N120" s="36">
        <v>-330.22</v>
      </c>
      <c r="O120" s="125">
        <f t="shared" si="1"/>
        <v>18162.109999999997</v>
      </c>
      <c r="P120" s="143">
        <v>27335</v>
      </c>
      <c r="Q120" s="127" t="s">
        <v>4562</v>
      </c>
    </row>
    <row r="121" spans="1:17">
      <c r="A121" s="124">
        <v>119</v>
      </c>
      <c r="B121" s="35" t="s">
        <v>129</v>
      </c>
      <c r="C121" s="35" t="s">
        <v>129</v>
      </c>
      <c r="D121" s="34" t="str">
        <f>VLOOKUP(B121,'TAX INFO'!$B$2:$G$1000,3,0)</f>
        <v xml:space="preserve">Cebu III Electric Cooperative, Inc. </v>
      </c>
      <c r="E121" s="34" t="str">
        <f>VLOOKUP(B121,'TAX INFO'!$B$2:$G$1000,5,0)</f>
        <v>000-534-985-000</v>
      </c>
      <c r="F121" s="35" t="s">
        <v>419</v>
      </c>
      <c r="G121" s="35" t="s">
        <v>416</v>
      </c>
      <c r="H121" s="35" t="s">
        <v>417</v>
      </c>
      <c r="I121" s="35" t="s">
        <v>417</v>
      </c>
      <c r="J121" s="35" t="s">
        <v>417</v>
      </c>
      <c r="K121" s="16">
        <v>7411.92</v>
      </c>
      <c r="L121" s="36">
        <v>0</v>
      </c>
      <c r="M121" s="37">
        <v>889.43</v>
      </c>
      <c r="N121" s="36">
        <v>-148.24</v>
      </c>
      <c r="O121" s="125">
        <f t="shared" si="1"/>
        <v>8153.1100000000006</v>
      </c>
      <c r="P121" s="143">
        <v>27336</v>
      </c>
      <c r="Q121" s="127" t="s">
        <v>4562</v>
      </c>
    </row>
    <row r="122" spans="1:17">
      <c r="A122" s="124">
        <v>120</v>
      </c>
      <c r="B122" s="35" t="s">
        <v>125</v>
      </c>
      <c r="C122" s="35" t="s">
        <v>125</v>
      </c>
      <c r="D122" s="34" t="str">
        <f>VLOOKUP(B122,'TAX INFO'!$B$2:$G$1000,3,0)</f>
        <v xml:space="preserve">Cebu Energy Development Corporation </v>
      </c>
      <c r="E122" s="34" t="str">
        <f>VLOOKUP(B122,'TAX INFO'!$B$2:$G$1000,5,0)</f>
        <v>268-129-205-00000</v>
      </c>
      <c r="F122" s="35" t="s">
        <v>415</v>
      </c>
      <c r="G122" s="35" t="s">
        <v>416</v>
      </c>
      <c r="H122" s="35" t="s">
        <v>417</v>
      </c>
      <c r="I122" s="35" t="s">
        <v>417</v>
      </c>
      <c r="J122" s="35" t="s">
        <v>417</v>
      </c>
      <c r="K122" s="16">
        <v>9568.26</v>
      </c>
      <c r="L122" s="36">
        <v>0</v>
      </c>
      <c r="M122" s="37">
        <v>1148.19</v>
      </c>
      <c r="N122" s="36">
        <v>-191.37</v>
      </c>
      <c r="O122" s="125">
        <f t="shared" si="1"/>
        <v>10525.08</v>
      </c>
      <c r="P122" s="143">
        <v>27337</v>
      </c>
      <c r="Q122" s="127" t="s">
        <v>4562</v>
      </c>
    </row>
    <row r="123" spans="1:17">
      <c r="A123" s="124">
        <v>121</v>
      </c>
      <c r="B123" s="35" t="s">
        <v>125</v>
      </c>
      <c r="C123" s="35" t="s">
        <v>126</v>
      </c>
      <c r="D123" s="34" t="str">
        <f>VLOOKUP(B123,'TAX INFO'!$B$2:$G$1000,3,0)</f>
        <v xml:space="preserve">Cebu Energy Development Corporation </v>
      </c>
      <c r="E123" s="34" t="str">
        <f>VLOOKUP(B123,'TAX INFO'!$B$2:$G$1000,5,0)</f>
        <v>268-129-205-00000</v>
      </c>
      <c r="F123" s="35" t="s">
        <v>419</v>
      </c>
      <c r="G123" s="35" t="s">
        <v>416</v>
      </c>
      <c r="H123" s="35" t="s">
        <v>417</v>
      </c>
      <c r="I123" s="35" t="s">
        <v>417</v>
      </c>
      <c r="J123" s="35" t="s">
        <v>417</v>
      </c>
      <c r="K123" s="16">
        <v>191.23</v>
      </c>
      <c r="L123" s="36">
        <v>0</v>
      </c>
      <c r="M123" s="37">
        <v>22.95</v>
      </c>
      <c r="N123" s="36">
        <v>-3.82</v>
      </c>
      <c r="O123" s="125">
        <f t="shared" si="1"/>
        <v>210.35999999999999</v>
      </c>
      <c r="P123" s="143">
        <v>27337</v>
      </c>
      <c r="Q123" s="127" t="s">
        <v>4562</v>
      </c>
    </row>
    <row r="124" spans="1:17">
      <c r="A124" s="124">
        <v>122</v>
      </c>
      <c r="B124" s="35" t="s">
        <v>483</v>
      </c>
      <c r="C124" s="35" t="s">
        <v>484</v>
      </c>
      <c r="D124" s="34" t="str">
        <f>VLOOKUP(B124,'TAX INFO'!$B$2:$G$1000,3,0)</f>
        <v xml:space="preserve">Cleangreen Energy Corporation </v>
      </c>
      <c r="E124" s="34" t="str">
        <f>VLOOKUP(B124,'TAX INFO'!$B$2:$G$1000,5,0)</f>
        <v>008-584-493</v>
      </c>
      <c r="F124" s="35" t="s">
        <v>419</v>
      </c>
      <c r="G124" s="35" t="s">
        <v>416</v>
      </c>
      <c r="H124" s="35" t="s">
        <v>416</v>
      </c>
      <c r="I124" s="35" t="s">
        <v>416</v>
      </c>
      <c r="J124" s="35" t="s">
        <v>416</v>
      </c>
      <c r="K124" s="16">
        <v>0</v>
      </c>
      <c r="L124" s="36">
        <v>66.7</v>
      </c>
      <c r="M124" s="37">
        <v>0</v>
      </c>
      <c r="N124" s="36">
        <v>-1.33</v>
      </c>
      <c r="O124" s="125">
        <f t="shared" si="1"/>
        <v>65.37</v>
      </c>
      <c r="P124" s="143">
        <v>27338</v>
      </c>
      <c r="Q124" s="127" t="s">
        <v>4562</v>
      </c>
    </row>
    <row r="125" spans="1:17">
      <c r="A125" s="124">
        <v>123</v>
      </c>
      <c r="B125" s="35" t="s">
        <v>485</v>
      </c>
      <c r="C125" s="35" t="s">
        <v>485</v>
      </c>
      <c r="D125" s="34" t="str">
        <f>VLOOKUP(B125,'TAX INFO'!$B$2:$G$1000,3,0)</f>
        <v xml:space="preserve">Clark Electric Distribution Corporation </v>
      </c>
      <c r="E125" s="34" t="str">
        <f>VLOOKUP(B125,'TAX INFO'!$B$2:$G$1000,5,0)</f>
        <v>005-310-198-000</v>
      </c>
      <c r="F125" s="35" t="s">
        <v>419</v>
      </c>
      <c r="G125" s="35" t="s">
        <v>416</v>
      </c>
      <c r="H125" s="35" t="s">
        <v>417</v>
      </c>
      <c r="I125" s="35" t="s">
        <v>417</v>
      </c>
      <c r="J125" s="35" t="s">
        <v>417</v>
      </c>
      <c r="K125" s="16">
        <v>8057.82</v>
      </c>
      <c r="L125" s="36">
        <v>0</v>
      </c>
      <c r="M125" s="37">
        <v>966.94</v>
      </c>
      <c r="N125" s="36">
        <v>-161.16</v>
      </c>
      <c r="O125" s="125">
        <f t="shared" si="1"/>
        <v>8863.6</v>
      </c>
      <c r="P125" s="143">
        <v>27339</v>
      </c>
      <c r="Q125" s="127" t="s">
        <v>4562</v>
      </c>
    </row>
    <row r="126" spans="1:17">
      <c r="A126" s="124">
        <v>124</v>
      </c>
      <c r="B126" s="35" t="s">
        <v>147</v>
      </c>
      <c r="C126" s="35" t="s">
        <v>147</v>
      </c>
      <c r="D126" s="34" t="str">
        <f>VLOOKUP(B126,'TAX INFO'!$B$2:$G$1000,3,0)</f>
        <v>Clark Electric Distribution Corporation</v>
      </c>
      <c r="E126" s="34" t="str">
        <f>VLOOKUP(B126,'TAX INFO'!$B$2:$G$1000,5,0)</f>
        <v>005-310-198-000</v>
      </c>
      <c r="F126" s="35" t="s">
        <v>419</v>
      </c>
      <c r="G126" s="35" t="s">
        <v>416</v>
      </c>
      <c r="H126" s="35" t="s">
        <v>417</v>
      </c>
      <c r="I126" s="35" t="s">
        <v>417</v>
      </c>
      <c r="J126" s="35" t="s">
        <v>417</v>
      </c>
      <c r="K126" s="16">
        <v>473.67</v>
      </c>
      <c r="L126" s="36">
        <v>0</v>
      </c>
      <c r="M126" s="37">
        <v>56.84</v>
      </c>
      <c r="N126" s="36">
        <v>-9.4700000000000006</v>
      </c>
      <c r="O126" s="125">
        <f t="shared" si="1"/>
        <v>521.04</v>
      </c>
      <c r="P126" s="143">
        <v>27339</v>
      </c>
      <c r="Q126" s="127" t="s">
        <v>4562</v>
      </c>
    </row>
    <row r="127" spans="1:17">
      <c r="A127" s="124">
        <v>125</v>
      </c>
      <c r="B127" s="35" t="s">
        <v>486</v>
      </c>
      <c r="C127" s="35" t="s">
        <v>486</v>
      </c>
      <c r="D127" s="34" t="str">
        <f>VLOOKUP(B127,'TAX INFO'!$B$2:$G$1000,3,0)</f>
        <v xml:space="preserve">Cabanatuan Electric Corporation </v>
      </c>
      <c r="E127" s="34" t="str">
        <f>VLOOKUP(B127,'TAX INFO'!$B$2:$G$1000,5,0)</f>
        <v>000-542-642-000</v>
      </c>
      <c r="F127" s="35" t="s">
        <v>419</v>
      </c>
      <c r="G127" s="35" t="s">
        <v>416</v>
      </c>
      <c r="H127" s="35" t="s">
        <v>417</v>
      </c>
      <c r="I127" s="35" t="s">
        <v>417</v>
      </c>
      <c r="J127" s="35" t="s">
        <v>417</v>
      </c>
      <c r="K127" s="16">
        <v>10190.790000000001</v>
      </c>
      <c r="L127" s="36">
        <v>0</v>
      </c>
      <c r="M127" s="37">
        <v>1222.8900000000001</v>
      </c>
      <c r="N127" s="36">
        <v>-203.82</v>
      </c>
      <c r="O127" s="125">
        <f t="shared" si="1"/>
        <v>11209.86</v>
      </c>
      <c r="P127" s="143">
        <v>27340</v>
      </c>
      <c r="Q127" s="127" t="s">
        <v>4562</v>
      </c>
    </row>
    <row r="128" spans="1:17">
      <c r="A128" s="124">
        <v>126</v>
      </c>
      <c r="B128" s="35" t="s">
        <v>446</v>
      </c>
      <c r="C128" s="35" t="s">
        <v>256</v>
      </c>
      <c r="D128" s="34" t="str">
        <f>VLOOKUP(B128,'TAX INFO'!$B$2:$G$1000,3,0)</f>
        <v>Masinloc Power Co. Ltd</v>
      </c>
      <c r="E128" s="34" t="str">
        <f>VLOOKUP(B128,'TAX INFO'!$B$2:$G$1000,5,0)</f>
        <v>006-786-124-000</v>
      </c>
      <c r="F128" s="35" t="s">
        <v>419</v>
      </c>
      <c r="G128" s="35" t="s">
        <v>416</v>
      </c>
      <c r="H128" s="35" t="s">
        <v>417</v>
      </c>
      <c r="I128" s="35" t="s">
        <v>417</v>
      </c>
      <c r="J128" s="35" t="s">
        <v>417</v>
      </c>
      <c r="K128" s="16">
        <v>4726.1000000000004</v>
      </c>
      <c r="L128" s="36">
        <v>0</v>
      </c>
      <c r="M128" s="37">
        <v>567.13</v>
      </c>
      <c r="N128" s="36">
        <v>-94.52</v>
      </c>
      <c r="O128" s="125">
        <f t="shared" si="1"/>
        <v>5198.71</v>
      </c>
      <c r="P128" s="143">
        <v>27341</v>
      </c>
      <c r="Q128" s="127" t="s">
        <v>4562</v>
      </c>
    </row>
    <row r="129" spans="1:17">
      <c r="A129" s="124">
        <v>127</v>
      </c>
      <c r="B129" s="35" t="s">
        <v>489</v>
      </c>
      <c r="C129" s="35" t="s">
        <v>490</v>
      </c>
      <c r="D129" s="34" t="str">
        <f>VLOOKUP(B129,'TAX INFO'!$B$2:$G$1000,3,0)</f>
        <v xml:space="preserve">Central Negros Power Reliability, Inc. </v>
      </c>
      <c r="E129" s="34" t="str">
        <f>VLOOKUP(B129,'TAX INFO'!$B$2:$G$1000,5,0)</f>
        <v>008-691-287-00000</v>
      </c>
      <c r="F129" s="35" t="s">
        <v>419</v>
      </c>
      <c r="G129" s="35" t="s">
        <v>416</v>
      </c>
      <c r="H129" s="35" t="s">
        <v>417</v>
      </c>
      <c r="I129" s="35" t="s">
        <v>417</v>
      </c>
      <c r="J129" s="35" t="s">
        <v>417</v>
      </c>
      <c r="K129" s="16">
        <v>226.57</v>
      </c>
      <c r="L129" s="36">
        <v>0</v>
      </c>
      <c r="M129" s="37">
        <v>27.19</v>
      </c>
      <c r="N129" s="36">
        <v>-4.53</v>
      </c>
      <c r="O129" s="125">
        <f t="shared" si="1"/>
        <v>249.23</v>
      </c>
      <c r="P129" s="143">
        <v>27342</v>
      </c>
      <c r="Q129" s="127" t="s">
        <v>4562</v>
      </c>
    </row>
    <row r="130" spans="1:17">
      <c r="A130" s="124">
        <v>128</v>
      </c>
      <c r="B130" s="35" t="s">
        <v>488</v>
      </c>
      <c r="C130" s="35" t="s">
        <v>377</v>
      </c>
      <c r="D130" s="34" t="str">
        <f>VLOOKUP(B130,'TAX INFO'!$B$2:$G$1000,3,0)</f>
        <v>Sual Power Inc.</v>
      </c>
      <c r="E130" s="34" t="str">
        <f>VLOOKUP(B130,'TAX INFO'!$B$2:$G$1000,5,0)</f>
        <v>225-353-447-000</v>
      </c>
      <c r="F130" s="35" t="s">
        <v>419</v>
      </c>
      <c r="G130" s="35" t="s">
        <v>416</v>
      </c>
      <c r="H130" s="35" t="s">
        <v>417</v>
      </c>
      <c r="I130" s="35" t="s">
        <v>417</v>
      </c>
      <c r="J130" s="35" t="s">
        <v>417</v>
      </c>
      <c r="K130" s="16">
        <v>34.369999999999997</v>
      </c>
      <c r="L130" s="36">
        <v>0</v>
      </c>
      <c r="M130" s="37">
        <v>4.12</v>
      </c>
      <c r="N130" s="36">
        <v>-0.69</v>
      </c>
      <c r="O130" s="125">
        <f t="shared" si="1"/>
        <v>37.799999999999997</v>
      </c>
      <c r="P130" s="143">
        <v>27343</v>
      </c>
      <c r="Q130" s="127" t="s">
        <v>4562</v>
      </c>
    </row>
    <row r="131" spans="1:17">
      <c r="A131" s="124">
        <v>129</v>
      </c>
      <c r="B131" s="35" t="s">
        <v>113</v>
      </c>
      <c r="C131" s="35" t="s">
        <v>113</v>
      </c>
      <c r="D131" s="34" t="str">
        <f>VLOOKUP(B131,'TAX INFO'!$B$2:$G$1000,3,0)</f>
        <v xml:space="preserve">Cagayan Electric Power &amp; Light Company, Inc. </v>
      </c>
      <c r="E131" s="34" t="str">
        <f>VLOOKUP(B131,'TAX INFO'!$B$2:$G$1000,5,0)</f>
        <v>000-291-936-00000</v>
      </c>
      <c r="F131" s="35" t="s">
        <v>419</v>
      </c>
      <c r="G131" s="35" t="s">
        <v>416</v>
      </c>
      <c r="H131" s="35" t="s">
        <v>417</v>
      </c>
      <c r="I131" s="35" t="s">
        <v>417</v>
      </c>
      <c r="J131" s="35" t="s">
        <v>417</v>
      </c>
      <c r="K131" s="16">
        <v>2744.15</v>
      </c>
      <c r="L131" s="36">
        <v>0</v>
      </c>
      <c r="M131" s="37">
        <v>329.3</v>
      </c>
      <c r="N131" s="36">
        <v>-54.88</v>
      </c>
      <c r="O131" s="125">
        <f t="shared" si="1"/>
        <v>3018.57</v>
      </c>
      <c r="P131" s="143">
        <v>27344</v>
      </c>
      <c r="Q131" s="127" t="s">
        <v>4562</v>
      </c>
    </row>
    <row r="132" spans="1:17">
      <c r="A132" s="124">
        <v>130</v>
      </c>
      <c r="B132" s="35" t="s">
        <v>252</v>
      </c>
      <c r="C132" s="35" t="s">
        <v>251</v>
      </c>
      <c r="D132" s="34" t="str">
        <f>VLOOKUP(B132,'TAX INFO'!$B$2:$G$1000,3,0)</f>
        <v xml:space="preserve">Manila Electric Company </v>
      </c>
      <c r="E132" s="34" t="str">
        <f>VLOOKUP(B132,'TAX INFO'!$B$2:$G$1000,5,0)</f>
        <v>000-101-528-0000</v>
      </c>
      <c r="F132" s="35" t="s">
        <v>419</v>
      </c>
      <c r="G132" s="35" t="s">
        <v>416</v>
      </c>
      <c r="H132" s="35" t="s">
        <v>417</v>
      </c>
      <c r="I132" s="35" t="s">
        <v>417</v>
      </c>
      <c r="J132" s="35" t="s">
        <v>417</v>
      </c>
      <c r="K132" s="16">
        <v>1400.97</v>
      </c>
      <c r="L132" s="36">
        <v>0</v>
      </c>
      <c r="M132" s="37">
        <v>168.12</v>
      </c>
      <c r="N132" s="36">
        <v>-28.02</v>
      </c>
      <c r="O132" s="125">
        <f t="shared" ref="O132:O195" si="2">SUM(K132:N132)</f>
        <v>1541.0700000000002</v>
      </c>
      <c r="P132" s="143">
        <v>27345</v>
      </c>
      <c r="Q132" s="127" t="s">
        <v>4562</v>
      </c>
    </row>
    <row r="133" spans="1:17">
      <c r="A133" s="124">
        <v>131</v>
      </c>
      <c r="B133" s="35" t="s">
        <v>131</v>
      </c>
      <c r="C133" s="35" t="s">
        <v>131</v>
      </c>
      <c r="D133" s="34" t="str">
        <f>VLOOKUP(B133,'TAX INFO'!$B$2:$G$1000,3,0)</f>
        <v xml:space="preserve">Citicore Energy Solutions, Inc. </v>
      </c>
      <c r="E133" s="34" t="str">
        <f>VLOOKUP(B133,'TAX INFO'!$B$2:$G$1000,5,0)</f>
        <v>009-333-221-00000</v>
      </c>
      <c r="F133" s="35" t="s">
        <v>419</v>
      </c>
      <c r="G133" s="35" t="s">
        <v>416</v>
      </c>
      <c r="H133" s="35" t="s">
        <v>417</v>
      </c>
      <c r="I133" s="35" t="s">
        <v>417</v>
      </c>
      <c r="J133" s="35" t="s">
        <v>417</v>
      </c>
      <c r="K133" s="16">
        <v>1.8</v>
      </c>
      <c r="L133" s="36">
        <v>0</v>
      </c>
      <c r="M133" s="37">
        <v>0.22</v>
      </c>
      <c r="N133" s="36">
        <v>-0.04</v>
      </c>
      <c r="O133" s="125">
        <f t="shared" si="2"/>
        <v>1.98</v>
      </c>
      <c r="P133" s="143">
        <v>27346</v>
      </c>
      <c r="Q133" s="127" t="s">
        <v>4562</v>
      </c>
    </row>
    <row r="134" spans="1:17">
      <c r="A134" s="124">
        <v>132</v>
      </c>
      <c r="B134" s="35" t="s">
        <v>131</v>
      </c>
      <c r="C134" s="35" t="s">
        <v>132</v>
      </c>
      <c r="D134" s="34" t="str">
        <f>VLOOKUP(B134,'TAX INFO'!$B$2:$G$1000,3,0)</f>
        <v xml:space="preserve">Citicore Energy Solutions, Inc. </v>
      </c>
      <c r="E134" s="34" t="str">
        <f>VLOOKUP(B134,'TAX INFO'!$B$2:$G$1000,5,0)</f>
        <v>009-333-221-00000</v>
      </c>
      <c r="F134" s="35" t="s">
        <v>419</v>
      </c>
      <c r="G134" s="35" t="s">
        <v>416</v>
      </c>
      <c r="H134" s="35" t="s">
        <v>417</v>
      </c>
      <c r="I134" s="35" t="s">
        <v>417</v>
      </c>
      <c r="J134" s="35" t="s">
        <v>417</v>
      </c>
      <c r="K134" s="16">
        <v>142.53</v>
      </c>
      <c r="L134" s="36">
        <v>0</v>
      </c>
      <c r="M134" s="37">
        <v>17.100000000000001</v>
      </c>
      <c r="N134" s="36">
        <v>-2.85</v>
      </c>
      <c r="O134" s="125">
        <f t="shared" si="2"/>
        <v>156.78</v>
      </c>
      <c r="P134" s="143">
        <v>27346</v>
      </c>
      <c r="Q134" s="127" t="s">
        <v>4562</v>
      </c>
    </row>
    <row r="135" spans="1:17">
      <c r="A135" s="124">
        <v>133</v>
      </c>
      <c r="B135" s="35" t="s">
        <v>133</v>
      </c>
      <c r="C135" s="35" t="s">
        <v>133</v>
      </c>
      <c r="D135" s="34" t="str">
        <f>VLOOKUP(B135,'TAX INFO'!$B$2:$G$1000,3,0)</f>
        <v xml:space="preserve">Citicore Energy Solutions, Inc. </v>
      </c>
      <c r="E135" s="34" t="str">
        <f>VLOOKUP(B135,'TAX INFO'!$B$2:$G$1000,5,0)</f>
        <v>009-333-221-00000</v>
      </c>
      <c r="F135" s="35" t="s">
        <v>419</v>
      </c>
      <c r="G135" s="35" t="s">
        <v>416</v>
      </c>
      <c r="H135" s="35" t="s">
        <v>417</v>
      </c>
      <c r="I135" s="35" t="s">
        <v>417</v>
      </c>
      <c r="J135" s="35" t="s">
        <v>417</v>
      </c>
      <c r="K135" s="16">
        <v>21196.84</v>
      </c>
      <c r="L135" s="36">
        <v>0</v>
      </c>
      <c r="M135" s="37">
        <v>2543.62</v>
      </c>
      <c r="N135" s="36">
        <v>-423.94</v>
      </c>
      <c r="O135" s="125">
        <f t="shared" si="2"/>
        <v>23316.52</v>
      </c>
      <c r="P135" s="143">
        <v>27346</v>
      </c>
      <c r="Q135" s="127" t="s">
        <v>4562</v>
      </c>
    </row>
    <row r="136" spans="1:17">
      <c r="A136" s="124">
        <v>134</v>
      </c>
      <c r="B136" s="35" t="s">
        <v>133</v>
      </c>
      <c r="C136" s="35" t="s">
        <v>134</v>
      </c>
      <c r="D136" s="34" t="str">
        <f>VLOOKUP(B136,'TAX INFO'!$B$2:$G$1000,3,0)</f>
        <v xml:space="preserve">Citicore Energy Solutions, Inc. </v>
      </c>
      <c r="E136" s="34" t="str">
        <f>VLOOKUP(B136,'TAX INFO'!$B$2:$G$1000,5,0)</f>
        <v>009-333-221-00000</v>
      </c>
      <c r="F136" s="35" t="s">
        <v>419</v>
      </c>
      <c r="G136" s="35" t="s">
        <v>416</v>
      </c>
      <c r="H136" s="35" t="s">
        <v>417</v>
      </c>
      <c r="I136" s="35" t="s">
        <v>417</v>
      </c>
      <c r="J136" s="35" t="s">
        <v>417</v>
      </c>
      <c r="K136" s="16">
        <v>3301.78</v>
      </c>
      <c r="L136" s="36">
        <v>0</v>
      </c>
      <c r="M136" s="39">
        <v>396.21</v>
      </c>
      <c r="N136" s="36">
        <v>-66.040000000000006</v>
      </c>
      <c r="O136" s="125">
        <f t="shared" si="2"/>
        <v>3631.9500000000003</v>
      </c>
      <c r="P136" s="143">
        <v>27346</v>
      </c>
      <c r="Q136" s="127" t="s">
        <v>4562</v>
      </c>
    </row>
    <row r="137" spans="1:17">
      <c r="A137" s="124">
        <v>135</v>
      </c>
      <c r="B137" s="35" t="s">
        <v>491</v>
      </c>
      <c r="C137" s="35" t="s">
        <v>492</v>
      </c>
      <c r="D137" s="34" t="str">
        <f>VLOOKUP(B137,'TAX INFO'!$B$2:$G$1000,3,0)</f>
        <v>Conal Holdings Corporation</v>
      </c>
      <c r="E137" s="34" t="str">
        <f>VLOOKUP(B137,'TAX INFO'!$B$2:$G$1000,5,0)</f>
        <v>005-182-763-00000</v>
      </c>
      <c r="F137" s="35" t="s">
        <v>419</v>
      </c>
      <c r="G137" s="35" t="s">
        <v>416</v>
      </c>
      <c r="H137" s="35" t="s">
        <v>417</v>
      </c>
      <c r="I137" s="35" t="s">
        <v>417</v>
      </c>
      <c r="J137" s="35" t="s">
        <v>417</v>
      </c>
      <c r="K137" s="16">
        <v>1.83</v>
      </c>
      <c r="L137" s="36">
        <v>0</v>
      </c>
      <c r="M137" s="37">
        <v>0.22</v>
      </c>
      <c r="N137" s="36">
        <v>-0.04</v>
      </c>
      <c r="O137" s="125">
        <f t="shared" si="2"/>
        <v>2.0100000000000002</v>
      </c>
      <c r="P137" s="143">
        <v>27347</v>
      </c>
      <c r="Q137" s="127" t="s">
        <v>4562</v>
      </c>
    </row>
    <row r="138" spans="1:17">
      <c r="A138" s="124">
        <v>136</v>
      </c>
      <c r="B138" s="35" t="s">
        <v>493</v>
      </c>
      <c r="C138" s="35" t="s">
        <v>494</v>
      </c>
      <c r="D138" s="34" t="str">
        <f>VLOOKUP(B138,'TAX INFO'!$B$2:$G$1000,3,0)</f>
        <v xml:space="preserve">CIP II Power Corporation </v>
      </c>
      <c r="E138" s="34" t="str">
        <f>VLOOKUP(B138,'TAX INFO'!$B$2:$G$1000,5,0)</f>
        <v>005-305-575-000</v>
      </c>
      <c r="F138" s="35" t="s">
        <v>419</v>
      </c>
      <c r="G138" s="35" t="s">
        <v>416</v>
      </c>
      <c r="H138" s="35" t="s">
        <v>417</v>
      </c>
      <c r="I138" s="35" t="s">
        <v>417</v>
      </c>
      <c r="J138" s="35" t="s">
        <v>417</v>
      </c>
      <c r="K138" s="16">
        <v>64.48</v>
      </c>
      <c r="L138" s="36">
        <v>0</v>
      </c>
      <c r="M138" s="37">
        <v>7.74</v>
      </c>
      <c r="N138" s="36">
        <v>-1.29</v>
      </c>
      <c r="O138" s="125">
        <f t="shared" si="2"/>
        <v>70.929999999999993</v>
      </c>
      <c r="P138" s="143">
        <v>27348</v>
      </c>
      <c r="Q138" s="127" t="s">
        <v>4562</v>
      </c>
    </row>
    <row r="139" spans="1:17">
      <c r="A139" s="124">
        <v>137</v>
      </c>
      <c r="B139" s="35" t="s">
        <v>495</v>
      </c>
      <c r="C139" s="35" t="s">
        <v>495</v>
      </c>
      <c r="D139" s="34" t="str">
        <f>VLOOKUP(B139,'TAX INFO'!$B$2:$G$1000,3,0)</f>
        <v>Consort Land Inc.</v>
      </c>
      <c r="E139" s="34" t="str">
        <f>VLOOKUP(B139,'TAX INFO'!$B$2:$G$1000,5,0)</f>
        <v>003-934-671-000</v>
      </c>
      <c r="F139" s="35" t="s">
        <v>419</v>
      </c>
      <c r="G139" s="35" t="s">
        <v>416</v>
      </c>
      <c r="H139" s="35" t="s">
        <v>417</v>
      </c>
      <c r="I139" s="35" t="s">
        <v>416</v>
      </c>
      <c r="J139" s="35" t="s">
        <v>416</v>
      </c>
      <c r="K139" s="16">
        <v>0</v>
      </c>
      <c r="L139" s="36">
        <v>295.2</v>
      </c>
      <c r="M139" s="37">
        <v>0</v>
      </c>
      <c r="N139" s="36">
        <v>-5.9</v>
      </c>
      <c r="O139" s="125">
        <f t="shared" si="2"/>
        <v>289.3</v>
      </c>
      <c r="P139" s="143">
        <v>27349</v>
      </c>
      <c r="Q139" s="127" t="s">
        <v>4562</v>
      </c>
    </row>
    <row r="140" spans="1:17">
      <c r="A140" s="124">
        <v>138</v>
      </c>
      <c r="B140" s="35" t="s">
        <v>496</v>
      </c>
      <c r="C140" s="35" t="s">
        <v>496</v>
      </c>
      <c r="D140" s="34" t="str">
        <f>VLOOKUP(B140,'TAX INFO'!$B$2:$G$1000,3,0)</f>
        <v xml:space="preserve">Cotabato Light &amp; Power Company </v>
      </c>
      <c r="E140" s="34" t="str">
        <f>VLOOKUP(B140,'TAX INFO'!$B$2:$G$1000,5,0)</f>
        <v>000-948-784-00000</v>
      </c>
      <c r="F140" s="35" t="s">
        <v>419</v>
      </c>
      <c r="G140" s="35" t="s">
        <v>416</v>
      </c>
      <c r="H140" s="35" t="s">
        <v>417</v>
      </c>
      <c r="I140" s="35" t="s">
        <v>417</v>
      </c>
      <c r="J140" s="35" t="s">
        <v>417</v>
      </c>
      <c r="K140" s="16">
        <v>11021.42</v>
      </c>
      <c r="L140" s="36">
        <v>0</v>
      </c>
      <c r="M140" s="37">
        <v>1322.57</v>
      </c>
      <c r="N140" s="36">
        <v>-220.43</v>
      </c>
      <c r="O140" s="125">
        <f t="shared" si="2"/>
        <v>12123.56</v>
      </c>
      <c r="P140" s="143">
        <v>27350</v>
      </c>
      <c r="Q140" s="127" t="s">
        <v>4562</v>
      </c>
    </row>
    <row r="141" spans="1:17">
      <c r="A141" s="124">
        <v>139</v>
      </c>
      <c r="B141" s="35" t="s">
        <v>110</v>
      </c>
      <c r="C141" s="35" t="s">
        <v>110</v>
      </c>
      <c r="D141" s="34" t="str">
        <f>VLOOKUP(B141,'TAX INFO'!$B$2:$G$1000,3,0)</f>
        <v>Colasi Mini Hydro Electric Power Plant Corporation</v>
      </c>
      <c r="E141" s="34" t="str">
        <f>VLOOKUP(B141,'TAX INFO'!$B$2:$G$1000,5,0)</f>
        <v>247-150-064-000</v>
      </c>
      <c r="F141" s="35" t="s">
        <v>415</v>
      </c>
      <c r="G141" s="35" t="s">
        <v>416</v>
      </c>
      <c r="H141" s="35" t="s">
        <v>417</v>
      </c>
      <c r="I141" s="35" t="s">
        <v>417</v>
      </c>
      <c r="J141" s="35" t="s">
        <v>417</v>
      </c>
      <c r="K141" s="16">
        <v>21.36</v>
      </c>
      <c r="L141" s="36">
        <v>0</v>
      </c>
      <c r="M141" s="37">
        <v>2.56</v>
      </c>
      <c r="N141" s="36">
        <v>-0.43</v>
      </c>
      <c r="O141" s="125">
        <f t="shared" si="2"/>
        <v>23.49</v>
      </c>
      <c r="P141" s="143">
        <v>27351</v>
      </c>
      <c r="Q141" s="127" t="s">
        <v>4562</v>
      </c>
    </row>
    <row r="142" spans="1:17">
      <c r="A142" s="124">
        <v>140</v>
      </c>
      <c r="B142" s="35" t="s">
        <v>110</v>
      </c>
      <c r="C142" s="35" t="s">
        <v>111</v>
      </c>
      <c r="D142" s="34" t="str">
        <f>VLOOKUP(B142,'TAX INFO'!$B$2:$G$1000,3,0)</f>
        <v>Colasi Mini Hydro Electric Power Plant Corporation</v>
      </c>
      <c r="E142" s="34" t="str">
        <f>VLOOKUP(B142,'TAX INFO'!$B$2:$G$1000,5,0)</f>
        <v>247-150-064-000</v>
      </c>
      <c r="F142" s="35" t="s">
        <v>419</v>
      </c>
      <c r="G142" s="35" t="s">
        <v>416</v>
      </c>
      <c r="H142" s="35" t="s">
        <v>417</v>
      </c>
      <c r="I142" s="35" t="s">
        <v>417</v>
      </c>
      <c r="J142" s="35" t="s">
        <v>417</v>
      </c>
      <c r="K142" s="16">
        <v>0.93</v>
      </c>
      <c r="L142" s="36">
        <v>0</v>
      </c>
      <c r="M142" s="37">
        <v>0.11</v>
      </c>
      <c r="N142" s="36">
        <v>-0.02</v>
      </c>
      <c r="O142" s="125">
        <f t="shared" si="2"/>
        <v>1.02</v>
      </c>
      <c r="P142" s="143">
        <v>27351</v>
      </c>
      <c r="Q142" s="127" t="s">
        <v>4562</v>
      </c>
    </row>
    <row r="143" spans="1:17">
      <c r="A143" s="124">
        <v>141</v>
      </c>
      <c r="B143" s="35" t="s">
        <v>148</v>
      </c>
      <c r="C143" s="35" t="s">
        <v>148</v>
      </c>
      <c r="D143" s="34" t="str">
        <f>VLOOKUP(B143,'TAX INFO'!$B$2:$G$1000,3,0)</f>
        <v xml:space="preserve">Corenergy, Inc. </v>
      </c>
      <c r="E143" s="34" t="str">
        <f>VLOOKUP(B143,'TAX INFO'!$B$2:$G$1000,5,0)</f>
        <v>431-572-703-00000</v>
      </c>
      <c r="F143" s="35" t="s">
        <v>419</v>
      </c>
      <c r="G143" s="35" t="s">
        <v>416</v>
      </c>
      <c r="H143" s="35" t="s">
        <v>417</v>
      </c>
      <c r="I143" s="35" t="s">
        <v>417</v>
      </c>
      <c r="J143" s="35" t="s">
        <v>417</v>
      </c>
      <c r="K143" s="16">
        <v>345.88</v>
      </c>
      <c r="L143" s="36">
        <v>0</v>
      </c>
      <c r="M143" s="37">
        <v>41.51</v>
      </c>
      <c r="N143" s="36">
        <v>-6.92</v>
      </c>
      <c r="O143" s="125">
        <f t="shared" si="2"/>
        <v>380.46999999999997</v>
      </c>
      <c r="P143" s="143">
        <v>27352</v>
      </c>
      <c r="Q143" s="127" t="s">
        <v>4562</v>
      </c>
    </row>
    <row r="144" spans="1:17">
      <c r="A144" s="124">
        <v>142</v>
      </c>
      <c r="B144" s="35" t="s">
        <v>148</v>
      </c>
      <c r="C144" s="35" t="s">
        <v>149</v>
      </c>
      <c r="D144" s="34" t="str">
        <f>VLOOKUP(B144,'TAX INFO'!$B$2:$G$1000,3,0)</f>
        <v xml:space="preserve">Corenergy, Inc. </v>
      </c>
      <c r="E144" s="34" t="str">
        <f>VLOOKUP(B144,'TAX INFO'!$B$2:$G$1000,5,0)</f>
        <v>431-572-703-00000</v>
      </c>
      <c r="F144" s="35" t="s">
        <v>419</v>
      </c>
      <c r="G144" s="35" t="s">
        <v>416</v>
      </c>
      <c r="H144" s="35" t="s">
        <v>417</v>
      </c>
      <c r="I144" s="35" t="s">
        <v>417</v>
      </c>
      <c r="J144" s="35" t="s">
        <v>416</v>
      </c>
      <c r="K144" s="16">
        <v>0</v>
      </c>
      <c r="L144" s="36">
        <v>482.54</v>
      </c>
      <c r="M144" s="37">
        <v>0</v>
      </c>
      <c r="N144" s="36">
        <v>-9.65</v>
      </c>
      <c r="O144" s="125">
        <f t="shared" si="2"/>
        <v>472.89000000000004</v>
      </c>
      <c r="P144" s="143">
        <v>27352</v>
      </c>
      <c r="Q144" s="127" t="s">
        <v>4562</v>
      </c>
    </row>
    <row r="145" spans="1:17">
      <c r="A145" s="124">
        <v>143</v>
      </c>
      <c r="B145" s="35" t="s">
        <v>148</v>
      </c>
      <c r="C145" s="35" t="s">
        <v>150</v>
      </c>
      <c r="D145" s="34" t="str">
        <f>VLOOKUP(B145,'TAX INFO'!$B$2:$G$1000,3,0)</f>
        <v xml:space="preserve">Corenergy, Inc. </v>
      </c>
      <c r="E145" s="34" t="str">
        <f>VLOOKUP(B145,'TAX INFO'!$B$2:$G$1000,5,0)</f>
        <v>431-572-703-00000</v>
      </c>
      <c r="F145" s="35" t="s">
        <v>419</v>
      </c>
      <c r="G145" s="35" t="s">
        <v>416</v>
      </c>
      <c r="H145" s="35" t="s">
        <v>417</v>
      </c>
      <c r="I145" s="35" t="s">
        <v>417</v>
      </c>
      <c r="J145" s="35" t="s">
        <v>417</v>
      </c>
      <c r="K145" s="16">
        <v>578.04999999999995</v>
      </c>
      <c r="L145" s="36">
        <v>0</v>
      </c>
      <c r="M145" s="37">
        <v>69.37</v>
      </c>
      <c r="N145" s="36">
        <v>-11.56</v>
      </c>
      <c r="O145" s="125">
        <f t="shared" si="2"/>
        <v>635.86</v>
      </c>
      <c r="P145" s="143">
        <v>27352</v>
      </c>
      <c r="Q145" s="127" t="s">
        <v>4562</v>
      </c>
    </row>
    <row r="146" spans="1:17">
      <c r="A146" s="124">
        <v>144</v>
      </c>
      <c r="B146" s="35" t="s">
        <v>112</v>
      </c>
      <c r="C146" s="35" t="s">
        <v>112</v>
      </c>
      <c r="D146" s="34" t="str">
        <f>VLOOKUP(B146,'TAX INFO'!$B$2:$G$1000,3,0)</f>
        <v xml:space="preserve">Cotabato Electric Cooperative, Inc. </v>
      </c>
      <c r="E146" s="34" t="str">
        <f>VLOOKUP(B146,'TAX INFO'!$B$2:$G$1000,5,0)</f>
        <v>000-560-513-00000</v>
      </c>
      <c r="F146" s="35" t="s">
        <v>419</v>
      </c>
      <c r="G146" s="35" t="s">
        <v>416</v>
      </c>
      <c r="H146" s="35" t="s">
        <v>417</v>
      </c>
      <c r="I146" s="35" t="s">
        <v>417</v>
      </c>
      <c r="J146" s="35" t="s">
        <v>417</v>
      </c>
      <c r="K146" s="16">
        <v>8856.44</v>
      </c>
      <c r="L146" s="36">
        <v>0</v>
      </c>
      <c r="M146" s="37">
        <v>1062.77</v>
      </c>
      <c r="N146" s="36">
        <v>-177.13</v>
      </c>
      <c r="O146" s="125">
        <f t="shared" si="2"/>
        <v>9742.0800000000017</v>
      </c>
      <c r="P146" s="143">
        <v>27353</v>
      </c>
      <c r="Q146" s="127" t="s">
        <v>4562</v>
      </c>
    </row>
    <row r="147" spans="1:17">
      <c r="A147" s="124">
        <v>145</v>
      </c>
      <c r="B147" s="35" t="s">
        <v>135</v>
      </c>
      <c r="C147" s="35" t="s">
        <v>135</v>
      </c>
      <c r="D147" s="34" t="str">
        <f>VLOOKUP(B147,'TAX INFO'!$B$2:$G$1000,3,0)</f>
        <v xml:space="preserve">Citicore Renewable Energy Corporation </v>
      </c>
      <c r="E147" s="34" t="str">
        <f>VLOOKUP(B147,'TAX INFO'!$B$2:$G$1000,5,0)</f>
        <v>010-007-383-000</v>
      </c>
      <c r="F147" s="35" t="s">
        <v>415</v>
      </c>
      <c r="G147" s="35" t="s">
        <v>416</v>
      </c>
      <c r="H147" s="35" t="s">
        <v>417</v>
      </c>
      <c r="I147" s="35" t="s">
        <v>416</v>
      </c>
      <c r="J147" s="35" t="s">
        <v>416</v>
      </c>
      <c r="K147" s="16">
        <v>0</v>
      </c>
      <c r="L147" s="36">
        <v>148.5</v>
      </c>
      <c r="M147" s="37">
        <v>0</v>
      </c>
      <c r="N147" s="36">
        <v>-2.97</v>
      </c>
      <c r="O147" s="125">
        <f t="shared" si="2"/>
        <v>145.53</v>
      </c>
      <c r="P147" s="143">
        <v>27354</v>
      </c>
      <c r="Q147" s="127" t="s">
        <v>4562</v>
      </c>
    </row>
    <row r="148" spans="1:17">
      <c r="A148" s="124">
        <v>146</v>
      </c>
      <c r="B148" s="35" t="s">
        <v>135</v>
      </c>
      <c r="C148" s="35" t="s">
        <v>136</v>
      </c>
      <c r="D148" s="34" t="str">
        <f>VLOOKUP(B148,'TAX INFO'!$B$2:$G$1000,3,0)</f>
        <v xml:space="preserve">Citicore Renewable Energy Corporation </v>
      </c>
      <c r="E148" s="34" t="str">
        <f>VLOOKUP(B148,'TAX INFO'!$B$2:$G$1000,5,0)</f>
        <v>010-007-383-000</v>
      </c>
      <c r="F148" s="35" t="s">
        <v>419</v>
      </c>
      <c r="G148" s="35" t="s">
        <v>416</v>
      </c>
      <c r="H148" s="35" t="s">
        <v>417</v>
      </c>
      <c r="I148" s="35" t="s">
        <v>416</v>
      </c>
      <c r="J148" s="35" t="s">
        <v>416</v>
      </c>
      <c r="K148" s="16">
        <v>0</v>
      </c>
      <c r="L148" s="36">
        <v>32.979999999999997</v>
      </c>
      <c r="M148" s="37">
        <v>0</v>
      </c>
      <c r="N148" s="36">
        <v>-0.66</v>
      </c>
      <c r="O148" s="125">
        <f t="shared" si="2"/>
        <v>32.32</v>
      </c>
      <c r="P148" s="143">
        <v>27354</v>
      </c>
      <c r="Q148" s="127" t="s">
        <v>4562</v>
      </c>
    </row>
    <row r="149" spans="1:17">
      <c r="A149" s="124">
        <v>147</v>
      </c>
      <c r="B149" s="35" t="s">
        <v>151</v>
      </c>
      <c r="C149" s="35" t="s">
        <v>151</v>
      </c>
      <c r="D149" s="34" t="str">
        <f>VLOOKUP(B149,'TAX INFO'!$B$2:$G$1000,3,0)</f>
        <v xml:space="preserve">Cotabato Electric Cooperative, Inc. - PPALMA </v>
      </c>
      <c r="E149" s="34" t="str">
        <f>VLOOKUP(B149,'TAX INFO'!$B$2:$G$1000,5,0)</f>
        <v>701-560-938-0000</v>
      </c>
      <c r="F149" s="35" t="s">
        <v>419</v>
      </c>
      <c r="G149" s="35" t="s">
        <v>416</v>
      </c>
      <c r="H149" s="35" t="s">
        <v>417</v>
      </c>
      <c r="I149" s="35" t="s">
        <v>417</v>
      </c>
      <c r="J149" s="35" t="s">
        <v>417</v>
      </c>
      <c r="K149" s="16">
        <v>805.83</v>
      </c>
      <c r="L149" s="36">
        <v>0</v>
      </c>
      <c r="M149" s="37">
        <v>96.7</v>
      </c>
      <c r="N149" s="36">
        <v>-16.12</v>
      </c>
      <c r="O149" s="125">
        <f t="shared" si="2"/>
        <v>886.41000000000008</v>
      </c>
      <c r="P149" s="143">
        <v>27355</v>
      </c>
      <c r="Q149" s="127" t="s">
        <v>4562</v>
      </c>
    </row>
    <row r="150" spans="1:17">
      <c r="A150" s="124">
        <v>148</v>
      </c>
      <c r="B150" s="35" t="s">
        <v>270</v>
      </c>
      <c r="C150" s="35" t="s">
        <v>270</v>
      </c>
      <c r="D150" s="34" t="str">
        <f>VLOOKUP(B150,'TAX INFO'!$B$2:$G$1000,3,0)</f>
        <v>Northern Davao Electric Cooperative, Inc.</v>
      </c>
      <c r="E150" s="34" t="str">
        <f>VLOOKUP(B150,'TAX INFO'!$B$2:$G$1000,5,0)</f>
        <v>000-570-516-000</v>
      </c>
      <c r="F150" s="35" t="s">
        <v>419</v>
      </c>
      <c r="G150" s="35" t="s">
        <v>416</v>
      </c>
      <c r="H150" s="35" t="s">
        <v>416</v>
      </c>
      <c r="I150" s="35" t="s">
        <v>417</v>
      </c>
      <c r="J150" s="35" t="s">
        <v>417</v>
      </c>
      <c r="K150" s="16">
        <v>18398.53</v>
      </c>
      <c r="L150" s="36">
        <v>0</v>
      </c>
      <c r="M150" s="37">
        <v>2207.8200000000002</v>
      </c>
      <c r="N150" s="36">
        <v>-367.97</v>
      </c>
      <c r="O150" s="125">
        <f t="shared" si="2"/>
        <v>20238.379999999997</v>
      </c>
      <c r="P150" s="143">
        <v>27356</v>
      </c>
      <c r="Q150" s="127" t="s">
        <v>4562</v>
      </c>
    </row>
    <row r="151" spans="1:17">
      <c r="A151" s="124">
        <v>149</v>
      </c>
      <c r="B151" s="35" t="s">
        <v>154</v>
      </c>
      <c r="C151" s="35" t="s">
        <v>154</v>
      </c>
      <c r="D151" s="34" t="str">
        <f>VLOOKUP(B151,'TAX INFO'!$B$2:$G$1000,3,0)</f>
        <v xml:space="preserve">Davao del Sur Electric Cooperative, Inc. </v>
      </c>
      <c r="E151" s="34" t="str">
        <f>VLOOKUP(B151,'TAX INFO'!$B$2:$G$1000,5,0)</f>
        <v>000-570-549-000</v>
      </c>
      <c r="F151" s="35" t="s">
        <v>419</v>
      </c>
      <c r="G151" s="35" t="s">
        <v>416</v>
      </c>
      <c r="H151" s="35" t="s">
        <v>416</v>
      </c>
      <c r="I151" s="35" t="s">
        <v>417</v>
      </c>
      <c r="J151" s="35" t="s">
        <v>417</v>
      </c>
      <c r="K151" s="16">
        <v>4744.7</v>
      </c>
      <c r="L151" s="36">
        <v>0</v>
      </c>
      <c r="M151" s="37">
        <v>569.36</v>
      </c>
      <c r="N151" s="36">
        <v>-94.89</v>
      </c>
      <c r="O151" s="125">
        <f t="shared" si="2"/>
        <v>5219.1699999999992</v>
      </c>
      <c r="P151" s="143">
        <v>27357</v>
      </c>
      <c r="Q151" s="127" t="s">
        <v>4562</v>
      </c>
    </row>
    <row r="152" spans="1:17">
      <c r="A152" s="124">
        <v>150</v>
      </c>
      <c r="B152" s="35" t="s">
        <v>152</v>
      </c>
      <c r="C152" s="35" t="s">
        <v>152</v>
      </c>
      <c r="D152" s="34" t="str">
        <f>VLOOKUP(B152,'TAX INFO'!$B$2:$G$1000,3,0)</f>
        <v xml:space="preserve">Dagupan Electric Corporation </v>
      </c>
      <c r="E152" s="34" t="str">
        <f>VLOOKUP(B152,'TAX INFO'!$B$2:$G$1000,5,0)</f>
        <v>000-202-524-0000</v>
      </c>
      <c r="F152" s="35" t="s">
        <v>419</v>
      </c>
      <c r="G152" s="35" t="s">
        <v>416</v>
      </c>
      <c r="H152" s="35" t="s">
        <v>417</v>
      </c>
      <c r="I152" s="35" t="s">
        <v>417</v>
      </c>
      <c r="J152" s="35" t="s">
        <v>417</v>
      </c>
      <c r="K152" s="16">
        <v>16341.57</v>
      </c>
      <c r="L152" s="36">
        <v>0</v>
      </c>
      <c r="M152" s="37">
        <v>1960.99</v>
      </c>
      <c r="N152" s="36">
        <v>-326.83</v>
      </c>
      <c r="O152" s="125">
        <f t="shared" si="2"/>
        <v>17975.73</v>
      </c>
      <c r="P152" s="143">
        <v>27358</v>
      </c>
      <c r="Q152" s="127" t="s">
        <v>4562</v>
      </c>
    </row>
    <row r="153" spans="1:17">
      <c r="A153" s="124">
        <v>151</v>
      </c>
      <c r="B153" s="35" t="s">
        <v>498</v>
      </c>
      <c r="C153" s="35" t="s">
        <v>498</v>
      </c>
      <c r="D153" s="34" t="str">
        <f>VLOOKUP(B153,'TAX INFO'!$B$2:$G$1000,3,0)</f>
        <v>Dagohoy Green Energy Corporation</v>
      </c>
      <c r="E153" s="34" t="str">
        <f>VLOOKUP(B153,'TAX INFO'!$B$2:$G$1000,5,0)</f>
        <v>635-288-452-00000</v>
      </c>
      <c r="F153" s="35" t="s">
        <v>415</v>
      </c>
      <c r="G153" s="35" t="s">
        <v>417</v>
      </c>
      <c r="H153" s="35" t="s">
        <v>417</v>
      </c>
      <c r="I153" s="35" t="s">
        <v>416</v>
      </c>
      <c r="J153" s="35" t="s">
        <v>416</v>
      </c>
      <c r="K153" s="16">
        <v>0</v>
      </c>
      <c r="L153" s="36">
        <v>227.78</v>
      </c>
      <c r="M153" s="37">
        <v>0</v>
      </c>
      <c r="N153" s="36">
        <v>0</v>
      </c>
      <c r="O153" s="125">
        <f t="shared" si="2"/>
        <v>227.78</v>
      </c>
      <c r="P153" s="143">
        <v>27359</v>
      </c>
      <c r="Q153" s="127" t="s">
        <v>4562</v>
      </c>
    </row>
    <row r="154" spans="1:17">
      <c r="A154" s="124">
        <v>152</v>
      </c>
      <c r="B154" s="35" t="s">
        <v>498</v>
      </c>
      <c r="C154" s="35" t="s">
        <v>499</v>
      </c>
      <c r="D154" s="34" t="str">
        <f>VLOOKUP(B154,'TAX INFO'!$B$2:$G$1000,3,0)</f>
        <v>Dagohoy Green Energy Corporation</v>
      </c>
      <c r="E154" s="34" t="str">
        <f>VLOOKUP(B154,'TAX INFO'!$B$2:$G$1000,5,0)</f>
        <v>635-288-452-00000</v>
      </c>
      <c r="F154" s="35" t="s">
        <v>419</v>
      </c>
      <c r="G154" s="35" t="s">
        <v>417</v>
      </c>
      <c r="H154" s="35" t="s">
        <v>417</v>
      </c>
      <c r="I154" s="35" t="s">
        <v>416</v>
      </c>
      <c r="J154" s="35" t="s">
        <v>416</v>
      </c>
      <c r="K154" s="16">
        <v>0</v>
      </c>
      <c r="L154" s="36">
        <v>23.15</v>
      </c>
      <c r="M154" s="37">
        <v>0</v>
      </c>
      <c r="N154" s="36">
        <v>0</v>
      </c>
      <c r="O154" s="125">
        <f t="shared" si="2"/>
        <v>23.15</v>
      </c>
      <c r="P154" s="143">
        <v>27359</v>
      </c>
      <c r="Q154" s="127" t="s">
        <v>4562</v>
      </c>
    </row>
    <row r="155" spans="1:17">
      <c r="A155" s="124">
        <v>153</v>
      </c>
      <c r="B155" s="35" t="s">
        <v>155</v>
      </c>
      <c r="C155" s="35" t="s">
        <v>155</v>
      </c>
      <c r="D155" s="34" t="str">
        <f>VLOOKUP(B155,'TAX INFO'!$B$2:$G$1000,3,0)</f>
        <v xml:space="preserve">DirectPower Services, Inc. </v>
      </c>
      <c r="E155" s="34" t="str">
        <f>VLOOKUP(B155,'TAX INFO'!$B$2:$G$1000,5,0)</f>
        <v>008-122-663-000</v>
      </c>
      <c r="F155" s="35" t="s">
        <v>419</v>
      </c>
      <c r="G155" s="35" t="s">
        <v>416</v>
      </c>
      <c r="H155" s="35" t="s">
        <v>417</v>
      </c>
      <c r="I155" s="35" t="s">
        <v>417</v>
      </c>
      <c r="J155" s="35" t="s">
        <v>417</v>
      </c>
      <c r="K155" s="16">
        <v>96.83</v>
      </c>
      <c r="L155" s="36">
        <v>0</v>
      </c>
      <c r="M155" s="37">
        <v>11.62</v>
      </c>
      <c r="N155" s="36">
        <v>-1.94</v>
      </c>
      <c r="O155" s="125">
        <f t="shared" si="2"/>
        <v>106.51</v>
      </c>
      <c r="P155" s="143">
        <v>27360</v>
      </c>
      <c r="Q155" s="127" t="s">
        <v>4562</v>
      </c>
    </row>
    <row r="156" spans="1:17">
      <c r="A156" s="124">
        <v>154</v>
      </c>
      <c r="B156" s="35" t="s">
        <v>155</v>
      </c>
      <c r="C156" s="35" t="s">
        <v>156</v>
      </c>
      <c r="D156" s="34" t="str">
        <f>VLOOKUP(B156,'TAX INFO'!$B$2:$G$1000,3,0)</f>
        <v xml:space="preserve">DirectPower Services, Inc. </v>
      </c>
      <c r="E156" s="34" t="str">
        <f>VLOOKUP(B156,'TAX INFO'!$B$2:$G$1000,5,0)</f>
        <v>008-122-663-000</v>
      </c>
      <c r="F156" s="35" t="s">
        <v>419</v>
      </c>
      <c r="G156" s="35" t="s">
        <v>416</v>
      </c>
      <c r="H156" s="35" t="s">
        <v>417</v>
      </c>
      <c r="I156" s="35" t="s">
        <v>417</v>
      </c>
      <c r="J156" s="35" t="s">
        <v>417</v>
      </c>
      <c r="K156" s="16">
        <v>179.09</v>
      </c>
      <c r="L156" s="36">
        <v>0</v>
      </c>
      <c r="M156" s="37">
        <v>21.49</v>
      </c>
      <c r="N156" s="36">
        <v>-3.58</v>
      </c>
      <c r="O156" s="125">
        <f t="shared" si="2"/>
        <v>197</v>
      </c>
      <c r="P156" s="143">
        <v>27360</v>
      </c>
      <c r="Q156" s="127" t="s">
        <v>4562</v>
      </c>
    </row>
    <row r="157" spans="1:17">
      <c r="A157" s="124">
        <v>155</v>
      </c>
      <c r="B157" s="35" t="s">
        <v>157</v>
      </c>
      <c r="C157" s="35" t="s">
        <v>157</v>
      </c>
      <c r="D157" s="34" t="str">
        <f>VLOOKUP(B157,'TAX INFO'!$B$2:$G$1000,3,0)</f>
        <v xml:space="preserve">DirectPower Services, Inc. </v>
      </c>
      <c r="E157" s="34" t="str">
        <f>VLOOKUP(B157,'TAX INFO'!$B$2:$G$1000,5,0)</f>
        <v>008-122-663-000</v>
      </c>
      <c r="F157" s="35" t="s">
        <v>419</v>
      </c>
      <c r="G157" s="35" t="s">
        <v>416</v>
      </c>
      <c r="H157" s="35" t="s">
        <v>417</v>
      </c>
      <c r="I157" s="35" t="s">
        <v>417</v>
      </c>
      <c r="J157" s="35" t="s">
        <v>417</v>
      </c>
      <c r="K157" s="16">
        <v>1875.12</v>
      </c>
      <c r="L157" s="36">
        <v>0</v>
      </c>
      <c r="M157" s="37">
        <v>225.01</v>
      </c>
      <c r="N157" s="36">
        <v>-37.5</v>
      </c>
      <c r="O157" s="125">
        <f t="shared" si="2"/>
        <v>2062.63</v>
      </c>
      <c r="P157" s="143">
        <v>27360</v>
      </c>
      <c r="Q157" s="127" t="s">
        <v>4562</v>
      </c>
    </row>
    <row r="158" spans="1:17">
      <c r="A158" s="124">
        <v>156</v>
      </c>
      <c r="B158" s="35" t="s">
        <v>157</v>
      </c>
      <c r="C158" s="35" t="s">
        <v>158</v>
      </c>
      <c r="D158" s="34" t="str">
        <f>VLOOKUP(B158,'TAX INFO'!$B$2:$G$1000,3,0)</f>
        <v xml:space="preserve">DirectPower Services, Inc. </v>
      </c>
      <c r="E158" s="34" t="str">
        <f>VLOOKUP(B158,'TAX INFO'!$B$2:$G$1000,5,0)</f>
        <v>008-122-663-000</v>
      </c>
      <c r="F158" s="35" t="s">
        <v>419</v>
      </c>
      <c r="G158" s="35" t="s">
        <v>416</v>
      </c>
      <c r="H158" s="35" t="s">
        <v>417</v>
      </c>
      <c r="I158" s="35" t="s">
        <v>417</v>
      </c>
      <c r="J158" s="35" t="s">
        <v>417</v>
      </c>
      <c r="K158" s="16">
        <v>1492.65</v>
      </c>
      <c r="L158" s="36">
        <v>0</v>
      </c>
      <c r="M158" s="37">
        <v>179.12</v>
      </c>
      <c r="N158" s="36">
        <v>-29.85</v>
      </c>
      <c r="O158" s="125">
        <f t="shared" si="2"/>
        <v>1641.92</v>
      </c>
      <c r="P158" s="143">
        <v>27360</v>
      </c>
      <c r="Q158" s="127" t="s">
        <v>4562</v>
      </c>
    </row>
    <row r="159" spans="1:17">
      <c r="A159" s="124">
        <v>157</v>
      </c>
      <c r="B159" s="35" t="s">
        <v>500</v>
      </c>
      <c r="C159" s="35" t="s">
        <v>500</v>
      </c>
      <c r="D159" s="34" t="str">
        <f>VLOOKUP(B159,'TAX INFO'!$B$2:$G$1000,3,0)</f>
        <v xml:space="preserve">Davao Light &amp; Power Company Inc. </v>
      </c>
      <c r="E159" s="34" t="str">
        <f>VLOOKUP(B159,'TAX INFO'!$B$2:$G$1000,5,0)</f>
        <v>000-553-043-00000</v>
      </c>
      <c r="F159" s="35" t="s">
        <v>419</v>
      </c>
      <c r="G159" s="35" t="s">
        <v>416</v>
      </c>
      <c r="H159" s="35" t="s">
        <v>417</v>
      </c>
      <c r="I159" s="35" t="s">
        <v>417</v>
      </c>
      <c r="J159" s="35" t="s">
        <v>417</v>
      </c>
      <c r="K159" s="16">
        <v>133766.62</v>
      </c>
      <c r="L159" s="36">
        <v>0</v>
      </c>
      <c r="M159" s="37">
        <v>16051.99</v>
      </c>
      <c r="N159" s="36">
        <v>-2675.33</v>
      </c>
      <c r="O159" s="125">
        <f t="shared" si="2"/>
        <v>147143.28</v>
      </c>
      <c r="P159" s="143">
        <v>27361</v>
      </c>
      <c r="Q159" s="127" t="s">
        <v>4562</v>
      </c>
    </row>
    <row r="160" spans="1:17">
      <c r="A160" s="124">
        <v>158</v>
      </c>
      <c r="B160" s="35" t="s">
        <v>153</v>
      </c>
      <c r="C160" s="35" t="s">
        <v>153</v>
      </c>
      <c r="D160" s="34" t="str">
        <f>VLOOKUP(B160,'TAX INFO'!$B$2:$G$1000,3,0)</f>
        <v xml:space="preserve">Davao Oriental Electric Cooperative, Inc. </v>
      </c>
      <c r="E160" s="34" t="str">
        <f>VLOOKUP(B160,'TAX INFO'!$B$2:$G$1000,5,0)</f>
        <v>000-946-042-000</v>
      </c>
      <c r="F160" s="35" t="s">
        <v>419</v>
      </c>
      <c r="G160" s="35" t="s">
        <v>416</v>
      </c>
      <c r="H160" s="35" t="s">
        <v>416</v>
      </c>
      <c r="I160" s="35" t="s">
        <v>417</v>
      </c>
      <c r="J160" s="35" t="s">
        <v>417</v>
      </c>
      <c r="K160" s="16">
        <v>2039.35</v>
      </c>
      <c r="L160" s="36">
        <v>0</v>
      </c>
      <c r="M160" s="37">
        <v>244.72</v>
      </c>
      <c r="N160" s="36">
        <v>-40.79</v>
      </c>
      <c r="O160" s="125">
        <f t="shared" si="2"/>
        <v>2243.2799999999997</v>
      </c>
      <c r="P160" s="143">
        <v>27362</v>
      </c>
      <c r="Q160" s="127" t="s">
        <v>4562</v>
      </c>
    </row>
    <row r="161" spans="1:17">
      <c r="A161" s="124">
        <v>159</v>
      </c>
      <c r="B161" s="35" t="s">
        <v>159</v>
      </c>
      <c r="C161" s="35" t="s">
        <v>159</v>
      </c>
      <c r="D161" s="34" t="str">
        <f>VLOOKUP(B161,'TAX INFO'!$B$2:$G$1000,3,0)</f>
        <v>Don Orestes Romualdez Cooperative, Inc.</v>
      </c>
      <c r="E161" s="34" t="str">
        <f>VLOOKUP(B161,'TAX INFO'!$B$2:$G$1000,5,0)</f>
        <v>000-609-565-000</v>
      </c>
      <c r="F161" s="35" t="s">
        <v>419</v>
      </c>
      <c r="G161" s="35" t="s">
        <v>416</v>
      </c>
      <c r="H161" s="35" t="s">
        <v>416</v>
      </c>
      <c r="I161" s="35" t="s">
        <v>417</v>
      </c>
      <c r="J161" s="35" t="s">
        <v>417</v>
      </c>
      <c r="K161" s="16">
        <v>5137.88</v>
      </c>
      <c r="L161" s="36">
        <v>0</v>
      </c>
      <c r="M161" s="37">
        <v>616.54999999999995</v>
      </c>
      <c r="N161" s="36">
        <v>-102.76</v>
      </c>
      <c r="O161" s="125">
        <f t="shared" si="2"/>
        <v>5651.67</v>
      </c>
      <c r="P161" s="143">
        <v>27363</v>
      </c>
      <c r="Q161" s="127" t="s">
        <v>4562</v>
      </c>
    </row>
    <row r="162" spans="1:17">
      <c r="A162" s="124">
        <v>160</v>
      </c>
      <c r="B162" s="35" t="s">
        <v>501</v>
      </c>
      <c r="C162" s="35" t="s">
        <v>501</v>
      </c>
      <c r="D162" s="34" t="str">
        <f>VLOOKUP(B162,'TAX INFO'!$B$2:$G$1000,3,0)</f>
        <v xml:space="preserve">East Asia Utilities Corporation </v>
      </c>
      <c r="E162" s="34" t="str">
        <f>VLOOKUP(B162,'TAX INFO'!$B$2:$G$1000,5,0)</f>
        <v>004-760-842-00000</v>
      </c>
      <c r="F162" s="35" t="s">
        <v>415</v>
      </c>
      <c r="G162" s="35" t="s">
        <v>416</v>
      </c>
      <c r="H162" s="35" t="s">
        <v>417</v>
      </c>
      <c r="I162" s="35" t="s">
        <v>417</v>
      </c>
      <c r="J162" s="35" t="s">
        <v>417</v>
      </c>
      <c r="K162" s="16">
        <v>0.95</v>
      </c>
      <c r="L162" s="36">
        <v>0</v>
      </c>
      <c r="M162" s="37">
        <v>0.11</v>
      </c>
      <c r="N162" s="36">
        <v>-0.02</v>
      </c>
      <c r="O162" s="125">
        <f t="shared" si="2"/>
        <v>1.04</v>
      </c>
      <c r="P162" s="143">
        <v>27364</v>
      </c>
      <c r="Q162" s="127" t="s">
        <v>4562</v>
      </c>
    </row>
    <row r="163" spans="1:17">
      <c r="A163" s="124">
        <v>161</v>
      </c>
      <c r="B163" s="35" t="s">
        <v>501</v>
      </c>
      <c r="C163" s="35" t="s">
        <v>165</v>
      </c>
      <c r="D163" s="34" t="str">
        <f>VLOOKUP(B163,'TAX INFO'!$B$2:$G$1000,3,0)</f>
        <v xml:space="preserve">East Asia Utilities Corporation </v>
      </c>
      <c r="E163" s="34" t="str">
        <f>VLOOKUP(B163,'TAX INFO'!$B$2:$G$1000,5,0)</f>
        <v>004-760-842-00000</v>
      </c>
      <c r="F163" s="35" t="s">
        <v>419</v>
      </c>
      <c r="G163" s="35" t="s">
        <v>416</v>
      </c>
      <c r="H163" s="35" t="s">
        <v>417</v>
      </c>
      <c r="I163" s="35" t="s">
        <v>417</v>
      </c>
      <c r="J163" s="35" t="s">
        <v>417</v>
      </c>
      <c r="K163" s="16">
        <v>26.18</v>
      </c>
      <c r="L163" s="36">
        <v>0</v>
      </c>
      <c r="M163" s="37">
        <v>3.14</v>
      </c>
      <c r="N163" s="36">
        <v>-0.52</v>
      </c>
      <c r="O163" s="125">
        <f t="shared" si="2"/>
        <v>28.8</v>
      </c>
      <c r="P163" s="143">
        <v>27364</v>
      </c>
      <c r="Q163" s="127" t="s">
        <v>4562</v>
      </c>
    </row>
    <row r="164" spans="1:17">
      <c r="A164" s="124">
        <v>162</v>
      </c>
      <c r="B164" s="35" t="s">
        <v>502</v>
      </c>
      <c r="C164" s="35" t="s">
        <v>502</v>
      </c>
      <c r="D164" s="34" t="str">
        <f>VLOOKUP(B164,'TAX INFO'!$B$2:$G$1000,3,0)</f>
        <v>EDC Burgos Wind Power Corporation</v>
      </c>
      <c r="E164" s="34" t="str">
        <f>VLOOKUP(B164,'TAX INFO'!$B$2:$G$1000,5,0)</f>
        <v>007-726-294</v>
      </c>
      <c r="F164" s="35" t="s">
        <v>415</v>
      </c>
      <c r="G164" s="35" t="s">
        <v>416</v>
      </c>
      <c r="H164" s="35" t="s">
        <v>417</v>
      </c>
      <c r="I164" s="35" t="s">
        <v>416</v>
      </c>
      <c r="J164" s="35" t="s">
        <v>417</v>
      </c>
      <c r="K164" s="16">
        <v>1515.7</v>
      </c>
      <c r="L164" s="36">
        <v>0</v>
      </c>
      <c r="M164" s="37">
        <v>181.88</v>
      </c>
      <c r="N164" s="36">
        <v>-30.31</v>
      </c>
      <c r="O164" s="125">
        <f t="shared" si="2"/>
        <v>1667.27</v>
      </c>
      <c r="P164" s="143">
        <v>27365</v>
      </c>
      <c r="Q164" s="127" t="s">
        <v>4562</v>
      </c>
    </row>
    <row r="165" spans="1:17">
      <c r="A165" s="124">
        <v>163</v>
      </c>
      <c r="B165" s="35" t="s">
        <v>502</v>
      </c>
      <c r="C165" s="35" t="s">
        <v>162</v>
      </c>
      <c r="D165" s="34" t="str">
        <f>VLOOKUP(B165,'TAX INFO'!$B$2:$G$1000,3,0)</f>
        <v>EDC Burgos Wind Power Corporation</v>
      </c>
      <c r="E165" s="34" t="str">
        <f>VLOOKUP(B165,'TAX INFO'!$B$2:$G$1000,5,0)</f>
        <v>007-726-294</v>
      </c>
      <c r="F165" s="35" t="s">
        <v>419</v>
      </c>
      <c r="G165" s="35" t="s">
        <v>416</v>
      </c>
      <c r="H165" s="35" t="s">
        <v>417</v>
      </c>
      <c r="I165" s="35" t="s">
        <v>416</v>
      </c>
      <c r="J165" s="35" t="s">
        <v>417</v>
      </c>
      <c r="K165" s="16">
        <v>76.17</v>
      </c>
      <c r="L165" s="36">
        <v>0</v>
      </c>
      <c r="M165" s="37">
        <v>9.14</v>
      </c>
      <c r="N165" s="36">
        <v>-1.52</v>
      </c>
      <c r="O165" s="125">
        <f t="shared" si="2"/>
        <v>83.79</v>
      </c>
      <c r="P165" s="143">
        <v>27365</v>
      </c>
      <c r="Q165" s="127" t="s">
        <v>4562</v>
      </c>
    </row>
    <row r="166" spans="1:17">
      <c r="A166" s="124">
        <v>164</v>
      </c>
      <c r="B166" s="35" t="s">
        <v>160</v>
      </c>
      <c r="C166" s="35" t="s">
        <v>160</v>
      </c>
      <c r="D166" s="34" t="str">
        <f>VLOOKUP(B166,'TAX INFO'!$B$2:$G$1000,3,0)</f>
        <v xml:space="preserve">Ecopark Energy of Valenzuela Corp. </v>
      </c>
      <c r="E166" s="34" t="str">
        <f>VLOOKUP(B166,'TAX INFO'!$B$2:$G$1000,5,0)</f>
        <v>009-279-358-0000</v>
      </c>
      <c r="F166" s="35" t="s">
        <v>415</v>
      </c>
      <c r="G166" s="35" t="s">
        <v>416</v>
      </c>
      <c r="H166" s="35" t="s">
        <v>416</v>
      </c>
      <c r="I166" s="35" t="s">
        <v>416</v>
      </c>
      <c r="J166" s="35" t="s">
        <v>416</v>
      </c>
      <c r="K166" s="16">
        <v>0</v>
      </c>
      <c r="L166" s="36">
        <v>23.91</v>
      </c>
      <c r="M166" s="37">
        <v>0</v>
      </c>
      <c r="N166" s="36">
        <v>-0.48</v>
      </c>
      <c r="O166" s="125">
        <f t="shared" si="2"/>
        <v>23.43</v>
      </c>
      <c r="P166" s="143">
        <v>27366</v>
      </c>
      <c r="Q166" s="127" t="s">
        <v>4562</v>
      </c>
    </row>
    <row r="167" spans="1:17">
      <c r="A167" s="124">
        <v>165</v>
      </c>
      <c r="B167" s="35" t="s">
        <v>160</v>
      </c>
      <c r="C167" s="35" t="s">
        <v>161</v>
      </c>
      <c r="D167" s="34" t="str">
        <f>VLOOKUP(B167,'TAX INFO'!$B$2:$G$1000,3,0)</f>
        <v xml:space="preserve">Ecopark Energy of Valenzuela Corp. </v>
      </c>
      <c r="E167" s="34" t="str">
        <f>VLOOKUP(B167,'TAX INFO'!$B$2:$G$1000,5,0)</f>
        <v>009-279-358-0000</v>
      </c>
      <c r="F167" s="35" t="s">
        <v>415</v>
      </c>
      <c r="G167" s="35" t="s">
        <v>416</v>
      </c>
      <c r="H167" s="35" t="s">
        <v>416</v>
      </c>
      <c r="I167" s="35" t="s">
        <v>416</v>
      </c>
      <c r="J167" s="35" t="s">
        <v>416</v>
      </c>
      <c r="K167" s="16">
        <v>0</v>
      </c>
      <c r="L167" s="36">
        <v>88.3</v>
      </c>
      <c r="M167" s="37">
        <v>0</v>
      </c>
      <c r="N167" s="36">
        <v>-1.77</v>
      </c>
      <c r="O167" s="125">
        <f t="shared" si="2"/>
        <v>86.53</v>
      </c>
      <c r="P167" s="143">
        <v>27366</v>
      </c>
      <c r="Q167" s="127" t="s">
        <v>4562</v>
      </c>
    </row>
    <row r="168" spans="1:17">
      <c r="A168" s="124">
        <v>166</v>
      </c>
      <c r="B168" s="35" t="s">
        <v>503</v>
      </c>
      <c r="C168" s="35" t="s">
        <v>504</v>
      </c>
      <c r="D168" s="34" t="str">
        <f>VLOOKUP(B168,'TAX INFO'!$B$2:$G$1000,3,0)</f>
        <v xml:space="preserve">First Gen Hydro Power Corporation </v>
      </c>
      <c r="E168" s="34" t="str">
        <f>VLOOKUP(B168,'TAX INFO'!$B$2:$G$1000,5,0)</f>
        <v>244-335-986-000</v>
      </c>
      <c r="F168" s="35" t="s">
        <v>419</v>
      </c>
      <c r="G168" s="35" t="s">
        <v>416</v>
      </c>
      <c r="H168" s="35" t="s">
        <v>417</v>
      </c>
      <c r="I168" s="35" t="s">
        <v>417</v>
      </c>
      <c r="J168" s="35" t="s">
        <v>416</v>
      </c>
      <c r="K168" s="16">
        <v>0</v>
      </c>
      <c r="L168" s="36">
        <v>12.56</v>
      </c>
      <c r="M168" s="37">
        <v>0</v>
      </c>
      <c r="N168" s="36">
        <v>-0.25</v>
      </c>
      <c r="O168" s="125">
        <f t="shared" si="2"/>
        <v>12.31</v>
      </c>
      <c r="P168" s="143">
        <v>27367</v>
      </c>
      <c r="Q168" s="127" t="s">
        <v>4562</v>
      </c>
    </row>
    <row r="169" spans="1:17">
      <c r="A169" s="124">
        <v>167</v>
      </c>
      <c r="B169" s="35" t="s">
        <v>505</v>
      </c>
      <c r="C169" s="35" t="s">
        <v>505</v>
      </c>
      <c r="D169" s="34" t="str">
        <f>VLOOKUP(B169,'TAX INFO'!$B$2:$G$1000,3,0)</f>
        <v>Energy Development Corporation</v>
      </c>
      <c r="E169" s="34" t="str">
        <f>VLOOKUP(B169,'TAX INFO'!$B$2:$G$1000,5,0)</f>
        <v>000-169-125-0000</v>
      </c>
      <c r="F169" s="35" t="s">
        <v>415</v>
      </c>
      <c r="G169" s="35" t="s">
        <v>416</v>
      </c>
      <c r="H169" s="35" t="s">
        <v>417</v>
      </c>
      <c r="I169" s="35" t="s">
        <v>416</v>
      </c>
      <c r="J169" s="35" t="s">
        <v>417</v>
      </c>
      <c r="K169" s="16">
        <v>5100.2</v>
      </c>
      <c r="L169" s="36">
        <v>0</v>
      </c>
      <c r="M169" s="37">
        <v>612.02</v>
      </c>
      <c r="N169" s="36">
        <v>-102</v>
      </c>
      <c r="O169" s="125">
        <f t="shared" si="2"/>
        <v>5610.2199999999993</v>
      </c>
      <c r="P169" s="143">
        <v>27368</v>
      </c>
      <c r="Q169" s="127" t="s">
        <v>4562</v>
      </c>
    </row>
    <row r="170" spans="1:17">
      <c r="A170" s="124">
        <v>168</v>
      </c>
      <c r="B170" s="35" t="s">
        <v>506</v>
      </c>
      <c r="C170" s="35" t="s">
        <v>167</v>
      </c>
      <c r="D170" s="34" t="str">
        <f>VLOOKUP(B170,'TAX INFO'!$B$2:$G$1000,3,0)</f>
        <v xml:space="preserve">Energy Development Corporation </v>
      </c>
      <c r="E170" s="34" t="str">
        <f>VLOOKUP(B170,'TAX INFO'!$B$2:$G$1000,5,0)</f>
        <v>000-169-125-0000</v>
      </c>
      <c r="F170" s="35" t="s">
        <v>415</v>
      </c>
      <c r="G170" s="35" t="s">
        <v>416</v>
      </c>
      <c r="H170" s="35" t="s">
        <v>417</v>
      </c>
      <c r="I170" s="35" t="s">
        <v>416</v>
      </c>
      <c r="J170" s="35" t="s">
        <v>416</v>
      </c>
      <c r="K170" s="16">
        <v>0</v>
      </c>
      <c r="L170" s="36">
        <v>1281.94</v>
      </c>
      <c r="M170" s="37">
        <v>0</v>
      </c>
      <c r="N170" s="36">
        <v>-25.64</v>
      </c>
      <c r="O170" s="125">
        <f t="shared" si="2"/>
        <v>1256.3</v>
      </c>
      <c r="P170" s="143">
        <v>27368</v>
      </c>
      <c r="Q170" s="127" t="s">
        <v>4562</v>
      </c>
    </row>
    <row r="171" spans="1:17">
      <c r="A171" s="124">
        <v>169</v>
      </c>
      <c r="B171" s="35" t="s">
        <v>506</v>
      </c>
      <c r="C171" s="35" t="s">
        <v>169</v>
      </c>
      <c r="D171" s="34" t="str">
        <f>VLOOKUP(B171,'TAX INFO'!$B$2:$G$1000,3,0)</f>
        <v xml:space="preserve">Energy Development Corporation </v>
      </c>
      <c r="E171" s="34" t="str">
        <f>VLOOKUP(B171,'TAX INFO'!$B$2:$G$1000,5,0)</f>
        <v>000-169-125-0000</v>
      </c>
      <c r="F171" s="35" t="s">
        <v>419</v>
      </c>
      <c r="G171" s="35" t="s">
        <v>416</v>
      </c>
      <c r="H171" s="35" t="s">
        <v>417</v>
      </c>
      <c r="I171" s="35" t="s">
        <v>416</v>
      </c>
      <c r="J171" s="35" t="s">
        <v>416</v>
      </c>
      <c r="K171" s="16">
        <v>0</v>
      </c>
      <c r="L171" s="36">
        <v>4.97</v>
      </c>
      <c r="M171" s="37">
        <v>0</v>
      </c>
      <c r="N171" s="36">
        <v>-0.1</v>
      </c>
      <c r="O171" s="125">
        <f t="shared" si="2"/>
        <v>4.87</v>
      </c>
      <c r="P171" s="143">
        <v>27368</v>
      </c>
      <c r="Q171" s="127" t="s">
        <v>4562</v>
      </c>
    </row>
    <row r="172" spans="1:17">
      <c r="A172" s="124">
        <v>170</v>
      </c>
      <c r="B172" s="35" t="s">
        <v>506</v>
      </c>
      <c r="C172" s="35" t="s">
        <v>168</v>
      </c>
      <c r="D172" s="34" t="str">
        <f>VLOOKUP(B172,'TAX INFO'!$B$2:$G$1000,3,0)</f>
        <v xml:space="preserve">Energy Development Corporation </v>
      </c>
      <c r="E172" s="34" t="str">
        <f>VLOOKUP(B172,'TAX INFO'!$B$2:$G$1000,5,0)</f>
        <v>000-169-125-0000</v>
      </c>
      <c r="F172" s="35" t="s">
        <v>415</v>
      </c>
      <c r="G172" s="35" t="s">
        <v>416</v>
      </c>
      <c r="H172" s="35" t="s">
        <v>416</v>
      </c>
      <c r="I172" s="35" t="s">
        <v>416</v>
      </c>
      <c r="J172" s="35" t="s">
        <v>417</v>
      </c>
      <c r="K172" s="16">
        <v>1.31</v>
      </c>
      <c r="L172" s="36">
        <v>0</v>
      </c>
      <c r="M172" s="37">
        <v>0.16</v>
      </c>
      <c r="N172" s="36">
        <v>-0.03</v>
      </c>
      <c r="O172" s="125">
        <f t="shared" si="2"/>
        <v>1.44</v>
      </c>
      <c r="P172" s="143">
        <v>27368</v>
      </c>
      <c r="Q172" s="127" t="s">
        <v>4562</v>
      </c>
    </row>
    <row r="173" spans="1:17">
      <c r="A173" s="124">
        <v>171</v>
      </c>
      <c r="B173" s="35" t="s">
        <v>506</v>
      </c>
      <c r="C173" s="35" t="s">
        <v>170</v>
      </c>
      <c r="D173" s="34" t="str">
        <f>VLOOKUP(B173,'TAX INFO'!$B$2:$G$1000,3,0)</f>
        <v xml:space="preserve">Energy Development Corporation </v>
      </c>
      <c r="E173" s="34" t="str">
        <f>VLOOKUP(B173,'TAX INFO'!$B$2:$G$1000,5,0)</f>
        <v>000-169-125-0000</v>
      </c>
      <c r="F173" s="35" t="s">
        <v>419</v>
      </c>
      <c r="G173" s="35" t="s">
        <v>416</v>
      </c>
      <c r="H173" s="35" t="s">
        <v>416</v>
      </c>
      <c r="I173" s="35" t="s">
        <v>416</v>
      </c>
      <c r="J173" s="35" t="s">
        <v>417</v>
      </c>
      <c r="K173" s="16">
        <v>6.8</v>
      </c>
      <c r="L173" s="36">
        <v>0</v>
      </c>
      <c r="M173" s="37">
        <v>0.82</v>
      </c>
      <c r="N173" s="36">
        <v>-0.14000000000000001</v>
      </c>
      <c r="O173" s="125">
        <f t="shared" si="2"/>
        <v>7.48</v>
      </c>
      <c r="P173" s="143">
        <v>27368</v>
      </c>
      <c r="Q173" s="127" t="s">
        <v>4562</v>
      </c>
    </row>
    <row r="174" spans="1:17">
      <c r="A174" s="124">
        <v>172</v>
      </c>
      <c r="B174" s="35" t="s">
        <v>505</v>
      </c>
      <c r="C174" s="35" t="s">
        <v>507</v>
      </c>
      <c r="D174" s="34" t="str">
        <f>VLOOKUP(B174,'TAX INFO'!$B$2:$G$1000,3,0)</f>
        <v>Energy Development Corporation</v>
      </c>
      <c r="E174" s="34" t="str">
        <f>VLOOKUP(B174,'TAX INFO'!$B$2:$G$1000,5,0)</f>
        <v>000-169-125-0000</v>
      </c>
      <c r="F174" s="35" t="s">
        <v>415</v>
      </c>
      <c r="G174" s="35" t="s">
        <v>416</v>
      </c>
      <c r="H174" s="35" t="s">
        <v>417</v>
      </c>
      <c r="I174" s="35" t="s">
        <v>416</v>
      </c>
      <c r="J174" s="35" t="s">
        <v>417</v>
      </c>
      <c r="K174" s="16">
        <v>36.56</v>
      </c>
      <c r="L174" s="36">
        <v>0</v>
      </c>
      <c r="M174" s="37">
        <v>4.3899999999999997</v>
      </c>
      <c r="N174" s="36">
        <v>-0.73</v>
      </c>
      <c r="O174" s="125">
        <f t="shared" si="2"/>
        <v>40.220000000000006</v>
      </c>
      <c r="P174" s="143">
        <v>27368</v>
      </c>
      <c r="Q174" s="127" t="s">
        <v>4562</v>
      </c>
    </row>
    <row r="175" spans="1:17">
      <c r="A175" s="124">
        <v>173</v>
      </c>
      <c r="B175" s="35" t="s">
        <v>505</v>
      </c>
      <c r="C175" s="35" t="s">
        <v>508</v>
      </c>
      <c r="D175" s="34" t="str">
        <f>VLOOKUP(B175,'TAX INFO'!$B$2:$G$1000,3,0)</f>
        <v>Energy Development Corporation</v>
      </c>
      <c r="E175" s="34" t="str">
        <f>VLOOKUP(B175,'TAX INFO'!$B$2:$G$1000,5,0)</f>
        <v>000-169-125-0000</v>
      </c>
      <c r="F175" s="35" t="s">
        <v>415</v>
      </c>
      <c r="G175" s="35" t="s">
        <v>416</v>
      </c>
      <c r="H175" s="35" t="s">
        <v>417</v>
      </c>
      <c r="I175" s="35" t="s">
        <v>416</v>
      </c>
      <c r="J175" s="35" t="s">
        <v>417</v>
      </c>
      <c r="K175" s="16">
        <v>24.1</v>
      </c>
      <c r="L175" s="36">
        <v>0</v>
      </c>
      <c r="M175" s="37">
        <v>2.89</v>
      </c>
      <c r="N175" s="36">
        <v>-0.48</v>
      </c>
      <c r="O175" s="125">
        <f t="shared" si="2"/>
        <v>26.51</v>
      </c>
      <c r="P175" s="143">
        <v>27368</v>
      </c>
      <c r="Q175" s="127" t="s">
        <v>4562</v>
      </c>
    </row>
    <row r="176" spans="1:17">
      <c r="A176" s="124">
        <v>174</v>
      </c>
      <c r="B176" s="35" t="s">
        <v>505</v>
      </c>
      <c r="C176" s="35" t="s">
        <v>509</v>
      </c>
      <c r="D176" s="34" t="str">
        <f>VLOOKUP(B176,'TAX INFO'!$B$2:$G$1000,3,0)</f>
        <v>Energy Development Corporation</v>
      </c>
      <c r="E176" s="34" t="str">
        <f>VLOOKUP(B176,'TAX INFO'!$B$2:$G$1000,5,0)</f>
        <v>000-169-125-0000</v>
      </c>
      <c r="F176" s="35" t="s">
        <v>419</v>
      </c>
      <c r="G176" s="35" t="s">
        <v>416</v>
      </c>
      <c r="H176" s="35" t="s">
        <v>417</v>
      </c>
      <c r="I176" s="35" t="s">
        <v>416</v>
      </c>
      <c r="J176" s="35" t="s">
        <v>417</v>
      </c>
      <c r="K176" s="16">
        <v>50630.59</v>
      </c>
      <c r="L176" s="36">
        <v>0</v>
      </c>
      <c r="M176" s="37">
        <v>6075.67</v>
      </c>
      <c r="N176" s="36">
        <v>-1012.61</v>
      </c>
      <c r="O176" s="125">
        <f t="shared" si="2"/>
        <v>55693.649999999994</v>
      </c>
      <c r="P176" s="143">
        <v>27368</v>
      </c>
      <c r="Q176" s="127" t="s">
        <v>4562</v>
      </c>
    </row>
    <row r="177" spans="1:17">
      <c r="A177" s="124">
        <v>175</v>
      </c>
      <c r="B177" s="35" t="s">
        <v>511</v>
      </c>
      <c r="C177" s="35" t="s">
        <v>511</v>
      </c>
      <c r="D177" s="34" t="str">
        <f>VLOOKUP(B177,'TAX INFO'!$B$2:$G$1000,3,0)</f>
        <v>Excellent Energy Resources Inc.</v>
      </c>
      <c r="E177" s="34" t="str">
        <f>VLOOKUP(B177,'TAX INFO'!$B$2:$G$1000,5,0)</f>
        <v>010-438-198-00000</v>
      </c>
      <c r="F177" s="35" t="s">
        <v>415</v>
      </c>
      <c r="G177" s="35" t="s">
        <v>416</v>
      </c>
      <c r="H177" s="35" t="s">
        <v>416</v>
      </c>
      <c r="I177" s="35" t="s">
        <v>417</v>
      </c>
      <c r="J177" s="35" t="s">
        <v>417</v>
      </c>
      <c r="K177" s="16">
        <v>3776.93</v>
      </c>
      <c r="L177" s="36">
        <v>0</v>
      </c>
      <c r="M177" s="37">
        <v>453.23</v>
      </c>
      <c r="N177" s="36">
        <v>-75.540000000000006</v>
      </c>
      <c r="O177" s="125">
        <f t="shared" si="2"/>
        <v>4154.62</v>
      </c>
      <c r="P177" s="143">
        <v>27369</v>
      </c>
      <c r="Q177" s="127" t="s">
        <v>4562</v>
      </c>
    </row>
    <row r="178" spans="1:17">
      <c r="A178" s="124">
        <v>176</v>
      </c>
      <c r="B178" s="35" t="s">
        <v>513</v>
      </c>
      <c r="C178" s="35" t="s">
        <v>513</v>
      </c>
      <c r="D178" s="34" t="str">
        <f>VLOOKUP(B178,'TAX INFO'!$B$2:$G$1000,3,0)</f>
        <v>Energy Logics Philippines, Inc.</v>
      </c>
      <c r="E178" s="34" t="str">
        <f>VLOOKUP(B178,'TAX INFO'!$B$2:$G$1000,5,0)</f>
        <v>200-654-769-000</v>
      </c>
      <c r="F178" s="35" t="s">
        <v>415</v>
      </c>
      <c r="G178" s="35" t="s">
        <v>416</v>
      </c>
      <c r="H178" s="35" t="s">
        <v>416</v>
      </c>
      <c r="I178" s="35" t="s">
        <v>416</v>
      </c>
      <c r="J178" s="35" t="s">
        <v>416</v>
      </c>
      <c r="K178" s="16">
        <v>0</v>
      </c>
      <c r="L178" s="36">
        <v>55.75</v>
      </c>
      <c r="M178" s="37">
        <v>0</v>
      </c>
      <c r="N178" s="36">
        <v>-1.1200000000000001</v>
      </c>
      <c r="O178" s="125">
        <f t="shared" si="2"/>
        <v>54.63</v>
      </c>
      <c r="P178" s="143">
        <v>27370</v>
      </c>
      <c r="Q178" s="127" t="s">
        <v>4562</v>
      </c>
    </row>
    <row r="179" spans="1:17">
      <c r="A179" s="124">
        <v>177</v>
      </c>
      <c r="B179" s="35" t="s">
        <v>513</v>
      </c>
      <c r="C179" s="35" t="s">
        <v>171</v>
      </c>
      <c r="D179" s="34" t="str">
        <f>VLOOKUP(B179,'TAX INFO'!$B$2:$G$1000,3,0)</f>
        <v>Energy Logics Philippines, Inc.</v>
      </c>
      <c r="E179" s="34" t="str">
        <f>VLOOKUP(B179,'TAX INFO'!$B$2:$G$1000,5,0)</f>
        <v>200-654-769-000</v>
      </c>
      <c r="F179" s="35" t="s">
        <v>419</v>
      </c>
      <c r="G179" s="35" t="s">
        <v>416</v>
      </c>
      <c r="H179" s="35" t="s">
        <v>416</v>
      </c>
      <c r="I179" s="35" t="s">
        <v>416</v>
      </c>
      <c r="J179" s="35" t="s">
        <v>416</v>
      </c>
      <c r="K179" s="16">
        <v>0</v>
      </c>
      <c r="L179" s="36">
        <v>146.65</v>
      </c>
      <c r="M179" s="37">
        <v>0</v>
      </c>
      <c r="N179" s="36">
        <v>-2.93</v>
      </c>
      <c r="O179" s="125">
        <f t="shared" si="2"/>
        <v>143.72</v>
      </c>
      <c r="P179" s="143">
        <v>27370</v>
      </c>
      <c r="Q179" s="127" t="s">
        <v>4562</v>
      </c>
    </row>
    <row r="180" spans="1:17">
      <c r="A180" s="124">
        <v>178</v>
      </c>
      <c r="B180" s="35" t="s">
        <v>166</v>
      </c>
      <c r="C180" s="35" t="s">
        <v>166</v>
      </c>
      <c r="D180" s="34" t="str">
        <f>VLOOKUP(B180,'TAX INFO'!$B$2:$G$1000,3,0)</f>
        <v xml:space="preserve">Eastern Samar Electric Cooperative, Inc. </v>
      </c>
      <c r="E180" s="34" t="str">
        <f>VLOOKUP(B180,'TAX INFO'!$B$2:$G$1000,5,0)</f>
        <v>000-571-316-000</v>
      </c>
      <c r="F180" s="35" t="s">
        <v>419</v>
      </c>
      <c r="G180" s="35" t="s">
        <v>416</v>
      </c>
      <c r="H180" s="35" t="s">
        <v>416</v>
      </c>
      <c r="I180" s="35" t="s">
        <v>417</v>
      </c>
      <c r="J180" s="35" t="s">
        <v>417</v>
      </c>
      <c r="K180" s="16">
        <v>5185.2700000000004</v>
      </c>
      <c r="L180" s="36">
        <v>0</v>
      </c>
      <c r="M180" s="37">
        <v>622.23</v>
      </c>
      <c r="N180" s="36">
        <v>-103.71</v>
      </c>
      <c r="O180" s="125">
        <f t="shared" si="2"/>
        <v>5703.79</v>
      </c>
      <c r="P180" s="143">
        <v>27371</v>
      </c>
      <c r="Q180" s="127" t="s">
        <v>4562</v>
      </c>
    </row>
    <row r="181" spans="1:17">
      <c r="A181" s="124">
        <v>179</v>
      </c>
      <c r="B181" s="35" t="s">
        <v>163</v>
      </c>
      <c r="C181" s="35" t="s">
        <v>163</v>
      </c>
      <c r="D181" s="34" t="str">
        <f>VLOOKUP(B181,'TAX INFO'!$B$2:$G$1000,3,0)</f>
        <v xml:space="preserve">Euro Hydro Power (Asia) Holdings, Inc. </v>
      </c>
      <c r="E181" s="34" t="str">
        <f>VLOOKUP(B181,'TAX INFO'!$B$2:$G$1000,5,0)</f>
        <v>412-638-436-000</v>
      </c>
      <c r="F181" s="35" t="s">
        <v>415</v>
      </c>
      <c r="G181" s="35" t="s">
        <v>416</v>
      </c>
      <c r="H181" s="35" t="s">
        <v>416</v>
      </c>
      <c r="I181" s="35" t="s">
        <v>416</v>
      </c>
      <c r="J181" s="35" t="s">
        <v>416</v>
      </c>
      <c r="K181" s="16">
        <v>0</v>
      </c>
      <c r="L181" s="36">
        <v>0.99</v>
      </c>
      <c r="M181" s="37">
        <v>0</v>
      </c>
      <c r="N181" s="36">
        <v>-0.02</v>
      </c>
      <c r="O181" s="125">
        <f t="shared" si="2"/>
        <v>0.97</v>
      </c>
      <c r="P181" s="143">
        <v>27372</v>
      </c>
      <c r="Q181" s="127" t="s">
        <v>4562</v>
      </c>
    </row>
    <row r="182" spans="1:17">
      <c r="A182" s="124">
        <v>180</v>
      </c>
      <c r="B182" s="35" t="s">
        <v>163</v>
      </c>
      <c r="C182" s="35" t="s">
        <v>164</v>
      </c>
      <c r="D182" s="34" t="str">
        <f>VLOOKUP(B182,'TAX INFO'!$B$2:$G$1000,3,0)</f>
        <v xml:space="preserve">Euro Hydro Power (Asia) Holdings, Inc. </v>
      </c>
      <c r="E182" s="34" t="str">
        <f>VLOOKUP(B182,'TAX INFO'!$B$2:$G$1000,5,0)</f>
        <v>412-638-436-000</v>
      </c>
      <c r="F182" s="35" t="s">
        <v>419</v>
      </c>
      <c r="G182" s="35" t="s">
        <v>416</v>
      </c>
      <c r="H182" s="35" t="s">
        <v>416</v>
      </c>
      <c r="I182" s="35" t="s">
        <v>416</v>
      </c>
      <c r="J182" s="35" t="s">
        <v>416</v>
      </c>
      <c r="K182" s="16">
        <v>0</v>
      </c>
      <c r="L182" s="36">
        <v>8.73</v>
      </c>
      <c r="M182" s="37">
        <v>0</v>
      </c>
      <c r="N182" s="36">
        <v>-0.17</v>
      </c>
      <c r="O182" s="125">
        <f t="shared" si="2"/>
        <v>8.56</v>
      </c>
      <c r="P182" s="143">
        <v>27372</v>
      </c>
      <c r="Q182" s="127" t="s">
        <v>4562</v>
      </c>
    </row>
    <row r="183" spans="1:17">
      <c r="A183" s="124">
        <v>181</v>
      </c>
      <c r="B183" s="35" t="s">
        <v>438</v>
      </c>
      <c r="C183" s="35" t="s">
        <v>516</v>
      </c>
      <c r="D183" s="34" t="str">
        <f>VLOOKUP(B183,'TAX INFO'!$B$2:$G$1000,3,0)</f>
        <v>AP RENEWABLES, INC.</v>
      </c>
      <c r="E183" s="34" t="str">
        <f>VLOOKUP(B183,'TAX INFO'!$B$2:$G$1000,5,0)</f>
        <v>006-893-465-000</v>
      </c>
      <c r="F183" s="35" t="s">
        <v>419</v>
      </c>
      <c r="G183" s="35" t="s">
        <v>416</v>
      </c>
      <c r="H183" s="35" t="s">
        <v>417</v>
      </c>
      <c r="I183" s="35" t="s">
        <v>417</v>
      </c>
      <c r="J183" s="35" t="s">
        <v>417</v>
      </c>
      <c r="K183" s="16">
        <v>189.81</v>
      </c>
      <c r="L183" s="36">
        <v>0</v>
      </c>
      <c r="M183" s="37">
        <v>22.78</v>
      </c>
      <c r="N183" s="36">
        <v>-3.8</v>
      </c>
      <c r="O183" s="125">
        <f t="shared" si="2"/>
        <v>208.79</v>
      </c>
      <c r="P183" s="143">
        <v>27288</v>
      </c>
      <c r="Q183" s="127" t="s">
        <v>4562</v>
      </c>
    </row>
    <row r="184" spans="1:17">
      <c r="A184" s="124">
        <v>182</v>
      </c>
      <c r="B184" s="35" t="s">
        <v>517</v>
      </c>
      <c r="C184" s="35" t="s">
        <v>517</v>
      </c>
      <c r="D184" s="34" t="str">
        <f>VLOOKUP(B184,'TAX INFO'!$B$2:$G$1000,3,0)</f>
        <v>FCF Minerals Corporation</v>
      </c>
      <c r="E184" s="34" t="str">
        <f>VLOOKUP(B184,'TAX INFO'!$B$2:$G$1000,5,0)</f>
        <v>238-154-069-000</v>
      </c>
      <c r="F184" s="35" t="s">
        <v>419</v>
      </c>
      <c r="G184" s="35" t="s">
        <v>416</v>
      </c>
      <c r="H184" s="35" t="s">
        <v>417</v>
      </c>
      <c r="I184" s="35" t="s">
        <v>417</v>
      </c>
      <c r="J184" s="35" t="s">
        <v>417</v>
      </c>
      <c r="K184" s="16">
        <v>1537.48</v>
      </c>
      <c r="L184" s="36">
        <v>0</v>
      </c>
      <c r="M184" s="37">
        <v>184.5</v>
      </c>
      <c r="N184" s="36">
        <v>-30.75</v>
      </c>
      <c r="O184" s="125">
        <f t="shared" si="2"/>
        <v>1691.23</v>
      </c>
      <c r="P184" s="143">
        <v>27373</v>
      </c>
      <c r="Q184" s="127" t="s">
        <v>4562</v>
      </c>
    </row>
    <row r="185" spans="1:17">
      <c r="A185" s="124">
        <v>183</v>
      </c>
      <c r="B185" s="35" t="s">
        <v>518</v>
      </c>
      <c r="C185" s="35" t="s">
        <v>518</v>
      </c>
      <c r="D185" s="34" t="str">
        <f>VLOOKUP(B185,'TAX INFO'!$B$2:$G$1000,3,0)</f>
        <v xml:space="preserve">First Cabanatuan Renewable Ventures Inc. </v>
      </c>
      <c r="E185" s="34" t="str">
        <f>VLOOKUP(B185,'TAX INFO'!$B$2:$G$1000,5,0)</f>
        <v>008-944-766-000</v>
      </c>
      <c r="F185" s="35" t="s">
        <v>415</v>
      </c>
      <c r="G185" s="35" t="s">
        <v>416</v>
      </c>
      <c r="H185" s="35" t="s">
        <v>417</v>
      </c>
      <c r="I185" s="35" t="s">
        <v>416</v>
      </c>
      <c r="J185" s="35" t="s">
        <v>416</v>
      </c>
      <c r="K185" s="16">
        <v>0</v>
      </c>
      <c r="L185" s="36">
        <v>66.78</v>
      </c>
      <c r="M185" s="37">
        <v>0</v>
      </c>
      <c r="N185" s="36">
        <v>-1.34</v>
      </c>
      <c r="O185" s="125">
        <f t="shared" si="2"/>
        <v>65.44</v>
      </c>
      <c r="P185" s="143">
        <v>27374</v>
      </c>
      <c r="Q185" s="127" t="s">
        <v>4562</v>
      </c>
    </row>
    <row r="186" spans="1:17">
      <c r="A186" s="124">
        <v>184</v>
      </c>
      <c r="B186" s="35" t="s">
        <v>519</v>
      </c>
      <c r="C186" s="35" t="s">
        <v>519</v>
      </c>
      <c r="D186" s="34" t="str">
        <f>VLOOKUP(B186,'TAX INFO'!$B$2:$G$1000,3,0)</f>
        <v xml:space="preserve">FDC Misamis Power Corporation </v>
      </c>
      <c r="E186" s="34" t="str">
        <f>VLOOKUP(B186,'TAX INFO'!$B$2:$G$1000,5,0)</f>
        <v>007-475-436-00000</v>
      </c>
      <c r="F186" s="35" t="s">
        <v>415</v>
      </c>
      <c r="G186" s="35" t="s">
        <v>416</v>
      </c>
      <c r="H186" s="35" t="s">
        <v>417</v>
      </c>
      <c r="I186" s="35" t="s">
        <v>417</v>
      </c>
      <c r="J186" s="35" t="s">
        <v>417</v>
      </c>
      <c r="K186" s="16">
        <v>148115.66</v>
      </c>
      <c r="L186" s="36">
        <v>0</v>
      </c>
      <c r="M186" s="37">
        <v>17773.88</v>
      </c>
      <c r="N186" s="36">
        <v>-2962.31</v>
      </c>
      <c r="O186" s="125">
        <f t="shared" si="2"/>
        <v>162927.23000000001</v>
      </c>
      <c r="P186" s="143">
        <v>27375</v>
      </c>
      <c r="Q186" s="127" t="s">
        <v>4562</v>
      </c>
    </row>
    <row r="187" spans="1:17">
      <c r="A187" s="124">
        <v>185</v>
      </c>
      <c r="B187" s="35" t="s">
        <v>172</v>
      </c>
      <c r="C187" s="35" t="s">
        <v>172</v>
      </c>
      <c r="D187" s="34" t="str">
        <f>VLOOKUP(B187,'TAX INFO'!$B$2:$G$1000,3,0)</f>
        <v xml:space="preserve">FDC Retail Electricity Sales Corporation </v>
      </c>
      <c r="E187" s="34" t="str">
        <f>VLOOKUP(B187,'TAX INFO'!$B$2:$G$1000,5,0)</f>
        <v>007-475-660-00000</v>
      </c>
      <c r="F187" s="35" t="s">
        <v>419</v>
      </c>
      <c r="G187" s="35" t="s">
        <v>416</v>
      </c>
      <c r="H187" s="35" t="s">
        <v>417</v>
      </c>
      <c r="I187" s="35" t="s">
        <v>417</v>
      </c>
      <c r="J187" s="35" t="s">
        <v>417</v>
      </c>
      <c r="K187" s="16">
        <v>2903.73</v>
      </c>
      <c r="L187" s="36">
        <v>0</v>
      </c>
      <c r="M187" s="37">
        <v>348.45</v>
      </c>
      <c r="N187" s="36">
        <v>-58.07</v>
      </c>
      <c r="O187" s="125">
        <f t="shared" si="2"/>
        <v>3194.1099999999997</v>
      </c>
      <c r="P187" s="143">
        <v>27376</v>
      </c>
      <c r="Q187" s="127" t="s">
        <v>4562</v>
      </c>
    </row>
    <row r="188" spans="1:17">
      <c r="A188" s="124">
        <v>186</v>
      </c>
      <c r="B188" s="35" t="s">
        <v>172</v>
      </c>
      <c r="C188" s="35" t="s">
        <v>173</v>
      </c>
      <c r="D188" s="34" t="str">
        <f>VLOOKUP(B188,'TAX INFO'!$B$2:$G$1000,3,0)</f>
        <v xml:space="preserve">FDC Retail Electricity Sales Corporation </v>
      </c>
      <c r="E188" s="34" t="str">
        <f>VLOOKUP(B188,'TAX INFO'!$B$2:$G$1000,5,0)</f>
        <v>007-475-660-00000</v>
      </c>
      <c r="F188" s="35" t="s">
        <v>419</v>
      </c>
      <c r="G188" s="35" t="s">
        <v>416</v>
      </c>
      <c r="H188" s="35" t="s">
        <v>417</v>
      </c>
      <c r="I188" s="35" t="s">
        <v>417</v>
      </c>
      <c r="J188" s="35" t="s">
        <v>417</v>
      </c>
      <c r="K188" s="16">
        <v>449.7</v>
      </c>
      <c r="L188" s="36">
        <v>0</v>
      </c>
      <c r="M188" s="37">
        <v>53.96</v>
      </c>
      <c r="N188" s="36">
        <v>-8.99</v>
      </c>
      <c r="O188" s="125">
        <f t="shared" si="2"/>
        <v>494.66999999999996</v>
      </c>
      <c r="P188" s="143">
        <v>27376</v>
      </c>
      <c r="Q188" s="127" t="s">
        <v>4562</v>
      </c>
    </row>
    <row r="189" spans="1:17">
      <c r="A189" s="124">
        <v>187</v>
      </c>
      <c r="B189" s="35" t="s">
        <v>172</v>
      </c>
      <c r="C189" s="35" t="s">
        <v>174</v>
      </c>
      <c r="D189" s="34" t="str">
        <f>VLOOKUP(B189,'TAX INFO'!$B$2:$G$1000,3,0)</f>
        <v xml:space="preserve">FDC Retail Electricity Sales Corporation </v>
      </c>
      <c r="E189" s="34" t="str">
        <f>VLOOKUP(B189,'TAX INFO'!$B$2:$G$1000,5,0)</f>
        <v>007-475-660-00000</v>
      </c>
      <c r="F189" s="35" t="s">
        <v>419</v>
      </c>
      <c r="G189" s="35" t="s">
        <v>416</v>
      </c>
      <c r="H189" s="35" t="s">
        <v>417</v>
      </c>
      <c r="I189" s="35" t="s">
        <v>417</v>
      </c>
      <c r="J189" s="35" t="s">
        <v>417</v>
      </c>
      <c r="K189" s="16">
        <v>1838.91</v>
      </c>
      <c r="L189" s="36">
        <v>0</v>
      </c>
      <c r="M189" s="37">
        <v>220.67</v>
      </c>
      <c r="N189" s="36">
        <v>-36.78</v>
      </c>
      <c r="O189" s="125">
        <f t="shared" si="2"/>
        <v>2022.8</v>
      </c>
      <c r="P189" s="143">
        <v>27376</v>
      </c>
      <c r="Q189" s="127" t="s">
        <v>4562</v>
      </c>
    </row>
    <row r="190" spans="1:17">
      <c r="A190" s="124">
        <v>188</v>
      </c>
      <c r="B190" s="35" t="s">
        <v>520</v>
      </c>
      <c r="C190" s="35" t="s">
        <v>520</v>
      </c>
      <c r="D190" s="34" t="str">
        <f>VLOOKUP(B190,'TAX INFO'!$B$2:$G$1000,3,0)</f>
        <v xml:space="preserve">First Farmers Holding Corporation </v>
      </c>
      <c r="E190" s="34" t="str">
        <f>VLOOKUP(B190,'TAX INFO'!$B$2:$G$1000,5,0)</f>
        <v>002-011-670-000</v>
      </c>
      <c r="F190" s="35" t="s">
        <v>415</v>
      </c>
      <c r="G190" s="35" t="s">
        <v>416</v>
      </c>
      <c r="H190" s="35" t="s">
        <v>417</v>
      </c>
      <c r="I190" s="35" t="s">
        <v>416</v>
      </c>
      <c r="J190" s="35" t="s">
        <v>416</v>
      </c>
      <c r="K190" s="16">
        <v>0</v>
      </c>
      <c r="L190" s="36">
        <v>77.650000000000006</v>
      </c>
      <c r="M190" s="37">
        <v>0</v>
      </c>
      <c r="N190" s="36">
        <v>-1.55</v>
      </c>
      <c r="O190" s="125">
        <f t="shared" si="2"/>
        <v>76.100000000000009</v>
      </c>
      <c r="P190" s="143">
        <v>27377</v>
      </c>
      <c r="Q190" s="127" t="s">
        <v>4562</v>
      </c>
    </row>
    <row r="191" spans="1:17">
      <c r="A191" s="124">
        <v>189</v>
      </c>
      <c r="B191" s="35" t="s">
        <v>520</v>
      </c>
      <c r="C191" s="35" t="s">
        <v>176</v>
      </c>
      <c r="D191" s="34" t="str">
        <f>VLOOKUP(B191,'TAX INFO'!$B$2:$G$1000,3,0)</f>
        <v xml:space="preserve">First Farmers Holding Corporation </v>
      </c>
      <c r="E191" s="34" t="str">
        <f>VLOOKUP(B191,'TAX INFO'!$B$2:$G$1000,5,0)</f>
        <v>002-011-670-000</v>
      </c>
      <c r="F191" s="35" t="s">
        <v>419</v>
      </c>
      <c r="G191" s="35" t="s">
        <v>416</v>
      </c>
      <c r="H191" s="35" t="s">
        <v>417</v>
      </c>
      <c r="I191" s="35" t="s">
        <v>416</v>
      </c>
      <c r="J191" s="35" t="s">
        <v>416</v>
      </c>
      <c r="K191" s="16">
        <v>0</v>
      </c>
      <c r="L191" s="36">
        <v>384.53</v>
      </c>
      <c r="M191" s="37">
        <v>0</v>
      </c>
      <c r="N191" s="36">
        <v>-7.69</v>
      </c>
      <c r="O191" s="125">
        <f t="shared" si="2"/>
        <v>376.84</v>
      </c>
      <c r="P191" s="143">
        <v>27377</v>
      </c>
      <c r="Q191" s="127" t="s">
        <v>4562</v>
      </c>
    </row>
    <row r="192" spans="1:17">
      <c r="A192" s="124">
        <v>190</v>
      </c>
      <c r="B192" s="35" t="s">
        <v>521</v>
      </c>
      <c r="C192" s="35" t="s">
        <v>521</v>
      </c>
      <c r="D192" s="34" t="str">
        <f>VLOOKUP(B192,'TAX INFO'!$B$2:$G$1000,3,0)</f>
        <v xml:space="preserve">FG Bukidnon Power Corporation </v>
      </c>
      <c r="E192" s="34" t="str">
        <f>VLOOKUP(B192,'TAX INFO'!$B$2:$G$1000,5,0)</f>
        <v>236-277-238-000</v>
      </c>
      <c r="F192" s="35" t="s">
        <v>415</v>
      </c>
      <c r="G192" s="35" t="s">
        <v>416</v>
      </c>
      <c r="H192" s="35" t="s">
        <v>417</v>
      </c>
      <c r="I192" s="35" t="s">
        <v>416</v>
      </c>
      <c r="J192" s="35" t="s">
        <v>416</v>
      </c>
      <c r="K192" s="16">
        <v>0</v>
      </c>
      <c r="L192" s="36">
        <v>3.66</v>
      </c>
      <c r="M192" s="37">
        <v>0</v>
      </c>
      <c r="N192" s="36">
        <v>-7.0000000000000007E-2</v>
      </c>
      <c r="O192" s="125">
        <f t="shared" si="2"/>
        <v>3.5900000000000003</v>
      </c>
      <c r="P192" s="143">
        <v>27378</v>
      </c>
      <c r="Q192" s="127" t="s">
        <v>4562</v>
      </c>
    </row>
    <row r="193" spans="1:17">
      <c r="A193" s="124">
        <v>191</v>
      </c>
      <c r="B193" s="35" t="s">
        <v>522</v>
      </c>
      <c r="C193" s="35" t="s">
        <v>181</v>
      </c>
      <c r="D193" s="34" t="str">
        <f>VLOOKUP(B193,'TAX INFO'!$B$2:$G$1000,3,0)</f>
        <v xml:space="preserve">First Gen Energy Solutions, Inc. </v>
      </c>
      <c r="E193" s="34" t="str">
        <f>VLOOKUP(B193,'TAX INFO'!$B$2:$G$1000,5,0)</f>
        <v>006-537-631-000</v>
      </c>
      <c r="F193" s="35" t="s">
        <v>419</v>
      </c>
      <c r="G193" s="35" t="s">
        <v>416</v>
      </c>
      <c r="H193" s="35" t="s">
        <v>417</v>
      </c>
      <c r="I193" s="35" t="s">
        <v>417</v>
      </c>
      <c r="J193" s="35" t="s">
        <v>417</v>
      </c>
      <c r="K193" s="16">
        <v>32.5</v>
      </c>
      <c r="L193" s="36">
        <v>0</v>
      </c>
      <c r="M193" s="37">
        <v>3.9</v>
      </c>
      <c r="N193" s="36">
        <v>-0.65</v>
      </c>
      <c r="O193" s="125">
        <f t="shared" si="2"/>
        <v>35.75</v>
      </c>
      <c r="P193" s="143">
        <v>27379</v>
      </c>
      <c r="Q193" s="127" t="s">
        <v>4562</v>
      </c>
    </row>
    <row r="194" spans="1:17">
      <c r="A194" s="124">
        <v>192</v>
      </c>
      <c r="B194" s="35" t="s">
        <v>179</v>
      </c>
      <c r="C194" s="35" t="s">
        <v>179</v>
      </c>
      <c r="D194" s="34" t="str">
        <f>VLOOKUP(B194,'TAX INFO'!$B$2:$G$1000,3,0)</f>
        <v xml:space="preserve">First Gen Energy Solutions, Inc. </v>
      </c>
      <c r="E194" s="34" t="str">
        <f>VLOOKUP(B194,'TAX INFO'!$B$2:$G$1000,5,0)</f>
        <v>006-537-631-000</v>
      </c>
      <c r="F194" s="35" t="s">
        <v>419</v>
      </c>
      <c r="G194" s="35" t="s">
        <v>416</v>
      </c>
      <c r="H194" s="35" t="s">
        <v>417</v>
      </c>
      <c r="I194" s="35" t="s">
        <v>417</v>
      </c>
      <c r="J194" s="35" t="s">
        <v>417</v>
      </c>
      <c r="K194" s="16">
        <v>26.28</v>
      </c>
      <c r="L194" s="36">
        <v>0</v>
      </c>
      <c r="M194" s="37">
        <v>3.15</v>
      </c>
      <c r="N194" s="36">
        <v>-0.53</v>
      </c>
      <c r="O194" s="125">
        <f t="shared" si="2"/>
        <v>28.9</v>
      </c>
      <c r="P194" s="143">
        <v>27379</v>
      </c>
      <c r="Q194" s="127" t="s">
        <v>4562</v>
      </c>
    </row>
    <row r="195" spans="1:17">
      <c r="A195" s="124">
        <v>193</v>
      </c>
      <c r="B195" s="35" t="s">
        <v>179</v>
      </c>
      <c r="C195" s="35" t="s">
        <v>180</v>
      </c>
      <c r="D195" s="34" t="str">
        <f>VLOOKUP(B195,'TAX INFO'!$B$2:$G$1000,3,0)</f>
        <v xml:space="preserve">First Gen Energy Solutions, Inc. </v>
      </c>
      <c r="E195" s="34" t="str">
        <f>VLOOKUP(B195,'TAX INFO'!$B$2:$G$1000,5,0)</f>
        <v>006-537-631-000</v>
      </c>
      <c r="F195" s="35" t="s">
        <v>419</v>
      </c>
      <c r="G195" s="35" t="s">
        <v>416</v>
      </c>
      <c r="H195" s="35" t="s">
        <v>417</v>
      </c>
      <c r="I195" s="35" t="s">
        <v>417</v>
      </c>
      <c r="J195" s="35" t="s">
        <v>417</v>
      </c>
      <c r="K195" s="16">
        <v>642.78</v>
      </c>
      <c r="L195" s="36">
        <v>0</v>
      </c>
      <c r="M195" s="37">
        <v>77.13</v>
      </c>
      <c r="N195" s="36">
        <v>-12.86</v>
      </c>
      <c r="O195" s="125">
        <f t="shared" si="2"/>
        <v>707.05</v>
      </c>
      <c r="P195" s="143">
        <v>27379</v>
      </c>
      <c r="Q195" s="127" t="s">
        <v>4562</v>
      </c>
    </row>
    <row r="196" spans="1:17">
      <c r="A196" s="124">
        <v>194</v>
      </c>
      <c r="B196" s="35" t="s">
        <v>503</v>
      </c>
      <c r="C196" s="35" t="s">
        <v>503</v>
      </c>
      <c r="D196" s="34" t="str">
        <f>VLOOKUP(B196,'TAX INFO'!$B$2:$G$1000,3,0)</f>
        <v xml:space="preserve">First Gen Hydro Power Corporation </v>
      </c>
      <c r="E196" s="34" t="str">
        <f>VLOOKUP(B196,'TAX INFO'!$B$2:$G$1000,5,0)</f>
        <v>244-335-986-000</v>
      </c>
      <c r="F196" s="35" t="s">
        <v>415</v>
      </c>
      <c r="G196" s="35" t="s">
        <v>416</v>
      </c>
      <c r="H196" s="35" t="s">
        <v>417</v>
      </c>
      <c r="I196" s="35" t="s">
        <v>416</v>
      </c>
      <c r="J196" s="35" t="s">
        <v>416</v>
      </c>
      <c r="K196" s="16">
        <v>0</v>
      </c>
      <c r="L196" s="36">
        <v>573.89</v>
      </c>
      <c r="M196" s="37">
        <v>0</v>
      </c>
      <c r="N196" s="36">
        <v>-11.48</v>
      </c>
      <c r="O196" s="125">
        <f t="shared" ref="O196:O259" si="3">SUM(K196:N196)</f>
        <v>562.41</v>
      </c>
      <c r="P196" s="143">
        <v>27367</v>
      </c>
      <c r="Q196" s="127" t="s">
        <v>4562</v>
      </c>
    </row>
    <row r="197" spans="1:17">
      <c r="A197" s="124">
        <v>195</v>
      </c>
      <c r="B197" s="35" t="s">
        <v>503</v>
      </c>
      <c r="C197" s="35" t="s">
        <v>182</v>
      </c>
      <c r="D197" s="34" t="str">
        <f>VLOOKUP(B197,'TAX INFO'!$B$2:$G$1000,3,0)</f>
        <v xml:space="preserve">First Gen Hydro Power Corporation </v>
      </c>
      <c r="E197" s="34" t="str">
        <f>VLOOKUP(B197,'TAX INFO'!$B$2:$G$1000,5,0)</f>
        <v>244-335-986-000</v>
      </c>
      <c r="F197" s="35" t="s">
        <v>419</v>
      </c>
      <c r="G197" s="35" t="s">
        <v>416</v>
      </c>
      <c r="H197" s="35" t="s">
        <v>417</v>
      </c>
      <c r="I197" s="35" t="s">
        <v>417</v>
      </c>
      <c r="J197" s="35" t="s">
        <v>416</v>
      </c>
      <c r="K197" s="16">
        <v>0</v>
      </c>
      <c r="L197" s="36">
        <v>108.5</v>
      </c>
      <c r="M197" s="37">
        <v>0</v>
      </c>
      <c r="N197" s="36">
        <v>-2.17</v>
      </c>
      <c r="O197" s="125">
        <f t="shared" si="3"/>
        <v>106.33</v>
      </c>
      <c r="P197" s="143">
        <v>27367</v>
      </c>
      <c r="Q197" s="127" t="s">
        <v>4562</v>
      </c>
    </row>
    <row r="198" spans="1:17">
      <c r="A198" s="124">
        <v>196</v>
      </c>
      <c r="B198" s="35" t="s">
        <v>503</v>
      </c>
      <c r="C198" s="35" t="s">
        <v>183</v>
      </c>
      <c r="D198" s="34" t="str">
        <f>VLOOKUP(B198,'TAX INFO'!$B$2:$G$1000,3,0)</f>
        <v xml:space="preserve">First Gen Hydro Power Corporation </v>
      </c>
      <c r="E198" s="34" t="str">
        <f>VLOOKUP(B198,'TAX INFO'!$B$2:$G$1000,5,0)</f>
        <v>244-335-986-000</v>
      </c>
      <c r="F198" s="35" t="s">
        <v>419</v>
      </c>
      <c r="G198" s="35" t="s">
        <v>416</v>
      </c>
      <c r="H198" s="35" t="s">
        <v>417</v>
      </c>
      <c r="I198" s="35" t="s">
        <v>416</v>
      </c>
      <c r="J198" s="35" t="s">
        <v>416</v>
      </c>
      <c r="K198" s="16">
        <v>0</v>
      </c>
      <c r="L198" s="36">
        <v>16.63</v>
      </c>
      <c r="M198" s="37">
        <v>0</v>
      </c>
      <c r="N198" s="36">
        <v>-0.33</v>
      </c>
      <c r="O198" s="125">
        <f t="shared" si="3"/>
        <v>16.3</v>
      </c>
      <c r="P198" s="143">
        <v>27367</v>
      </c>
      <c r="Q198" s="127" t="s">
        <v>4562</v>
      </c>
    </row>
    <row r="199" spans="1:17">
      <c r="A199" s="124">
        <v>197</v>
      </c>
      <c r="B199" s="35" t="s">
        <v>184</v>
      </c>
      <c r="C199" s="35" t="s">
        <v>184</v>
      </c>
      <c r="D199" s="34" t="str">
        <f>VLOOKUP(B199,'TAX INFO'!$B$2:$G$1000,3,0)</f>
        <v xml:space="preserve">First Gen Hydro Power Corporation </v>
      </c>
      <c r="E199" s="34" t="str">
        <f>VLOOKUP(B199,'TAX INFO'!$B$2:$G$1000,5,0)</f>
        <v>244-335-986-000</v>
      </c>
      <c r="F199" s="35" t="s">
        <v>419</v>
      </c>
      <c r="G199" s="35" t="s">
        <v>416</v>
      </c>
      <c r="H199" s="35" t="s">
        <v>417</v>
      </c>
      <c r="I199" s="35" t="s">
        <v>417</v>
      </c>
      <c r="J199" s="35" t="s">
        <v>416</v>
      </c>
      <c r="K199" s="16">
        <v>0</v>
      </c>
      <c r="L199" s="36">
        <v>0.69</v>
      </c>
      <c r="M199" s="37">
        <v>0</v>
      </c>
      <c r="N199" s="36">
        <v>-0.01</v>
      </c>
      <c r="O199" s="125">
        <f t="shared" si="3"/>
        <v>0.67999999999999994</v>
      </c>
      <c r="P199" s="143">
        <v>27367</v>
      </c>
      <c r="Q199" s="127" t="s">
        <v>4562</v>
      </c>
    </row>
    <row r="200" spans="1:17">
      <c r="A200" s="124">
        <v>198</v>
      </c>
      <c r="B200" s="35" t="s">
        <v>177</v>
      </c>
      <c r="C200" s="35" t="s">
        <v>177</v>
      </c>
      <c r="D200" s="34" t="str">
        <f>VLOOKUP(B200,'TAX INFO'!$B$2:$G$1000,3,0)</f>
        <v xml:space="preserve">First Gas Power Corporation </v>
      </c>
      <c r="E200" s="34" t="str">
        <f>VLOOKUP(B200,'TAX INFO'!$B$2:$G$1000,5,0)</f>
        <v>004-470-601-000</v>
      </c>
      <c r="F200" s="35" t="s">
        <v>415</v>
      </c>
      <c r="G200" s="35" t="s">
        <v>416</v>
      </c>
      <c r="H200" s="35" t="s">
        <v>417</v>
      </c>
      <c r="I200" s="35" t="s">
        <v>417</v>
      </c>
      <c r="J200" s="35" t="s">
        <v>417</v>
      </c>
      <c r="K200" s="16">
        <v>5.62</v>
      </c>
      <c r="L200" s="36">
        <v>0</v>
      </c>
      <c r="M200" s="37">
        <v>0.67</v>
      </c>
      <c r="N200" s="36">
        <v>-0.11</v>
      </c>
      <c r="O200" s="125">
        <f t="shared" si="3"/>
        <v>6.18</v>
      </c>
      <c r="P200" s="143">
        <v>27380</v>
      </c>
      <c r="Q200" s="127" t="s">
        <v>4562</v>
      </c>
    </row>
    <row r="201" spans="1:17">
      <c r="A201" s="124">
        <v>199</v>
      </c>
      <c r="B201" s="35" t="s">
        <v>177</v>
      </c>
      <c r="C201" s="35" t="s">
        <v>178</v>
      </c>
      <c r="D201" s="34" t="str">
        <f>VLOOKUP(B201,'TAX INFO'!$B$2:$G$1000,3,0)</f>
        <v xml:space="preserve">First Gas Power Corporation </v>
      </c>
      <c r="E201" s="34" t="str">
        <f>VLOOKUP(B201,'TAX INFO'!$B$2:$G$1000,5,0)</f>
        <v>004-470-601-000</v>
      </c>
      <c r="F201" s="35" t="s">
        <v>419</v>
      </c>
      <c r="G201" s="35" t="s">
        <v>416</v>
      </c>
      <c r="H201" s="35" t="s">
        <v>417</v>
      </c>
      <c r="I201" s="35" t="s">
        <v>417</v>
      </c>
      <c r="J201" s="35" t="s">
        <v>417</v>
      </c>
      <c r="K201" s="16">
        <v>562</v>
      </c>
      <c r="L201" s="36">
        <v>0</v>
      </c>
      <c r="M201" s="37">
        <v>67.44</v>
      </c>
      <c r="N201" s="36">
        <v>-11.24</v>
      </c>
      <c r="O201" s="125">
        <f t="shared" si="3"/>
        <v>618.20000000000005</v>
      </c>
      <c r="P201" s="143">
        <v>27380</v>
      </c>
      <c r="Q201" s="127" t="s">
        <v>4562</v>
      </c>
    </row>
    <row r="202" spans="1:17">
      <c r="A202" s="124">
        <v>200</v>
      </c>
      <c r="B202" s="35" t="s">
        <v>175</v>
      </c>
      <c r="C202" s="35" t="s">
        <v>175</v>
      </c>
      <c r="D202" s="34" t="str">
        <f>VLOOKUP(B202,'TAX INFO'!$B$2:$G$1000,3,0)</f>
        <v xml:space="preserve">FGP Corp. </v>
      </c>
      <c r="E202" s="34" t="str">
        <f>VLOOKUP(B202,'TAX INFO'!$B$2:$G$1000,5,0)</f>
        <v>005-011-427-000</v>
      </c>
      <c r="F202" s="35" t="s">
        <v>415</v>
      </c>
      <c r="G202" s="35" t="s">
        <v>416</v>
      </c>
      <c r="H202" s="35" t="s">
        <v>417</v>
      </c>
      <c r="I202" s="35" t="s">
        <v>417</v>
      </c>
      <c r="J202" s="35" t="s">
        <v>417</v>
      </c>
      <c r="K202" s="16">
        <v>60.11</v>
      </c>
      <c r="L202" s="36">
        <v>0</v>
      </c>
      <c r="M202" s="37">
        <v>7.21</v>
      </c>
      <c r="N202" s="36">
        <v>-1.2</v>
      </c>
      <c r="O202" s="125">
        <f t="shared" si="3"/>
        <v>66.11999999999999</v>
      </c>
      <c r="P202" s="143">
        <v>27381</v>
      </c>
      <c r="Q202" s="127" t="s">
        <v>4562</v>
      </c>
    </row>
    <row r="203" spans="1:17">
      <c r="A203" s="124">
        <v>201</v>
      </c>
      <c r="B203" s="35" t="s">
        <v>524</v>
      </c>
      <c r="C203" s="35" t="s">
        <v>524</v>
      </c>
      <c r="D203" s="34" t="str">
        <f>VLOOKUP(B203,'TAX INFO'!$B$2:$G$1000,3,0)</f>
        <v xml:space="preserve">First Bukidnon Electric Cooperative, Inc. </v>
      </c>
      <c r="E203" s="34" t="str">
        <f>VLOOKUP(B203,'TAX INFO'!$B$2:$G$1000,5,0)</f>
        <v>000-224-065-000</v>
      </c>
      <c r="F203" s="35" t="s">
        <v>419</v>
      </c>
      <c r="G203" s="35" t="s">
        <v>416</v>
      </c>
      <c r="H203" s="35" t="s">
        <v>417</v>
      </c>
      <c r="I203" s="35" t="s">
        <v>417</v>
      </c>
      <c r="J203" s="35" t="s">
        <v>417</v>
      </c>
      <c r="K203" s="16">
        <v>5573.5</v>
      </c>
      <c r="L203" s="36">
        <v>0</v>
      </c>
      <c r="M203" s="37">
        <v>668.82</v>
      </c>
      <c r="N203" s="36">
        <v>-111.47</v>
      </c>
      <c r="O203" s="125">
        <f t="shared" si="3"/>
        <v>6130.8499999999995</v>
      </c>
      <c r="P203" s="143">
        <v>27382</v>
      </c>
      <c r="Q203" s="127" t="s">
        <v>4562</v>
      </c>
    </row>
    <row r="204" spans="1:17">
      <c r="A204" s="124">
        <v>202</v>
      </c>
      <c r="B204" s="35" t="s">
        <v>503</v>
      </c>
      <c r="C204" s="35" t="s">
        <v>525</v>
      </c>
      <c r="D204" s="34" t="str">
        <f>VLOOKUP(B204,'TAX INFO'!$B$2:$G$1000,3,0)</f>
        <v xml:space="preserve">First Gen Hydro Power Corporation </v>
      </c>
      <c r="E204" s="34" t="str">
        <f>VLOOKUP(B204,'TAX INFO'!$B$2:$G$1000,5,0)</f>
        <v>244-335-986-000</v>
      </c>
      <c r="F204" s="35" t="s">
        <v>419</v>
      </c>
      <c r="G204" s="35" t="s">
        <v>416</v>
      </c>
      <c r="H204" s="35" t="s">
        <v>417</v>
      </c>
      <c r="I204" s="35" t="s">
        <v>417</v>
      </c>
      <c r="J204" s="35" t="s">
        <v>416</v>
      </c>
      <c r="K204" s="16">
        <v>0</v>
      </c>
      <c r="L204" s="36">
        <v>1479.91</v>
      </c>
      <c r="M204" s="37">
        <v>0</v>
      </c>
      <c r="N204" s="36">
        <v>-29.6</v>
      </c>
      <c r="O204" s="125">
        <f t="shared" si="3"/>
        <v>1450.3100000000002</v>
      </c>
      <c r="P204" s="143">
        <v>27367</v>
      </c>
      <c r="Q204" s="127" t="s">
        <v>4562</v>
      </c>
    </row>
    <row r="205" spans="1:17">
      <c r="A205" s="124">
        <v>203</v>
      </c>
      <c r="B205" s="35" t="s">
        <v>526</v>
      </c>
      <c r="C205" s="35" t="s">
        <v>526</v>
      </c>
      <c r="D205" s="34" t="str">
        <f>VLOOKUP(B205,'TAX INFO'!$B$2:$G$1000,3,0)</f>
        <v xml:space="preserve">First Laguna Electric Cooperative, Inc. </v>
      </c>
      <c r="E205" s="34" t="str">
        <f>VLOOKUP(B205,'TAX INFO'!$B$2:$G$1000,5,0)</f>
        <v>000-624-679-0000</v>
      </c>
      <c r="F205" s="35" t="s">
        <v>419</v>
      </c>
      <c r="G205" s="35" t="s">
        <v>416</v>
      </c>
      <c r="H205" s="35" t="s">
        <v>417</v>
      </c>
      <c r="I205" s="35" t="s">
        <v>417</v>
      </c>
      <c r="J205" s="35" t="s">
        <v>417</v>
      </c>
      <c r="K205" s="16">
        <v>3794.67</v>
      </c>
      <c r="L205" s="36">
        <v>0</v>
      </c>
      <c r="M205" s="37">
        <v>455.36</v>
      </c>
      <c r="N205" s="36">
        <v>-75.89</v>
      </c>
      <c r="O205" s="125">
        <f t="shared" si="3"/>
        <v>4174.1399999999994</v>
      </c>
      <c r="P205" s="143">
        <v>27383</v>
      </c>
      <c r="Q205" s="127" t="s">
        <v>4562</v>
      </c>
    </row>
    <row r="206" spans="1:17">
      <c r="A206" s="124">
        <v>204</v>
      </c>
      <c r="B206" s="35" t="s">
        <v>527</v>
      </c>
      <c r="C206" s="35" t="s">
        <v>528</v>
      </c>
      <c r="D206" s="34" t="str">
        <f>VLOOKUP(B206,'TAX INFO'!$B$2:$G$1000,3,0)</f>
        <v xml:space="preserve">First Natgas Power Corp. </v>
      </c>
      <c r="E206" s="34" t="str">
        <f>VLOOKUP(B206,'TAX INFO'!$B$2:$G$1000,5,0)</f>
        <v>237-151-695-000</v>
      </c>
      <c r="F206" s="35" t="s">
        <v>419</v>
      </c>
      <c r="G206" s="35" t="s">
        <v>416</v>
      </c>
      <c r="H206" s="35" t="s">
        <v>417</v>
      </c>
      <c r="I206" s="35" t="s">
        <v>417</v>
      </c>
      <c r="J206" s="35" t="s">
        <v>417</v>
      </c>
      <c r="K206" s="16">
        <v>2138.35</v>
      </c>
      <c r="L206" s="36">
        <v>0</v>
      </c>
      <c r="M206" s="37">
        <v>256.60000000000002</v>
      </c>
      <c r="N206" s="36">
        <v>-42.77</v>
      </c>
      <c r="O206" s="125">
        <f t="shared" si="3"/>
        <v>2352.1799999999998</v>
      </c>
      <c r="P206" s="143">
        <v>27384</v>
      </c>
      <c r="Q206" s="127" t="s">
        <v>4562</v>
      </c>
    </row>
    <row r="207" spans="1:17">
      <c r="A207" s="124">
        <v>205</v>
      </c>
      <c r="B207" s="35" t="s">
        <v>529</v>
      </c>
      <c r="C207" s="35" t="s">
        <v>530</v>
      </c>
      <c r="D207" s="34" t="str">
        <f>VLOOKUP(B207,'TAX INFO'!$B$2:$G$1000,3,0)</f>
        <v xml:space="preserve">Fort Pilar Energy, Inc. </v>
      </c>
      <c r="E207" s="34" t="str">
        <f>VLOOKUP(B207,'TAX INFO'!$B$2:$G$1000,5,0)</f>
        <v>010-251-347-000</v>
      </c>
      <c r="F207" s="35" t="s">
        <v>419</v>
      </c>
      <c r="G207" s="35" t="s">
        <v>416</v>
      </c>
      <c r="H207" s="35" t="s">
        <v>417</v>
      </c>
      <c r="I207" s="35" t="s">
        <v>417</v>
      </c>
      <c r="J207" s="35" t="s">
        <v>417</v>
      </c>
      <c r="K207" s="16">
        <v>23.92</v>
      </c>
      <c r="L207" s="36">
        <v>0</v>
      </c>
      <c r="M207" s="37">
        <v>2.87</v>
      </c>
      <c r="N207" s="36">
        <v>-0.48</v>
      </c>
      <c r="O207" s="125">
        <f t="shared" si="3"/>
        <v>26.310000000000002</v>
      </c>
      <c r="P207" s="143">
        <v>27385</v>
      </c>
      <c r="Q207" s="127" t="s">
        <v>4562</v>
      </c>
    </row>
    <row r="208" spans="1:17">
      <c r="A208" s="124">
        <v>206</v>
      </c>
      <c r="B208" s="35" t="s">
        <v>531</v>
      </c>
      <c r="C208" s="35" t="s">
        <v>531</v>
      </c>
      <c r="D208" s="34" t="str">
        <f>VLOOKUP(B208,'TAX INFO'!$B$2:$G$1000,3,0)</f>
        <v>Fresh River Lakes Corp.</v>
      </c>
      <c r="E208" s="34" t="str">
        <f>VLOOKUP(B208,'TAX INFO'!$B$2:$G$1000,5,0)</f>
        <v>609-510-450-000</v>
      </c>
      <c r="F208" s="35" t="s">
        <v>415</v>
      </c>
      <c r="G208" s="35" t="s">
        <v>417</v>
      </c>
      <c r="H208" s="35" t="s">
        <v>417</v>
      </c>
      <c r="I208" s="35" t="s">
        <v>416</v>
      </c>
      <c r="J208" s="35" t="s">
        <v>416</v>
      </c>
      <c r="K208" s="16">
        <v>0</v>
      </c>
      <c r="L208" s="36">
        <v>415.42</v>
      </c>
      <c r="M208" s="37">
        <v>0</v>
      </c>
      <c r="N208" s="36">
        <v>0</v>
      </c>
      <c r="O208" s="125">
        <f t="shared" si="3"/>
        <v>415.42</v>
      </c>
      <c r="P208" s="143">
        <v>27386</v>
      </c>
      <c r="Q208" s="127" t="s">
        <v>4562</v>
      </c>
    </row>
    <row r="209" spans="1:17">
      <c r="A209" s="124">
        <v>207</v>
      </c>
      <c r="B209" s="35" t="s">
        <v>531</v>
      </c>
      <c r="C209" s="35" t="s">
        <v>532</v>
      </c>
      <c r="D209" s="34" t="str">
        <f>VLOOKUP(B209,'TAX INFO'!$B$2:$G$1000,3,0)</f>
        <v>Fresh River Lakes Corp.</v>
      </c>
      <c r="E209" s="34" t="str">
        <f>VLOOKUP(B209,'TAX INFO'!$B$2:$G$1000,5,0)</f>
        <v>609-510-450-000</v>
      </c>
      <c r="F209" s="35" t="s">
        <v>419</v>
      </c>
      <c r="G209" s="35" t="s">
        <v>417</v>
      </c>
      <c r="H209" s="35" t="s">
        <v>417</v>
      </c>
      <c r="I209" s="35" t="s">
        <v>416</v>
      </c>
      <c r="J209" s="35" t="s">
        <v>416</v>
      </c>
      <c r="K209" s="16">
        <v>0</v>
      </c>
      <c r="L209" s="36">
        <v>112.73</v>
      </c>
      <c r="M209" s="37">
        <v>0</v>
      </c>
      <c r="N209" s="36">
        <v>0</v>
      </c>
      <c r="O209" s="125">
        <f t="shared" si="3"/>
        <v>112.73</v>
      </c>
      <c r="P209" s="143">
        <v>27386</v>
      </c>
      <c r="Q209" s="127" t="s">
        <v>4562</v>
      </c>
    </row>
    <row r="210" spans="1:17">
      <c r="A210" s="124">
        <v>208</v>
      </c>
      <c r="B210" s="35" t="s">
        <v>533</v>
      </c>
      <c r="C210" s="35" t="s">
        <v>533</v>
      </c>
      <c r="D210" s="34" t="str">
        <f>VLOOKUP(B210,'TAX INFO'!$B$2:$G$1000,3,0)</f>
        <v>FIRST SOLEQ ENERGY CORP.</v>
      </c>
      <c r="E210" s="34" t="str">
        <f>VLOOKUP(B210,'TAX INFO'!$B$2:$G$1000,5,0)</f>
        <v>008-104-865-000</v>
      </c>
      <c r="F210" s="35" t="s">
        <v>415</v>
      </c>
      <c r="G210" s="35" t="s">
        <v>416</v>
      </c>
      <c r="H210" s="35" t="s">
        <v>417</v>
      </c>
      <c r="I210" s="35" t="s">
        <v>416</v>
      </c>
      <c r="J210" s="35" t="s">
        <v>416</v>
      </c>
      <c r="K210" s="16">
        <v>0</v>
      </c>
      <c r="L210" s="36">
        <v>25.06</v>
      </c>
      <c r="M210" s="37">
        <v>0</v>
      </c>
      <c r="N210" s="36">
        <v>-0.5</v>
      </c>
      <c r="O210" s="125">
        <f t="shared" si="3"/>
        <v>24.56</v>
      </c>
      <c r="P210" s="143">
        <v>27387</v>
      </c>
      <c r="Q210" s="127" t="s">
        <v>4562</v>
      </c>
    </row>
    <row r="211" spans="1:17">
      <c r="A211" s="124">
        <v>209</v>
      </c>
      <c r="B211" s="35" t="s">
        <v>533</v>
      </c>
      <c r="C211" s="35" t="s">
        <v>185</v>
      </c>
      <c r="D211" s="34" t="str">
        <f>VLOOKUP(B211,'TAX INFO'!$B$2:$G$1000,3,0)</f>
        <v>FIRST SOLEQ ENERGY CORP.</v>
      </c>
      <c r="E211" s="34" t="str">
        <f>VLOOKUP(B211,'TAX INFO'!$B$2:$G$1000,5,0)</f>
        <v>008-104-865-000</v>
      </c>
      <c r="F211" s="35" t="s">
        <v>419</v>
      </c>
      <c r="G211" s="35" t="s">
        <v>416</v>
      </c>
      <c r="H211" s="35" t="s">
        <v>417</v>
      </c>
      <c r="I211" s="35" t="s">
        <v>416</v>
      </c>
      <c r="J211" s="35" t="s">
        <v>416</v>
      </c>
      <c r="K211" s="16">
        <v>0</v>
      </c>
      <c r="L211" s="36">
        <v>48.96</v>
      </c>
      <c r="M211" s="37">
        <v>0</v>
      </c>
      <c r="N211" s="36">
        <v>-0.98</v>
      </c>
      <c r="O211" s="125">
        <f t="shared" si="3"/>
        <v>47.980000000000004</v>
      </c>
      <c r="P211" s="143">
        <v>27387</v>
      </c>
      <c r="Q211" s="127" t="s">
        <v>4562</v>
      </c>
    </row>
    <row r="212" spans="1:17">
      <c r="A212" s="124">
        <v>210</v>
      </c>
      <c r="B212" s="35" t="s">
        <v>140</v>
      </c>
      <c r="C212" s="35" t="s">
        <v>140</v>
      </c>
      <c r="D212" s="34" t="str">
        <f>VLOOKUP(B212,'TAX INFO'!$B$2:$G$1000,3,0)</f>
        <v>Citicore Solar Cebu, Inc.</v>
      </c>
      <c r="E212" s="34" t="str">
        <f>VLOOKUP(B212,'TAX INFO'!$B$2:$G$1000,5,0)</f>
        <v>008-943-292-000</v>
      </c>
      <c r="F212" s="35" t="s">
        <v>415</v>
      </c>
      <c r="G212" s="35" t="s">
        <v>416</v>
      </c>
      <c r="H212" s="35" t="s">
        <v>417</v>
      </c>
      <c r="I212" s="35" t="s">
        <v>416</v>
      </c>
      <c r="J212" s="35" t="s">
        <v>416</v>
      </c>
      <c r="K212" s="16">
        <v>0</v>
      </c>
      <c r="L212" s="36">
        <v>4585.3500000000004</v>
      </c>
      <c r="M212" s="37">
        <v>0</v>
      </c>
      <c r="N212" s="36">
        <v>-91.71</v>
      </c>
      <c r="O212" s="125">
        <f t="shared" si="3"/>
        <v>4493.6400000000003</v>
      </c>
      <c r="P212" s="143">
        <v>27388</v>
      </c>
      <c r="Q212" s="127" t="s">
        <v>4562</v>
      </c>
    </row>
    <row r="213" spans="1:17">
      <c r="A213" s="124">
        <v>211</v>
      </c>
      <c r="B213" s="35" t="s">
        <v>140</v>
      </c>
      <c r="C213" s="35" t="s">
        <v>141</v>
      </c>
      <c r="D213" s="34" t="str">
        <f>VLOOKUP(B213,'TAX INFO'!$B$2:$G$1000,3,0)</f>
        <v>Citicore Solar Cebu, Inc.</v>
      </c>
      <c r="E213" s="34" t="str">
        <f>VLOOKUP(B213,'TAX INFO'!$B$2:$G$1000,5,0)</f>
        <v>008-943-292-000</v>
      </c>
      <c r="F213" s="35" t="s">
        <v>419</v>
      </c>
      <c r="G213" s="35" t="s">
        <v>416</v>
      </c>
      <c r="H213" s="35" t="s">
        <v>417</v>
      </c>
      <c r="I213" s="35" t="s">
        <v>416</v>
      </c>
      <c r="J213" s="35" t="s">
        <v>416</v>
      </c>
      <c r="K213" s="16">
        <v>0</v>
      </c>
      <c r="L213" s="36">
        <v>82.87</v>
      </c>
      <c r="M213" s="37">
        <v>0</v>
      </c>
      <c r="N213" s="36">
        <v>-1.66</v>
      </c>
      <c r="O213" s="125">
        <f t="shared" si="3"/>
        <v>81.210000000000008</v>
      </c>
      <c r="P213" s="143">
        <v>27388</v>
      </c>
      <c r="Q213" s="127" t="s">
        <v>4562</v>
      </c>
    </row>
    <row r="214" spans="1:17">
      <c r="A214" s="124">
        <v>212</v>
      </c>
      <c r="B214" s="35" t="s">
        <v>534</v>
      </c>
      <c r="C214" s="35" t="s">
        <v>534</v>
      </c>
      <c r="D214" s="34" t="str">
        <f>VLOOKUP(B214,'TAX INFO'!$B$2:$G$1000,3,0)</f>
        <v xml:space="preserve">Grass Gold Renewable Energy Corporation </v>
      </c>
      <c r="E214" s="34" t="str">
        <f>VLOOKUP(B214,'TAX INFO'!$B$2:$G$1000,5,0)</f>
        <v>008-771-462-000</v>
      </c>
      <c r="F214" s="35" t="s">
        <v>415</v>
      </c>
      <c r="G214" s="35" t="s">
        <v>416</v>
      </c>
      <c r="H214" s="35" t="s">
        <v>416</v>
      </c>
      <c r="I214" s="35" t="s">
        <v>416</v>
      </c>
      <c r="J214" s="35" t="s">
        <v>416</v>
      </c>
      <c r="K214" s="16">
        <v>0</v>
      </c>
      <c r="L214" s="36">
        <v>107.31</v>
      </c>
      <c r="M214" s="37">
        <v>0</v>
      </c>
      <c r="N214" s="36">
        <v>-2.15</v>
      </c>
      <c r="O214" s="125">
        <f t="shared" si="3"/>
        <v>105.16</v>
      </c>
      <c r="P214" s="143">
        <v>27389</v>
      </c>
      <c r="Q214" s="127" t="s">
        <v>4562</v>
      </c>
    </row>
    <row r="215" spans="1:17">
      <c r="A215" s="124">
        <v>213</v>
      </c>
      <c r="B215" s="35" t="s">
        <v>769</v>
      </c>
      <c r="C215" s="35" t="s">
        <v>770</v>
      </c>
      <c r="D215" s="34" t="str">
        <f>VLOOKUP(B215,'TAX INFO'!$B$2:$G$1000,3,0)</f>
        <v>GREENERGY FOR GLOBAL INC. DOING BUSINESS UNDER G4G</v>
      </c>
      <c r="E215" s="34" t="str">
        <f>VLOOKUP(B215,'TAX INFO'!$B$2:$G$1000,5,0)</f>
        <v>010-545-506-00000</v>
      </c>
      <c r="F215" s="35" t="s">
        <v>419</v>
      </c>
      <c r="G215" s="35" t="s">
        <v>416</v>
      </c>
      <c r="H215" s="35" t="s">
        <v>417</v>
      </c>
      <c r="I215" s="35" t="s">
        <v>416</v>
      </c>
      <c r="J215" s="35" t="s">
        <v>416</v>
      </c>
      <c r="K215" s="16">
        <v>0</v>
      </c>
      <c r="L215" s="36">
        <v>0.59</v>
      </c>
      <c r="M215" s="37">
        <v>0</v>
      </c>
      <c r="N215" s="36">
        <v>-0.01</v>
      </c>
      <c r="O215" s="125">
        <f t="shared" si="3"/>
        <v>0.57999999999999996</v>
      </c>
      <c r="P215" s="143">
        <v>27390</v>
      </c>
      <c r="Q215" s="127" t="s">
        <v>4562</v>
      </c>
    </row>
    <row r="216" spans="1:17">
      <c r="A216" s="124">
        <v>214</v>
      </c>
      <c r="B216" s="35" t="s">
        <v>535</v>
      </c>
      <c r="C216" s="35" t="s">
        <v>535</v>
      </c>
      <c r="D216" s="34" t="str">
        <f>VLOOKUP(B216,'TAX INFO'!$B$2:$G$1000,3,0)</f>
        <v>Goodfound Cement Corporation</v>
      </c>
      <c r="E216" s="34" t="str">
        <f>VLOOKUP(B216,'TAX INFO'!$B$2:$G$1000,5,0)</f>
        <v>005-613-132-000</v>
      </c>
      <c r="F216" s="35" t="s">
        <v>419</v>
      </c>
      <c r="G216" s="35" t="s">
        <v>416</v>
      </c>
      <c r="H216" s="35" t="s">
        <v>417</v>
      </c>
      <c r="I216" s="35" t="s">
        <v>417</v>
      </c>
      <c r="J216" s="35" t="s">
        <v>417</v>
      </c>
      <c r="K216" s="16">
        <v>8558.8700000000008</v>
      </c>
      <c r="L216" s="36">
        <v>0</v>
      </c>
      <c r="M216" s="37">
        <v>1027.06</v>
      </c>
      <c r="N216" s="36">
        <v>-171.18</v>
      </c>
      <c r="O216" s="125">
        <f t="shared" si="3"/>
        <v>9414.75</v>
      </c>
      <c r="P216" s="143">
        <v>27391</v>
      </c>
      <c r="Q216" s="127" t="s">
        <v>4562</v>
      </c>
    </row>
    <row r="217" spans="1:17">
      <c r="A217" s="124">
        <v>215</v>
      </c>
      <c r="B217" s="35" t="s">
        <v>536</v>
      </c>
      <c r="C217" s="35" t="s">
        <v>536</v>
      </c>
      <c r="D217" s="34" t="str">
        <f>VLOOKUP(B217,'TAX INFO'!$B$2:$G$1000,3,0)</f>
        <v>Green Core Geothermal, Inc.</v>
      </c>
      <c r="E217" s="34" t="str">
        <f>VLOOKUP(B217,'TAX INFO'!$B$2:$G$1000,5,0)</f>
        <v>007-317-982-00000</v>
      </c>
      <c r="F217" s="35" t="s">
        <v>415</v>
      </c>
      <c r="G217" s="35" t="s">
        <v>416</v>
      </c>
      <c r="H217" s="35" t="s">
        <v>417</v>
      </c>
      <c r="I217" s="35" t="s">
        <v>416</v>
      </c>
      <c r="J217" s="35" t="s">
        <v>417</v>
      </c>
      <c r="K217" s="16">
        <v>6004.69</v>
      </c>
      <c r="L217" s="36">
        <v>0</v>
      </c>
      <c r="M217" s="37">
        <v>720.56</v>
      </c>
      <c r="N217" s="36">
        <v>-120.09</v>
      </c>
      <c r="O217" s="125">
        <f t="shared" si="3"/>
        <v>6605.16</v>
      </c>
      <c r="P217" s="143">
        <v>27392</v>
      </c>
      <c r="Q217" s="127" t="s">
        <v>4562</v>
      </c>
    </row>
    <row r="218" spans="1:17">
      <c r="A218" s="124">
        <v>216</v>
      </c>
      <c r="B218" s="35" t="s">
        <v>197</v>
      </c>
      <c r="C218" s="35" t="s">
        <v>197</v>
      </c>
      <c r="D218" s="34" t="str">
        <f>VLOOKUP(B218,'TAX INFO'!$B$2:$G$1000,3,0)</f>
        <v>Green Core Geothermal, Inc.</v>
      </c>
      <c r="E218" s="34" t="str">
        <f>VLOOKUP(B218,'TAX INFO'!$B$2:$G$1000,5,0)</f>
        <v>007-317-982-00000</v>
      </c>
      <c r="F218" s="35" t="s">
        <v>419</v>
      </c>
      <c r="G218" s="35" t="s">
        <v>416</v>
      </c>
      <c r="H218" s="35" t="s">
        <v>417</v>
      </c>
      <c r="I218" s="35" t="s">
        <v>417</v>
      </c>
      <c r="J218" s="35" t="s">
        <v>417</v>
      </c>
      <c r="K218" s="16">
        <v>179.39</v>
      </c>
      <c r="L218" s="36">
        <v>0</v>
      </c>
      <c r="M218" s="37">
        <v>21.53</v>
      </c>
      <c r="N218" s="36">
        <v>-3.59</v>
      </c>
      <c r="O218" s="125">
        <f t="shared" si="3"/>
        <v>197.32999999999998</v>
      </c>
      <c r="P218" s="143">
        <v>27392</v>
      </c>
      <c r="Q218" s="127" t="s">
        <v>4562</v>
      </c>
    </row>
    <row r="219" spans="1:17">
      <c r="A219" s="124">
        <v>217</v>
      </c>
      <c r="B219" s="35" t="s">
        <v>197</v>
      </c>
      <c r="C219" s="35" t="s">
        <v>198</v>
      </c>
      <c r="D219" s="34" t="str">
        <f>VLOOKUP(B219,'TAX INFO'!$B$2:$G$1000,3,0)</f>
        <v>Green Core Geothermal, Inc.</v>
      </c>
      <c r="E219" s="34" t="str">
        <f>VLOOKUP(B219,'TAX INFO'!$B$2:$G$1000,5,0)</f>
        <v>007-317-982-00000</v>
      </c>
      <c r="F219" s="35" t="s">
        <v>419</v>
      </c>
      <c r="G219" s="35" t="s">
        <v>416</v>
      </c>
      <c r="H219" s="35" t="s">
        <v>417</v>
      </c>
      <c r="I219" s="35" t="s">
        <v>417</v>
      </c>
      <c r="J219" s="35" t="s">
        <v>416</v>
      </c>
      <c r="K219" s="16">
        <v>0</v>
      </c>
      <c r="L219" s="36">
        <v>11.93</v>
      </c>
      <c r="M219" s="37">
        <v>0</v>
      </c>
      <c r="N219" s="36">
        <v>-0.24</v>
      </c>
      <c r="O219" s="125">
        <f t="shared" si="3"/>
        <v>11.69</v>
      </c>
      <c r="P219" s="143">
        <v>27392</v>
      </c>
      <c r="Q219" s="127" t="s">
        <v>4562</v>
      </c>
    </row>
    <row r="220" spans="1:17">
      <c r="A220" s="124">
        <v>218</v>
      </c>
      <c r="B220" s="35" t="s">
        <v>197</v>
      </c>
      <c r="C220" s="35" t="s">
        <v>199</v>
      </c>
      <c r="D220" s="34" t="str">
        <f>VLOOKUP(B220,'TAX INFO'!$B$2:$G$1000,3,0)</f>
        <v>Green Core Geothermal, Inc.</v>
      </c>
      <c r="E220" s="34" t="str">
        <f>VLOOKUP(B220,'TAX INFO'!$B$2:$G$1000,5,0)</f>
        <v>007-317-982-00000</v>
      </c>
      <c r="F220" s="35" t="s">
        <v>419</v>
      </c>
      <c r="G220" s="35" t="s">
        <v>416</v>
      </c>
      <c r="H220" s="35" t="s">
        <v>417</v>
      </c>
      <c r="I220" s="35" t="s">
        <v>417</v>
      </c>
      <c r="J220" s="35" t="s">
        <v>417</v>
      </c>
      <c r="K220" s="16">
        <v>50.97</v>
      </c>
      <c r="L220" s="36">
        <v>0</v>
      </c>
      <c r="M220" s="37">
        <v>6.12</v>
      </c>
      <c r="N220" s="36">
        <v>-1.02</v>
      </c>
      <c r="O220" s="125">
        <f t="shared" si="3"/>
        <v>56.069999999999993</v>
      </c>
      <c r="P220" s="143">
        <v>27392</v>
      </c>
      <c r="Q220" s="127" t="s">
        <v>4562</v>
      </c>
    </row>
    <row r="221" spans="1:17">
      <c r="A221" s="124">
        <v>219</v>
      </c>
      <c r="B221" s="35" t="s">
        <v>200</v>
      </c>
      <c r="C221" s="35" t="s">
        <v>200</v>
      </c>
      <c r="D221" s="34" t="str">
        <f>VLOOKUP(B221,'TAX INFO'!$B$2:$G$1000,3,0)</f>
        <v>Green Core Geothermal, Inc.</v>
      </c>
      <c r="E221" s="34" t="str">
        <f>VLOOKUP(B221,'TAX INFO'!$B$2:$G$1000,5,0)</f>
        <v>007-317-982-00000</v>
      </c>
      <c r="F221" s="35" t="s">
        <v>419</v>
      </c>
      <c r="G221" s="35" t="s">
        <v>416</v>
      </c>
      <c r="H221" s="35" t="s">
        <v>417</v>
      </c>
      <c r="I221" s="35" t="s">
        <v>417</v>
      </c>
      <c r="J221" s="35" t="s">
        <v>417</v>
      </c>
      <c r="K221" s="16">
        <v>1055.5</v>
      </c>
      <c r="L221" s="36">
        <v>0</v>
      </c>
      <c r="M221" s="37">
        <v>126.66</v>
      </c>
      <c r="N221" s="36">
        <v>-21.11</v>
      </c>
      <c r="O221" s="125">
        <f t="shared" si="3"/>
        <v>1161.0500000000002</v>
      </c>
      <c r="P221" s="143">
        <v>27392</v>
      </c>
      <c r="Q221" s="127" t="s">
        <v>4562</v>
      </c>
    </row>
    <row r="222" spans="1:17">
      <c r="A222" s="124">
        <v>220</v>
      </c>
      <c r="B222" s="35" t="s">
        <v>200</v>
      </c>
      <c r="C222" s="35" t="s">
        <v>201</v>
      </c>
      <c r="D222" s="34" t="str">
        <f>VLOOKUP(B222,'TAX INFO'!$B$2:$G$1000,3,0)</f>
        <v>Green Core Geothermal, Inc.</v>
      </c>
      <c r="E222" s="34" t="str">
        <f>VLOOKUP(B222,'TAX INFO'!$B$2:$G$1000,5,0)</f>
        <v>007-317-982-00000</v>
      </c>
      <c r="F222" s="35" t="s">
        <v>419</v>
      </c>
      <c r="G222" s="35" t="s">
        <v>416</v>
      </c>
      <c r="H222" s="35" t="s">
        <v>417</v>
      </c>
      <c r="I222" s="35" t="s">
        <v>417</v>
      </c>
      <c r="J222" s="35" t="s">
        <v>417</v>
      </c>
      <c r="K222" s="16">
        <v>37.15</v>
      </c>
      <c r="L222" s="36">
        <v>0</v>
      </c>
      <c r="M222" s="37">
        <v>4.46</v>
      </c>
      <c r="N222" s="36">
        <v>-0.74</v>
      </c>
      <c r="O222" s="125">
        <f t="shared" si="3"/>
        <v>40.869999999999997</v>
      </c>
      <c r="P222" s="143">
        <v>27392</v>
      </c>
      <c r="Q222" s="127" t="s">
        <v>4562</v>
      </c>
    </row>
    <row r="223" spans="1:17">
      <c r="A223" s="124">
        <v>221</v>
      </c>
      <c r="B223" s="35" t="s">
        <v>200</v>
      </c>
      <c r="C223" s="35" t="s">
        <v>202</v>
      </c>
      <c r="D223" s="34" t="str">
        <f>VLOOKUP(B223,'TAX INFO'!$B$2:$G$1000,3,0)</f>
        <v>Green Core Geothermal, Inc.</v>
      </c>
      <c r="E223" s="34" t="str">
        <f>VLOOKUP(B223,'TAX INFO'!$B$2:$G$1000,5,0)</f>
        <v>007-317-982-00000</v>
      </c>
      <c r="F223" s="35" t="s">
        <v>419</v>
      </c>
      <c r="G223" s="35" t="s">
        <v>416</v>
      </c>
      <c r="H223" s="35" t="s">
        <v>417</v>
      </c>
      <c r="I223" s="35" t="s">
        <v>417</v>
      </c>
      <c r="J223" s="35" t="s">
        <v>416</v>
      </c>
      <c r="K223" s="16">
        <v>0</v>
      </c>
      <c r="L223" s="36">
        <v>1455.36</v>
      </c>
      <c r="M223" s="37">
        <v>0</v>
      </c>
      <c r="N223" s="36">
        <v>-29.11</v>
      </c>
      <c r="O223" s="125">
        <f t="shared" si="3"/>
        <v>1426.25</v>
      </c>
      <c r="P223" s="143">
        <v>27392</v>
      </c>
      <c r="Q223" s="127" t="s">
        <v>4562</v>
      </c>
    </row>
    <row r="224" spans="1:17">
      <c r="A224" s="124">
        <v>222</v>
      </c>
      <c r="B224" s="35" t="s">
        <v>200</v>
      </c>
      <c r="C224" s="35" t="s">
        <v>203</v>
      </c>
      <c r="D224" s="34" t="str">
        <f>VLOOKUP(B224,'TAX INFO'!$B$2:$G$1000,3,0)</f>
        <v>Green Core Geothermal, Inc.</v>
      </c>
      <c r="E224" s="34" t="str">
        <f>VLOOKUP(B224,'TAX INFO'!$B$2:$G$1000,5,0)</f>
        <v>007-317-982-00000</v>
      </c>
      <c r="F224" s="35" t="s">
        <v>419</v>
      </c>
      <c r="G224" s="35" t="s">
        <v>416</v>
      </c>
      <c r="H224" s="35" t="s">
        <v>417</v>
      </c>
      <c r="I224" s="35" t="s">
        <v>417</v>
      </c>
      <c r="J224" s="35" t="s">
        <v>417</v>
      </c>
      <c r="K224" s="16">
        <v>466.01</v>
      </c>
      <c r="L224" s="36">
        <v>0</v>
      </c>
      <c r="M224" s="37">
        <v>55.92</v>
      </c>
      <c r="N224" s="36">
        <v>-9.32</v>
      </c>
      <c r="O224" s="125">
        <f t="shared" si="3"/>
        <v>512.6099999999999</v>
      </c>
      <c r="P224" s="143">
        <v>27392</v>
      </c>
      <c r="Q224" s="127" t="s">
        <v>4562</v>
      </c>
    </row>
    <row r="225" spans="1:17">
      <c r="A225" s="124">
        <v>223</v>
      </c>
      <c r="B225" s="35" t="s">
        <v>200</v>
      </c>
      <c r="C225" s="35" t="s">
        <v>204</v>
      </c>
      <c r="D225" s="34" t="str">
        <f>VLOOKUP(B225,'TAX INFO'!$B$2:$G$1000,3,0)</f>
        <v>Green Core Geothermal, Inc.</v>
      </c>
      <c r="E225" s="34" t="str">
        <f>VLOOKUP(B225,'TAX INFO'!$B$2:$G$1000,5,0)</f>
        <v>007-317-982-00000</v>
      </c>
      <c r="F225" s="35" t="s">
        <v>419</v>
      </c>
      <c r="G225" s="35" t="s">
        <v>416</v>
      </c>
      <c r="H225" s="35" t="s">
        <v>417</v>
      </c>
      <c r="I225" s="35" t="s">
        <v>417</v>
      </c>
      <c r="J225" s="35" t="s">
        <v>416</v>
      </c>
      <c r="K225" s="16">
        <v>0</v>
      </c>
      <c r="L225" s="36">
        <v>369.94</v>
      </c>
      <c r="M225" s="37">
        <v>0</v>
      </c>
      <c r="N225" s="36">
        <v>-7.4</v>
      </c>
      <c r="O225" s="125">
        <f t="shared" si="3"/>
        <v>362.54</v>
      </c>
      <c r="P225" s="143">
        <v>27392</v>
      </c>
      <c r="Q225" s="127" t="s">
        <v>4562</v>
      </c>
    </row>
    <row r="226" spans="1:17">
      <c r="A226" s="124">
        <v>224</v>
      </c>
      <c r="B226" s="35" t="s">
        <v>538</v>
      </c>
      <c r="C226" s="35" t="s">
        <v>196</v>
      </c>
      <c r="D226" s="34" t="str">
        <f>VLOOKUP(B226,'TAX INFO'!$B$2:$G$1000,3,0)</f>
        <v xml:space="preserve">Global Energy Supply Corporation </v>
      </c>
      <c r="E226" s="34" t="str">
        <f>VLOOKUP(B226,'TAX INFO'!$B$2:$G$1000,5,0)</f>
        <v>234-621-270-00000</v>
      </c>
      <c r="F226" s="35" t="s">
        <v>419</v>
      </c>
      <c r="G226" s="35" t="s">
        <v>416</v>
      </c>
      <c r="H226" s="35" t="s">
        <v>417</v>
      </c>
      <c r="I226" s="35" t="s">
        <v>417</v>
      </c>
      <c r="J226" s="35" t="s">
        <v>417</v>
      </c>
      <c r="K226" s="16">
        <v>574.02</v>
      </c>
      <c r="L226" s="36">
        <v>0</v>
      </c>
      <c r="M226" s="37">
        <v>68.88</v>
      </c>
      <c r="N226" s="36">
        <v>-11.48</v>
      </c>
      <c r="O226" s="125">
        <f t="shared" si="3"/>
        <v>631.41999999999996</v>
      </c>
      <c r="P226" s="143">
        <v>27393</v>
      </c>
      <c r="Q226" s="127" t="s">
        <v>4562</v>
      </c>
    </row>
    <row r="227" spans="1:17">
      <c r="A227" s="124">
        <v>225</v>
      </c>
      <c r="B227" s="35" t="s">
        <v>539</v>
      </c>
      <c r="C227" s="35" t="s">
        <v>540</v>
      </c>
      <c r="D227" s="34" t="str">
        <f>VLOOKUP(B227,'TAX INFO'!$B$2:$G$1000,3,0)</f>
        <v xml:space="preserve">Green Future Innovations, Inc. </v>
      </c>
      <c r="E227" s="34" t="str">
        <f>VLOOKUP(B227,'TAX INFO'!$B$2:$G$1000,5,0)</f>
        <v>006-922-063-000</v>
      </c>
      <c r="F227" s="35" t="s">
        <v>419</v>
      </c>
      <c r="G227" s="35" t="s">
        <v>416</v>
      </c>
      <c r="H227" s="35" t="s">
        <v>417</v>
      </c>
      <c r="I227" s="35" t="s">
        <v>416</v>
      </c>
      <c r="J227" s="35" t="s">
        <v>416</v>
      </c>
      <c r="K227" s="16">
        <v>0</v>
      </c>
      <c r="L227" s="36">
        <v>382</v>
      </c>
      <c r="M227" s="37">
        <v>0</v>
      </c>
      <c r="N227" s="36">
        <v>-7.64</v>
      </c>
      <c r="O227" s="125">
        <f t="shared" si="3"/>
        <v>374.36</v>
      </c>
      <c r="P227" s="143">
        <v>27394</v>
      </c>
      <c r="Q227" s="127" t="s">
        <v>4562</v>
      </c>
    </row>
    <row r="228" spans="1:17">
      <c r="A228" s="124">
        <v>226</v>
      </c>
      <c r="B228" s="35" t="s">
        <v>488</v>
      </c>
      <c r="C228" s="35" t="s">
        <v>541</v>
      </c>
      <c r="D228" s="34" t="str">
        <f>VLOOKUP(B228,'TAX INFO'!$B$2:$G$1000,3,0)</f>
        <v>Sual Power Inc.</v>
      </c>
      <c r="E228" s="34" t="str">
        <f>VLOOKUP(B228,'TAX INFO'!$B$2:$G$1000,5,0)</f>
        <v>225-353-447-000</v>
      </c>
      <c r="F228" s="35" t="s">
        <v>419</v>
      </c>
      <c r="G228" s="35" t="s">
        <v>416</v>
      </c>
      <c r="H228" s="35" t="s">
        <v>417</v>
      </c>
      <c r="I228" s="35" t="s">
        <v>417</v>
      </c>
      <c r="J228" s="35" t="s">
        <v>417</v>
      </c>
      <c r="K228" s="16">
        <v>10.19</v>
      </c>
      <c r="L228" s="36">
        <v>0</v>
      </c>
      <c r="M228" s="37">
        <v>1.22</v>
      </c>
      <c r="N228" s="36">
        <v>-0.2</v>
      </c>
      <c r="O228" s="125">
        <f t="shared" si="3"/>
        <v>11.21</v>
      </c>
      <c r="P228" s="143">
        <v>27343</v>
      </c>
      <c r="Q228" s="127" t="s">
        <v>4562</v>
      </c>
    </row>
    <row r="229" spans="1:17">
      <c r="A229" s="124">
        <v>227</v>
      </c>
      <c r="B229" s="35" t="s">
        <v>542</v>
      </c>
      <c r="C229" s="35" t="s">
        <v>542</v>
      </c>
      <c r="D229" s="34" t="str">
        <f>VLOOKUP(B229,'TAX INFO'!$B$2:$G$1000,3,0)</f>
        <v xml:space="preserve">Green Innovations for Tomorrow Corporation </v>
      </c>
      <c r="E229" s="34" t="str">
        <f>VLOOKUP(B229,'TAX INFO'!$B$2:$G$1000,5,0)</f>
        <v>436-997-925-000</v>
      </c>
      <c r="F229" s="35" t="s">
        <v>415</v>
      </c>
      <c r="G229" s="35" t="s">
        <v>416</v>
      </c>
      <c r="H229" s="35" t="s">
        <v>417</v>
      </c>
      <c r="I229" s="35" t="s">
        <v>416</v>
      </c>
      <c r="J229" s="35" t="s">
        <v>416</v>
      </c>
      <c r="K229" s="16">
        <v>0</v>
      </c>
      <c r="L229" s="36">
        <v>371.88</v>
      </c>
      <c r="M229" s="37">
        <v>0</v>
      </c>
      <c r="N229" s="36">
        <v>-7.44</v>
      </c>
      <c r="O229" s="125">
        <f t="shared" si="3"/>
        <v>364.44</v>
      </c>
      <c r="P229" s="143">
        <v>27395</v>
      </c>
      <c r="Q229" s="127" t="s">
        <v>4562</v>
      </c>
    </row>
    <row r="230" spans="1:17">
      <c r="A230" s="124">
        <v>228</v>
      </c>
      <c r="B230" s="35" t="s">
        <v>542</v>
      </c>
      <c r="C230" s="35" t="s">
        <v>543</v>
      </c>
      <c r="D230" s="34" t="str">
        <f>VLOOKUP(B230,'TAX INFO'!$B$2:$G$1000,3,0)</f>
        <v xml:space="preserve">Green Innovations for Tomorrow Corporation </v>
      </c>
      <c r="E230" s="34" t="str">
        <f>VLOOKUP(B230,'TAX INFO'!$B$2:$G$1000,5,0)</f>
        <v>436-997-925-000</v>
      </c>
      <c r="F230" s="35" t="s">
        <v>415</v>
      </c>
      <c r="G230" s="35" t="s">
        <v>416</v>
      </c>
      <c r="H230" s="35" t="s">
        <v>416</v>
      </c>
      <c r="I230" s="35" t="s">
        <v>416</v>
      </c>
      <c r="J230" s="35" t="s">
        <v>416</v>
      </c>
      <c r="K230" s="16">
        <v>0</v>
      </c>
      <c r="L230" s="36">
        <v>164.13</v>
      </c>
      <c r="M230" s="37">
        <v>0</v>
      </c>
      <c r="N230" s="36">
        <v>-3.28</v>
      </c>
      <c r="O230" s="125">
        <f t="shared" si="3"/>
        <v>160.85</v>
      </c>
      <c r="P230" s="143">
        <v>27395</v>
      </c>
      <c r="Q230" s="127" t="s">
        <v>4562</v>
      </c>
    </row>
    <row r="231" spans="1:17">
      <c r="A231" s="124">
        <v>229</v>
      </c>
      <c r="B231" s="35" t="s">
        <v>542</v>
      </c>
      <c r="C231" s="35" t="s">
        <v>771</v>
      </c>
      <c r="D231" s="34" t="str">
        <f>VLOOKUP(B231,'TAX INFO'!$B$2:$G$1000,3,0)</f>
        <v xml:space="preserve">Green Innovations for Tomorrow Corporation </v>
      </c>
      <c r="E231" s="34" t="str">
        <f>VLOOKUP(B231,'TAX INFO'!$B$2:$G$1000,5,0)</f>
        <v>436-997-925-000</v>
      </c>
      <c r="F231" s="35" t="s">
        <v>419</v>
      </c>
      <c r="G231" s="35" t="s">
        <v>416</v>
      </c>
      <c r="H231" s="35" t="s">
        <v>416</v>
      </c>
      <c r="I231" s="35" t="s">
        <v>416</v>
      </c>
      <c r="J231" s="35" t="s">
        <v>416</v>
      </c>
      <c r="K231" s="16">
        <v>0</v>
      </c>
      <c r="L231" s="36">
        <v>6.08</v>
      </c>
      <c r="M231" s="37">
        <v>0</v>
      </c>
      <c r="N231" s="36">
        <v>-0.12</v>
      </c>
      <c r="O231" s="125">
        <f t="shared" si="3"/>
        <v>5.96</v>
      </c>
      <c r="P231" s="143">
        <v>27395</v>
      </c>
      <c r="Q231" s="127" t="s">
        <v>4562</v>
      </c>
    </row>
    <row r="232" spans="1:17">
      <c r="A232" s="124">
        <v>230</v>
      </c>
      <c r="B232" s="35" t="s">
        <v>542</v>
      </c>
      <c r="C232" s="35" t="s">
        <v>544</v>
      </c>
      <c r="D232" s="34" t="str">
        <f>VLOOKUP(B232,'TAX INFO'!$B$2:$G$1000,3,0)</f>
        <v xml:space="preserve">Green Innovations for Tomorrow Corporation </v>
      </c>
      <c r="E232" s="34" t="str">
        <f>VLOOKUP(B232,'TAX INFO'!$B$2:$G$1000,5,0)</f>
        <v>436-997-925-000</v>
      </c>
      <c r="F232" s="35" t="s">
        <v>419</v>
      </c>
      <c r="G232" s="35" t="s">
        <v>416</v>
      </c>
      <c r="H232" s="35" t="s">
        <v>417</v>
      </c>
      <c r="I232" s="35" t="s">
        <v>416</v>
      </c>
      <c r="J232" s="35" t="s">
        <v>416</v>
      </c>
      <c r="K232" s="16">
        <v>0</v>
      </c>
      <c r="L232" s="36">
        <v>22.18</v>
      </c>
      <c r="M232" s="37">
        <v>0</v>
      </c>
      <c r="N232" s="36">
        <v>-0.44</v>
      </c>
      <c r="O232" s="125">
        <f t="shared" si="3"/>
        <v>21.74</v>
      </c>
      <c r="P232" s="143">
        <v>27395</v>
      </c>
      <c r="Q232" s="127" t="s">
        <v>4562</v>
      </c>
    </row>
    <row r="233" spans="1:17">
      <c r="A233" s="124">
        <v>231</v>
      </c>
      <c r="B233" s="35" t="s">
        <v>186</v>
      </c>
      <c r="C233" s="35" t="s">
        <v>186</v>
      </c>
      <c r="D233" s="34" t="str">
        <f>VLOOKUP(B233,'TAX INFO'!$B$2:$G$1000,3,0)</f>
        <v>GIGA ACE 4, INC.</v>
      </c>
      <c r="E233" s="34" t="str">
        <f>VLOOKUP(B233,'TAX INFO'!$B$2:$G$1000,5,0)</f>
        <v>758-765-902-000</v>
      </c>
      <c r="F233" s="35" t="s">
        <v>415</v>
      </c>
      <c r="G233" s="35" t="s">
        <v>416</v>
      </c>
      <c r="H233" s="35" t="s">
        <v>416</v>
      </c>
      <c r="I233" s="35" t="s">
        <v>417</v>
      </c>
      <c r="J233" s="35" t="s">
        <v>417</v>
      </c>
      <c r="K233" s="16">
        <v>69.63</v>
      </c>
      <c r="L233" s="36">
        <v>0</v>
      </c>
      <c r="M233" s="37">
        <v>8.36</v>
      </c>
      <c r="N233" s="36">
        <v>-1.39</v>
      </c>
      <c r="O233" s="125">
        <f t="shared" si="3"/>
        <v>76.599999999999994</v>
      </c>
      <c r="P233" s="143">
        <v>27396</v>
      </c>
      <c r="Q233" s="127" t="s">
        <v>4562</v>
      </c>
    </row>
    <row r="234" spans="1:17">
      <c r="A234" s="124">
        <v>232</v>
      </c>
      <c r="B234" s="35" t="s">
        <v>186</v>
      </c>
      <c r="C234" s="35" t="s">
        <v>187</v>
      </c>
      <c r="D234" s="34" t="str">
        <f>VLOOKUP(B234,'TAX INFO'!$B$2:$G$1000,3,0)</f>
        <v>GIGA ACE 4, INC.</v>
      </c>
      <c r="E234" s="34" t="str">
        <f>VLOOKUP(B234,'TAX INFO'!$B$2:$G$1000,5,0)</f>
        <v>758-765-902-000</v>
      </c>
      <c r="F234" s="35" t="s">
        <v>419</v>
      </c>
      <c r="G234" s="35" t="s">
        <v>416</v>
      </c>
      <c r="H234" s="35" t="s">
        <v>416</v>
      </c>
      <c r="I234" s="35" t="s">
        <v>417</v>
      </c>
      <c r="J234" s="35" t="s">
        <v>417</v>
      </c>
      <c r="K234" s="16">
        <v>3417.82</v>
      </c>
      <c r="L234" s="36">
        <v>0</v>
      </c>
      <c r="M234" s="37">
        <v>410.14</v>
      </c>
      <c r="N234" s="36">
        <v>-68.36</v>
      </c>
      <c r="O234" s="125">
        <f t="shared" si="3"/>
        <v>3759.6</v>
      </c>
      <c r="P234" s="143">
        <v>27396</v>
      </c>
      <c r="Q234" s="127" t="s">
        <v>4562</v>
      </c>
    </row>
    <row r="235" spans="1:17">
      <c r="A235" s="124">
        <v>233</v>
      </c>
      <c r="B235" s="35" t="s">
        <v>188</v>
      </c>
      <c r="C235" s="35" t="s">
        <v>188</v>
      </c>
      <c r="D235" s="34" t="str">
        <f>VLOOKUP(B235,'TAX INFO'!$B$2:$G$1000,3,0)</f>
        <v xml:space="preserve">GIGASOL3, Inc. </v>
      </c>
      <c r="E235" s="34" t="str">
        <f>VLOOKUP(B235,'TAX INFO'!$B$2:$G$1000,5,0)</f>
        <v>009-597-701-000</v>
      </c>
      <c r="F235" s="35" t="s">
        <v>415</v>
      </c>
      <c r="G235" s="35" t="s">
        <v>416</v>
      </c>
      <c r="H235" s="35" t="s">
        <v>416</v>
      </c>
      <c r="I235" s="35" t="s">
        <v>416</v>
      </c>
      <c r="J235" s="35" t="s">
        <v>416</v>
      </c>
      <c r="K235" s="16">
        <v>0</v>
      </c>
      <c r="L235" s="36">
        <v>316.5</v>
      </c>
      <c r="M235" s="37">
        <v>0</v>
      </c>
      <c r="N235" s="36">
        <v>-6.33</v>
      </c>
      <c r="O235" s="125">
        <f t="shared" si="3"/>
        <v>310.17</v>
      </c>
      <c r="P235" s="143">
        <v>27397</v>
      </c>
      <c r="Q235" s="127" t="s">
        <v>4562</v>
      </c>
    </row>
    <row r="236" spans="1:17">
      <c r="A236" s="124">
        <v>234</v>
      </c>
      <c r="B236" s="35" t="s">
        <v>188</v>
      </c>
      <c r="C236" s="35" t="s">
        <v>189</v>
      </c>
      <c r="D236" s="34" t="str">
        <f>VLOOKUP(B236,'TAX INFO'!$B$2:$G$1000,3,0)</f>
        <v xml:space="preserve">GIGASOL3, Inc. </v>
      </c>
      <c r="E236" s="34" t="str">
        <f>VLOOKUP(B236,'TAX INFO'!$B$2:$G$1000,5,0)</f>
        <v>009-597-701-000</v>
      </c>
      <c r="F236" s="35" t="s">
        <v>419</v>
      </c>
      <c r="G236" s="35" t="s">
        <v>416</v>
      </c>
      <c r="H236" s="35" t="s">
        <v>416</v>
      </c>
      <c r="I236" s="35" t="s">
        <v>416</v>
      </c>
      <c r="J236" s="35" t="s">
        <v>416</v>
      </c>
      <c r="K236" s="16">
        <v>0</v>
      </c>
      <c r="L236" s="36">
        <v>69.08</v>
      </c>
      <c r="M236" s="37">
        <v>0</v>
      </c>
      <c r="N236" s="36">
        <v>-1.38</v>
      </c>
      <c r="O236" s="125">
        <f t="shared" si="3"/>
        <v>67.7</v>
      </c>
      <c r="P236" s="143">
        <v>27397</v>
      </c>
      <c r="Q236" s="127" t="s">
        <v>4562</v>
      </c>
    </row>
    <row r="237" spans="1:17">
      <c r="A237" s="124">
        <v>235</v>
      </c>
      <c r="B237" s="35" t="s">
        <v>545</v>
      </c>
      <c r="C237" s="35" t="s">
        <v>545</v>
      </c>
      <c r="D237" s="34" t="str">
        <f>VLOOKUP(B237,'TAX INFO'!$B$2:$G$1000,3,0)</f>
        <v xml:space="preserve">GNPower Mariveles Energy Center Ltd. Co. </v>
      </c>
      <c r="E237" s="34" t="str">
        <f>VLOOKUP(B237,'TAX INFO'!$B$2:$G$1000,5,0)</f>
        <v>006-659-706-000</v>
      </c>
      <c r="F237" s="35" t="s">
        <v>415</v>
      </c>
      <c r="G237" s="35" t="s">
        <v>416</v>
      </c>
      <c r="H237" s="35" t="s">
        <v>417</v>
      </c>
      <c r="I237" s="35" t="s">
        <v>417</v>
      </c>
      <c r="J237" s="35" t="s">
        <v>417</v>
      </c>
      <c r="K237" s="16">
        <v>3404.6</v>
      </c>
      <c r="L237" s="36">
        <v>0</v>
      </c>
      <c r="M237" s="37">
        <v>408.55</v>
      </c>
      <c r="N237" s="36">
        <v>-68.09</v>
      </c>
      <c r="O237" s="125">
        <f t="shared" si="3"/>
        <v>3745.06</v>
      </c>
      <c r="P237" s="143">
        <v>27398</v>
      </c>
      <c r="Q237" s="127" t="s">
        <v>4562</v>
      </c>
    </row>
    <row r="238" spans="1:17">
      <c r="A238" s="124">
        <v>236</v>
      </c>
      <c r="B238" s="35" t="s">
        <v>545</v>
      </c>
      <c r="C238" s="35" t="s">
        <v>195</v>
      </c>
      <c r="D238" s="34" t="str">
        <f>VLOOKUP(B238,'TAX INFO'!$B$2:$G$1000,3,0)</f>
        <v xml:space="preserve">GNPower Mariveles Energy Center Ltd. Co. </v>
      </c>
      <c r="E238" s="34" t="str">
        <f>VLOOKUP(B238,'TAX INFO'!$B$2:$G$1000,5,0)</f>
        <v>006-659-706-000</v>
      </c>
      <c r="F238" s="35" t="s">
        <v>419</v>
      </c>
      <c r="G238" s="35" t="s">
        <v>416</v>
      </c>
      <c r="H238" s="35" t="s">
        <v>417</v>
      </c>
      <c r="I238" s="35" t="s">
        <v>417</v>
      </c>
      <c r="J238" s="35" t="s">
        <v>417</v>
      </c>
      <c r="K238" s="16">
        <v>46.41</v>
      </c>
      <c r="L238" s="36">
        <v>0</v>
      </c>
      <c r="M238" s="37">
        <v>5.57</v>
      </c>
      <c r="N238" s="36">
        <v>-0.93</v>
      </c>
      <c r="O238" s="125">
        <f t="shared" si="3"/>
        <v>51.05</v>
      </c>
      <c r="P238" s="143">
        <v>27398</v>
      </c>
      <c r="Q238" s="127" t="s">
        <v>4562</v>
      </c>
    </row>
    <row r="239" spans="1:17">
      <c r="A239" s="124">
        <v>237</v>
      </c>
      <c r="B239" s="35" t="s">
        <v>546</v>
      </c>
      <c r="C239" s="35" t="s">
        <v>546</v>
      </c>
      <c r="D239" s="34" t="str">
        <f>VLOOKUP(B239,'TAX INFO'!$B$2:$G$1000,3,0)</f>
        <v xml:space="preserve">GNPower Dinginin Ltd. Co. </v>
      </c>
      <c r="E239" s="34" t="str">
        <f>VLOOKUP(B239,'TAX INFO'!$B$2:$G$1000,5,0)</f>
        <v>008-778-572-000</v>
      </c>
      <c r="F239" s="35" t="s">
        <v>415</v>
      </c>
      <c r="G239" s="35" t="s">
        <v>416</v>
      </c>
      <c r="H239" s="35" t="s">
        <v>416</v>
      </c>
      <c r="I239" s="35" t="s">
        <v>417</v>
      </c>
      <c r="J239" s="35" t="s">
        <v>417</v>
      </c>
      <c r="K239" s="16">
        <v>34969.61</v>
      </c>
      <c r="L239" s="36">
        <v>0</v>
      </c>
      <c r="M239" s="37">
        <v>4196.3500000000004</v>
      </c>
      <c r="N239" s="36">
        <v>-699.39</v>
      </c>
      <c r="O239" s="125">
        <f t="shared" si="3"/>
        <v>38466.57</v>
      </c>
      <c r="P239" s="143">
        <v>27293</v>
      </c>
      <c r="Q239" s="127" t="s">
        <v>4562</v>
      </c>
    </row>
    <row r="240" spans="1:17">
      <c r="A240" s="124">
        <v>238</v>
      </c>
      <c r="B240" s="35" t="s">
        <v>191</v>
      </c>
      <c r="C240" s="35" t="s">
        <v>191</v>
      </c>
      <c r="D240" s="34" t="str">
        <f>VLOOKUP(B240,'TAX INFO'!$B$2:$G$1000,3,0)</f>
        <v xml:space="preserve">GNPower Kauswagan Ltd. Co. </v>
      </c>
      <c r="E240" s="34" t="str">
        <f>VLOOKUP(B240,'TAX INFO'!$B$2:$G$1000,5,0)</f>
        <v>008-653-749-00000</v>
      </c>
      <c r="F240" s="35" t="s">
        <v>415</v>
      </c>
      <c r="G240" s="35" t="s">
        <v>416</v>
      </c>
      <c r="H240" s="35" t="s">
        <v>416</v>
      </c>
      <c r="I240" s="35" t="s">
        <v>417</v>
      </c>
      <c r="J240" s="35" t="s">
        <v>417</v>
      </c>
      <c r="K240" s="16">
        <v>448.05</v>
      </c>
      <c r="L240" s="36">
        <v>0</v>
      </c>
      <c r="M240" s="37">
        <v>53.77</v>
      </c>
      <c r="N240" s="36">
        <v>-8.9600000000000009</v>
      </c>
      <c r="O240" s="125">
        <f t="shared" si="3"/>
        <v>492.86</v>
      </c>
      <c r="P240" s="143">
        <v>27399</v>
      </c>
      <c r="Q240" s="127" t="s">
        <v>4562</v>
      </c>
    </row>
    <row r="241" spans="1:17">
      <c r="A241" s="124">
        <v>239</v>
      </c>
      <c r="B241" s="35" t="s">
        <v>191</v>
      </c>
      <c r="C241" s="35" t="s">
        <v>192</v>
      </c>
      <c r="D241" s="34" t="str">
        <f>VLOOKUP(B241,'TAX INFO'!$B$2:$G$1000,3,0)</f>
        <v xml:space="preserve">GNPower Kauswagan Ltd. Co. </v>
      </c>
      <c r="E241" s="34" t="str">
        <f>VLOOKUP(B241,'TAX INFO'!$B$2:$G$1000,5,0)</f>
        <v>008-653-749-00000</v>
      </c>
      <c r="F241" s="35" t="s">
        <v>419</v>
      </c>
      <c r="G241" s="35" t="s">
        <v>416</v>
      </c>
      <c r="H241" s="35" t="s">
        <v>416</v>
      </c>
      <c r="I241" s="35" t="s">
        <v>417</v>
      </c>
      <c r="J241" s="35" t="s">
        <v>417</v>
      </c>
      <c r="K241" s="16">
        <v>300.62</v>
      </c>
      <c r="L241" s="36">
        <v>0</v>
      </c>
      <c r="M241" s="37">
        <v>36.07</v>
      </c>
      <c r="N241" s="36">
        <v>-6.01</v>
      </c>
      <c r="O241" s="125">
        <f t="shared" si="3"/>
        <v>330.68</v>
      </c>
      <c r="P241" s="143">
        <v>27399</v>
      </c>
      <c r="Q241" s="127" t="s">
        <v>4562</v>
      </c>
    </row>
    <row r="242" spans="1:17">
      <c r="A242" s="124">
        <v>240</v>
      </c>
      <c r="B242" s="35" t="s">
        <v>193</v>
      </c>
      <c r="C242" s="35" t="s">
        <v>193</v>
      </c>
      <c r="D242" s="34" t="str">
        <f>VLOOKUP(B242,'TAX INFO'!$B$2:$G$1000,3,0)</f>
        <v>GNPower Ltd. Co.</v>
      </c>
      <c r="E242" s="34" t="str">
        <f>VLOOKUP(B242,'TAX INFO'!$B$2:$G$1000,5,0)</f>
        <v>202-920-663-00000</v>
      </c>
      <c r="F242" s="35" t="s">
        <v>419</v>
      </c>
      <c r="G242" s="35" t="s">
        <v>416</v>
      </c>
      <c r="H242" s="35" t="s">
        <v>417</v>
      </c>
      <c r="I242" s="35" t="s">
        <v>417</v>
      </c>
      <c r="J242" s="35" t="s">
        <v>417</v>
      </c>
      <c r="K242" s="16">
        <v>2268.73</v>
      </c>
      <c r="L242" s="36">
        <v>0</v>
      </c>
      <c r="M242" s="37">
        <v>272.25</v>
      </c>
      <c r="N242" s="36">
        <v>-45.37</v>
      </c>
      <c r="O242" s="125">
        <f t="shared" si="3"/>
        <v>2495.61</v>
      </c>
      <c r="P242" s="143">
        <v>27400</v>
      </c>
      <c r="Q242" s="127" t="s">
        <v>4562</v>
      </c>
    </row>
    <row r="243" spans="1:17">
      <c r="A243" s="124">
        <v>241</v>
      </c>
      <c r="B243" s="35" t="s">
        <v>193</v>
      </c>
      <c r="C243" s="35" t="s">
        <v>194</v>
      </c>
      <c r="D243" s="34" t="str">
        <f>VLOOKUP(B243,'TAX INFO'!$B$2:$G$1000,3,0)</f>
        <v>GNPower Ltd. Co.</v>
      </c>
      <c r="E243" s="34" t="str">
        <f>VLOOKUP(B243,'TAX INFO'!$B$2:$G$1000,5,0)</f>
        <v>202-920-663-00000</v>
      </c>
      <c r="F243" s="35" t="s">
        <v>419</v>
      </c>
      <c r="G243" s="35" t="s">
        <v>416</v>
      </c>
      <c r="H243" s="35" t="s">
        <v>417</v>
      </c>
      <c r="I243" s="35" t="s">
        <v>416</v>
      </c>
      <c r="J243" s="35" t="s">
        <v>416</v>
      </c>
      <c r="K243" s="16">
        <v>0</v>
      </c>
      <c r="L243" s="36">
        <v>1035.1199999999999</v>
      </c>
      <c r="M243" s="37">
        <v>0</v>
      </c>
      <c r="N243" s="36">
        <v>-20.7</v>
      </c>
      <c r="O243" s="125">
        <f t="shared" si="3"/>
        <v>1014.4199999999998</v>
      </c>
      <c r="P243" s="143">
        <v>27400</v>
      </c>
      <c r="Q243" s="127" t="s">
        <v>4562</v>
      </c>
    </row>
    <row r="244" spans="1:17">
      <c r="A244" s="124">
        <v>242</v>
      </c>
      <c r="B244" s="35" t="s">
        <v>547</v>
      </c>
      <c r="C244" s="35" t="s">
        <v>547</v>
      </c>
      <c r="D244" s="34" t="str">
        <f>VLOOKUP(B244,'TAX INFO'!$B$2:$G$1000,3,0)</f>
        <v>Greencore Power Solutions 3, Inc.</v>
      </c>
      <c r="E244" s="34" t="str">
        <f>VLOOKUP(B244,'TAX INFO'!$B$2:$G$1000,5,0)</f>
        <v>010-168-348-000</v>
      </c>
      <c r="F244" s="35" t="s">
        <v>415</v>
      </c>
      <c r="G244" s="35" t="s">
        <v>416</v>
      </c>
      <c r="H244" s="35" t="s">
        <v>416</v>
      </c>
      <c r="I244" s="35" t="s">
        <v>416</v>
      </c>
      <c r="J244" s="35" t="s">
        <v>416</v>
      </c>
      <c r="K244" s="16">
        <v>0</v>
      </c>
      <c r="L244" s="36">
        <v>807.51</v>
      </c>
      <c r="M244" s="37">
        <v>0</v>
      </c>
      <c r="N244" s="36">
        <v>-16.149999999999999</v>
      </c>
      <c r="O244" s="125">
        <f t="shared" si="3"/>
        <v>791.36</v>
      </c>
      <c r="P244" s="143">
        <v>27401</v>
      </c>
      <c r="Q244" s="127" t="s">
        <v>4562</v>
      </c>
    </row>
    <row r="245" spans="1:17">
      <c r="A245" s="124">
        <v>243</v>
      </c>
      <c r="B245" s="35" t="s">
        <v>547</v>
      </c>
      <c r="C245" s="35" t="s">
        <v>205</v>
      </c>
      <c r="D245" s="34" t="str">
        <f>VLOOKUP(B245,'TAX INFO'!$B$2:$G$1000,3,0)</f>
        <v>Greencore Power Solutions 3, Inc.</v>
      </c>
      <c r="E245" s="34" t="str">
        <f>VLOOKUP(B245,'TAX INFO'!$B$2:$G$1000,5,0)</f>
        <v>010-168-348-000</v>
      </c>
      <c r="F245" s="35" t="s">
        <v>419</v>
      </c>
      <c r="G245" s="35" t="s">
        <v>416</v>
      </c>
      <c r="H245" s="35" t="s">
        <v>416</v>
      </c>
      <c r="I245" s="35" t="s">
        <v>416</v>
      </c>
      <c r="J245" s="35" t="s">
        <v>416</v>
      </c>
      <c r="K245" s="16">
        <v>0</v>
      </c>
      <c r="L245" s="36">
        <v>92.8</v>
      </c>
      <c r="M245" s="37">
        <v>0</v>
      </c>
      <c r="N245" s="36">
        <v>-1.86</v>
      </c>
      <c r="O245" s="125">
        <f t="shared" si="3"/>
        <v>90.94</v>
      </c>
      <c r="P245" s="143">
        <v>27401</v>
      </c>
      <c r="Q245" s="127" t="s">
        <v>4562</v>
      </c>
    </row>
    <row r="246" spans="1:17">
      <c r="A246" s="124">
        <v>244</v>
      </c>
      <c r="B246" s="35" t="s">
        <v>548</v>
      </c>
      <c r="C246" s="35" t="s">
        <v>548</v>
      </c>
      <c r="D246" s="34" t="str">
        <f>VLOOKUP(B246,'TAX INFO'!$B$2:$G$1000,3,0)</f>
        <v xml:space="preserve">Greentech Solar Energy, Inc. </v>
      </c>
      <c r="E246" s="34" t="str">
        <f>VLOOKUP(B246,'TAX INFO'!$B$2:$G$1000,5,0)</f>
        <v>009-096-343-00000</v>
      </c>
      <c r="F246" s="35" t="s">
        <v>415</v>
      </c>
      <c r="G246" s="35" t="s">
        <v>417</v>
      </c>
      <c r="H246" s="35" t="s">
        <v>417</v>
      </c>
      <c r="I246" s="35" t="s">
        <v>416</v>
      </c>
      <c r="J246" s="35" t="s">
        <v>416</v>
      </c>
      <c r="K246" s="16">
        <v>0</v>
      </c>
      <c r="L246" s="36">
        <v>195.75</v>
      </c>
      <c r="M246" s="37">
        <v>0</v>
      </c>
      <c r="N246" s="36">
        <v>0</v>
      </c>
      <c r="O246" s="125">
        <f t="shared" si="3"/>
        <v>195.75</v>
      </c>
      <c r="P246" s="143">
        <v>27402</v>
      </c>
      <c r="Q246" s="127" t="s">
        <v>4562</v>
      </c>
    </row>
    <row r="247" spans="1:17">
      <c r="A247" s="124">
        <v>245</v>
      </c>
      <c r="B247" s="35" t="s">
        <v>548</v>
      </c>
      <c r="C247" s="35" t="s">
        <v>549</v>
      </c>
      <c r="D247" s="34" t="str">
        <f>VLOOKUP(B247,'TAX INFO'!$B$2:$G$1000,3,0)</f>
        <v xml:space="preserve">Greentech Solar Energy, Inc. </v>
      </c>
      <c r="E247" s="34" t="str">
        <f>VLOOKUP(B247,'TAX INFO'!$B$2:$G$1000,5,0)</f>
        <v>009-096-343-00000</v>
      </c>
      <c r="F247" s="35" t="s">
        <v>419</v>
      </c>
      <c r="G247" s="35" t="s">
        <v>417</v>
      </c>
      <c r="H247" s="35" t="s">
        <v>417</v>
      </c>
      <c r="I247" s="35" t="s">
        <v>416</v>
      </c>
      <c r="J247" s="35" t="s">
        <v>416</v>
      </c>
      <c r="K247" s="16">
        <v>0</v>
      </c>
      <c r="L247" s="36">
        <v>26.18</v>
      </c>
      <c r="M247" s="37">
        <v>0</v>
      </c>
      <c r="N247" s="36">
        <v>0</v>
      </c>
      <c r="O247" s="125">
        <f t="shared" si="3"/>
        <v>26.18</v>
      </c>
      <c r="P247" s="143">
        <v>27402</v>
      </c>
      <c r="Q247" s="127" t="s">
        <v>4562</v>
      </c>
    </row>
    <row r="248" spans="1:17">
      <c r="A248" s="124">
        <v>246</v>
      </c>
      <c r="B248" s="35" t="s">
        <v>550</v>
      </c>
      <c r="C248" s="35" t="s">
        <v>551</v>
      </c>
      <c r="D248" s="34" t="str">
        <f>VLOOKUP(B248,'TAX INFO'!$B$2:$G$1000,3,0)</f>
        <v>GT-Energy Corp.</v>
      </c>
      <c r="E248" s="34" t="str">
        <f>VLOOKUP(B248,'TAX INFO'!$B$2:$G$1000,5,0)</f>
        <v>010-253-834-0000</v>
      </c>
      <c r="F248" s="35" t="s">
        <v>419</v>
      </c>
      <c r="G248" s="35" t="s">
        <v>416</v>
      </c>
      <c r="H248" s="35" t="s">
        <v>417</v>
      </c>
      <c r="I248" s="35" t="s">
        <v>417</v>
      </c>
      <c r="J248" s="35" t="s">
        <v>417</v>
      </c>
      <c r="K248" s="16">
        <v>33.799999999999997</v>
      </c>
      <c r="L248" s="36">
        <v>0</v>
      </c>
      <c r="M248" s="37">
        <v>4.0599999999999996</v>
      </c>
      <c r="N248" s="36">
        <v>-0.68</v>
      </c>
      <c r="O248" s="125">
        <f t="shared" si="3"/>
        <v>37.18</v>
      </c>
      <c r="P248" s="143">
        <v>27403</v>
      </c>
      <c r="Q248" s="127" t="s">
        <v>4562</v>
      </c>
    </row>
    <row r="249" spans="1:17">
      <c r="A249" s="124">
        <v>247</v>
      </c>
      <c r="B249" s="35" t="s">
        <v>206</v>
      </c>
      <c r="C249" s="35" t="s">
        <v>206</v>
      </c>
      <c r="D249" s="34" t="str">
        <f>VLOOKUP(B249,'TAX INFO'!$B$2:$G$1000,3,0)</f>
        <v>Guimaras Electric Cooperative, Inc.</v>
      </c>
      <c r="E249" s="34" t="str">
        <f>VLOOKUP(B249,'TAX INFO'!$B$2:$G$1000,5,0)</f>
        <v>000-994-641-000</v>
      </c>
      <c r="F249" s="35" t="s">
        <v>419</v>
      </c>
      <c r="G249" s="35" t="s">
        <v>416</v>
      </c>
      <c r="H249" s="35" t="s">
        <v>416</v>
      </c>
      <c r="I249" s="35" t="s">
        <v>417</v>
      </c>
      <c r="J249" s="35" t="s">
        <v>417</v>
      </c>
      <c r="K249" s="16">
        <v>2074.61</v>
      </c>
      <c r="L249" s="36">
        <v>0</v>
      </c>
      <c r="M249" s="37">
        <v>248.95</v>
      </c>
      <c r="N249" s="36">
        <v>-41.49</v>
      </c>
      <c r="O249" s="125">
        <f t="shared" si="3"/>
        <v>2282.0700000000002</v>
      </c>
      <c r="P249" s="143">
        <v>27404</v>
      </c>
      <c r="Q249" s="127" t="s">
        <v>4562</v>
      </c>
    </row>
    <row r="250" spans="1:17">
      <c r="A250" s="124">
        <v>248</v>
      </c>
      <c r="B250" s="35" t="s">
        <v>552</v>
      </c>
      <c r="C250" s="35" t="s">
        <v>552</v>
      </c>
      <c r="D250" s="34" t="str">
        <f>VLOOKUP(B250,'TAX INFO'!$B$2:$G$1000,3,0)</f>
        <v>Hydrocore Corp.</v>
      </c>
      <c r="E250" s="34" t="str">
        <f>VLOOKUP(B250,'TAX INFO'!$B$2:$G$1000,5,0)</f>
        <v>006-590-937-000</v>
      </c>
      <c r="F250" s="35" t="s">
        <v>415</v>
      </c>
      <c r="G250" s="35" t="s">
        <v>416</v>
      </c>
      <c r="H250" s="35" t="s">
        <v>416</v>
      </c>
      <c r="I250" s="35" t="s">
        <v>416</v>
      </c>
      <c r="J250" s="35" t="s">
        <v>416</v>
      </c>
      <c r="K250" s="16">
        <v>0</v>
      </c>
      <c r="L250" s="36">
        <v>168.18</v>
      </c>
      <c r="M250" s="37">
        <v>0</v>
      </c>
      <c r="N250" s="36">
        <v>-3.36</v>
      </c>
      <c r="O250" s="125">
        <f t="shared" si="3"/>
        <v>164.82</v>
      </c>
      <c r="P250" s="143">
        <v>27405</v>
      </c>
      <c r="Q250" s="127" t="s">
        <v>4562</v>
      </c>
    </row>
    <row r="251" spans="1:17">
      <c r="A251" s="124">
        <v>249</v>
      </c>
      <c r="B251" s="35" t="s">
        <v>552</v>
      </c>
      <c r="C251" s="35" t="s">
        <v>553</v>
      </c>
      <c r="D251" s="34" t="str">
        <f>VLOOKUP(B251,'TAX INFO'!$B$2:$G$1000,3,0)</f>
        <v>Hydrocore Corp.</v>
      </c>
      <c r="E251" s="34" t="str">
        <f>VLOOKUP(B251,'TAX INFO'!$B$2:$G$1000,5,0)</f>
        <v>006-590-937-000</v>
      </c>
      <c r="F251" s="35" t="s">
        <v>419</v>
      </c>
      <c r="G251" s="35" t="s">
        <v>416</v>
      </c>
      <c r="H251" s="35" t="s">
        <v>416</v>
      </c>
      <c r="I251" s="35" t="s">
        <v>416</v>
      </c>
      <c r="J251" s="35" t="s">
        <v>416</v>
      </c>
      <c r="K251" s="16">
        <v>0</v>
      </c>
      <c r="L251" s="36">
        <v>1.43</v>
      </c>
      <c r="M251" s="37">
        <v>0</v>
      </c>
      <c r="N251" s="36">
        <v>-0.03</v>
      </c>
      <c r="O251" s="125">
        <f t="shared" si="3"/>
        <v>1.4</v>
      </c>
      <c r="P251" s="143">
        <v>27405</v>
      </c>
      <c r="Q251" s="127" t="s">
        <v>4562</v>
      </c>
    </row>
    <row r="252" spans="1:17">
      <c r="A252" s="124">
        <v>250</v>
      </c>
      <c r="B252" s="35" t="s">
        <v>554</v>
      </c>
      <c r="C252" s="35" t="s">
        <v>554</v>
      </c>
      <c r="D252" s="34" t="str">
        <f>VLOOKUP(B252,'TAX INFO'!$B$2:$G$1000,3,0)</f>
        <v xml:space="preserve">Hedcor Bukidnon, Inc. </v>
      </c>
      <c r="E252" s="34" t="str">
        <f>VLOOKUP(B252,'TAX INFO'!$B$2:$G$1000,5,0)</f>
        <v>409-930-580-00000</v>
      </c>
      <c r="F252" s="35" t="s">
        <v>415</v>
      </c>
      <c r="G252" s="35" t="s">
        <v>416</v>
      </c>
      <c r="H252" s="35" t="s">
        <v>416</v>
      </c>
      <c r="I252" s="35" t="s">
        <v>416</v>
      </c>
      <c r="J252" s="35" t="s">
        <v>416</v>
      </c>
      <c r="K252" s="16">
        <v>0</v>
      </c>
      <c r="L252" s="36">
        <v>948.03</v>
      </c>
      <c r="M252" s="37">
        <v>0</v>
      </c>
      <c r="N252" s="36">
        <v>-18.96</v>
      </c>
      <c r="O252" s="125">
        <f t="shared" si="3"/>
        <v>929.06999999999994</v>
      </c>
      <c r="P252" s="143">
        <v>27406</v>
      </c>
      <c r="Q252" s="127" t="s">
        <v>4562</v>
      </c>
    </row>
    <row r="253" spans="1:17">
      <c r="A253" s="124">
        <v>251</v>
      </c>
      <c r="B253" s="35" t="s">
        <v>209</v>
      </c>
      <c r="C253" s="35" t="s">
        <v>209</v>
      </c>
      <c r="D253" s="34" t="str">
        <f>VLOOKUP(B253,'TAX INFO'!$B$2:$G$1000,3,0)</f>
        <v xml:space="preserve">HEDCOR, Inc. </v>
      </c>
      <c r="E253" s="34" t="str">
        <f>VLOOKUP(B253,'TAX INFO'!$B$2:$G$1000,5,0)</f>
        <v>001-946-873-00000</v>
      </c>
      <c r="F253" s="35" t="s">
        <v>415</v>
      </c>
      <c r="G253" s="35" t="s">
        <v>416</v>
      </c>
      <c r="H253" s="35" t="s">
        <v>417</v>
      </c>
      <c r="I253" s="35" t="s">
        <v>416</v>
      </c>
      <c r="J253" s="35" t="s">
        <v>416</v>
      </c>
      <c r="K253" s="16">
        <v>0</v>
      </c>
      <c r="L253" s="36">
        <v>11.16</v>
      </c>
      <c r="M253" s="37">
        <v>0</v>
      </c>
      <c r="N253" s="36">
        <v>-0.22</v>
      </c>
      <c r="O253" s="125">
        <f t="shared" si="3"/>
        <v>10.94</v>
      </c>
      <c r="P253" s="143">
        <v>27407</v>
      </c>
      <c r="Q253" s="127" t="s">
        <v>4562</v>
      </c>
    </row>
    <row r="254" spans="1:17">
      <c r="A254" s="124">
        <v>252</v>
      </c>
      <c r="B254" s="35" t="s">
        <v>209</v>
      </c>
      <c r="C254" s="35" t="s">
        <v>210</v>
      </c>
      <c r="D254" s="34" t="str">
        <f>VLOOKUP(B254,'TAX INFO'!$B$2:$G$1000,3,0)</f>
        <v xml:space="preserve">HEDCOR, Inc. </v>
      </c>
      <c r="E254" s="34" t="str">
        <f>VLOOKUP(B254,'TAX INFO'!$B$2:$G$1000,5,0)</f>
        <v>001-946-873-00000</v>
      </c>
      <c r="F254" s="35" t="s">
        <v>415</v>
      </c>
      <c r="G254" s="35" t="s">
        <v>416</v>
      </c>
      <c r="H254" s="35" t="s">
        <v>417</v>
      </c>
      <c r="I254" s="35" t="s">
        <v>416</v>
      </c>
      <c r="J254" s="35" t="s">
        <v>416</v>
      </c>
      <c r="K254" s="16">
        <v>0</v>
      </c>
      <c r="L254" s="36">
        <v>268.35000000000002</v>
      </c>
      <c r="M254" s="37">
        <v>0</v>
      </c>
      <c r="N254" s="36">
        <v>-5.37</v>
      </c>
      <c r="O254" s="125">
        <f t="shared" si="3"/>
        <v>262.98</v>
      </c>
      <c r="P254" s="143">
        <v>27407</v>
      </c>
      <c r="Q254" s="127" t="s">
        <v>4562</v>
      </c>
    </row>
    <row r="255" spans="1:17">
      <c r="A255" s="124">
        <v>253</v>
      </c>
      <c r="B255" s="35" t="s">
        <v>209</v>
      </c>
      <c r="C255" s="35" t="s">
        <v>211</v>
      </c>
      <c r="D255" s="34" t="str">
        <f>VLOOKUP(B255,'TAX INFO'!$B$2:$G$1000,3,0)</f>
        <v xml:space="preserve">HEDCOR, Inc. </v>
      </c>
      <c r="E255" s="34" t="str">
        <f>VLOOKUP(B255,'TAX INFO'!$B$2:$G$1000,5,0)</f>
        <v>001-946-873-00000</v>
      </c>
      <c r="F255" s="35" t="s">
        <v>415</v>
      </c>
      <c r="G255" s="35" t="s">
        <v>416</v>
      </c>
      <c r="H255" s="35" t="s">
        <v>417</v>
      </c>
      <c r="I255" s="35" t="s">
        <v>416</v>
      </c>
      <c r="J255" s="35" t="s">
        <v>416</v>
      </c>
      <c r="K255" s="16">
        <v>0</v>
      </c>
      <c r="L255" s="36">
        <v>12.87</v>
      </c>
      <c r="M255" s="37">
        <v>0</v>
      </c>
      <c r="N255" s="36">
        <v>-0.26</v>
      </c>
      <c r="O255" s="125">
        <f t="shared" si="3"/>
        <v>12.61</v>
      </c>
      <c r="P255" s="143">
        <v>27407</v>
      </c>
      <c r="Q255" s="127" t="s">
        <v>4562</v>
      </c>
    </row>
    <row r="256" spans="1:17">
      <c r="A256" s="124">
        <v>254</v>
      </c>
      <c r="B256" s="35" t="s">
        <v>209</v>
      </c>
      <c r="C256" s="35" t="s">
        <v>214</v>
      </c>
      <c r="D256" s="34" t="str">
        <f>VLOOKUP(B256,'TAX INFO'!$B$2:$G$1000,3,0)</f>
        <v xml:space="preserve">HEDCOR, Inc. </v>
      </c>
      <c r="E256" s="34" t="str">
        <f>VLOOKUP(B256,'TAX INFO'!$B$2:$G$1000,5,0)</f>
        <v>001-946-873-00000</v>
      </c>
      <c r="F256" s="35" t="s">
        <v>419</v>
      </c>
      <c r="G256" s="35" t="s">
        <v>416</v>
      </c>
      <c r="H256" s="35" t="s">
        <v>417</v>
      </c>
      <c r="I256" s="35" t="s">
        <v>416</v>
      </c>
      <c r="J256" s="35" t="s">
        <v>416</v>
      </c>
      <c r="K256" s="16">
        <v>0</v>
      </c>
      <c r="L256" s="36">
        <v>15.21</v>
      </c>
      <c r="M256" s="37">
        <v>0</v>
      </c>
      <c r="N256" s="36">
        <v>-0.3</v>
      </c>
      <c r="O256" s="125">
        <f t="shared" si="3"/>
        <v>14.91</v>
      </c>
      <c r="P256" s="143">
        <v>27407</v>
      </c>
      <c r="Q256" s="127" t="s">
        <v>4562</v>
      </c>
    </row>
    <row r="257" spans="1:17">
      <c r="A257" s="124">
        <v>255</v>
      </c>
      <c r="B257" s="35" t="s">
        <v>209</v>
      </c>
      <c r="C257" s="35" t="s">
        <v>212</v>
      </c>
      <c r="D257" s="34" t="str">
        <f>VLOOKUP(B257,'TAX INFO'!$B$2:$G$1000,3,0)</f>
        <v xml:space="preserve">HEDCOR, Inc. </v>
      </c>
      <c r="E257" s="34" t="str">
        <f>VLOOKUP(B257,'TAX INFO'!$B$2:$G$1000,5,0)</f>
        <v>001-946-873-00000</v>
      </c>
      <c r="F257" s="35" t="s">
        <v>415</v>
      </c>
      <c r="G257" s="35" t="s">
        <v>416</v>
      </c>
      <c r="H257" s="35" t="s">
        <v>416</v>
      </c>
      <c r="I257" s="35" t="s">
        <v>416</v>
      </c>
      <c r="J257" s="35" t="s">
        <v>416</v>
      </c>
      <c r="K257" s="16">
        <v>0</v>
      </c>
      <c r="L257" s="36">
        <v>16.670000000000002</v>
      </c>
      <c r="M257" s="37">
        <v>0</v>
      </c>
      <c r="N257" s="36">
        <v>-0.33</v>
      </c>
      <c r="O257" s="125">
        <f t="shared" si="3"/>
        <v>16.340000000000003</v>
      </c>
      <c r="P257" s="143">
        <v>27407</v>
      </c>
      <c r="Q257" s="127" t="s">
        <v>4562</v>
      </c>
    </row>
    <row r="258" spans="1:17">
      <c r="A258" s="124">
        <v>256</v>
      </c>
      <c r="B258" s="35" t="s">
        <v>209</v>
      </c>
      <c r="C258" s="35" t="s">
        <v>215</v>
      </c>
      <c r="D258" s="34" t="str">
        <f>VLOOKUP(B258,'TAX INFO'!$B$2:$G$1000,3,0)</f>
        <v xml:space="preserve">HEDCOR, Inc. </v>
      </c>
      <c r="E258" s="34" t="str">
        <f>VLOOKUP(B258,'TAX INFO'!$B$2:$G$1000,5,0)</f>
        <v>001-946-873-00000</v>
      </c>
      <c r="F258" s="35" t="s">
        <v>419</v>
      </c>
      <c r="G258" s="35" t="s">
        <v>416</v>
      </c>
      <c r="H258" s="35" t="s">
        <v>416</v>
      </c>
      <c r="I258" s="35" t="s">
        <v>416</v>
      </c>
      <c r="J258" s="35" t="s">
        <v>416</v>
      </c>
      <c r="K258" s="16">
        <v>0</v>
      </c>
      <c r="L258" s="36">
        <v>23.14</v>
      </c>
      <c r="M258" s="37">
        <v>0</v>
      </c>
      <c r="N258" s="36">
        <v>-0.46</v>
      </c>
      <c r="O258" s="125">
        <f t="shared" si="3"/>
        <v>22.68</v>
      </c>
      <c r="P258" s="143">
        <v>27407</v>
      </c>
      <c r="Q258" s="127" t="s">
        <v>4562</v>
      </c>
    </row>
    <row r="259" spans="1:17">
      <c r="A259" s="124">
        <v>257</v>
      </c>
      <c r="B259" s="35" t="s">
        <v>213</v>
      </c>
      <c r="C259" s="35" t="s">
        <v>213</v>
      </c>
      <c r="D259" s="34" t="str">
        <f>VLOOKUP(B259,'TAX INFO'!$B$2:$G$1000,3,0)</f>
        <v>Hedcor, Inc.</v>
      </c>
      <c r="E259" s="34" t="str">
        <f>VLOOKUP(B259,'TAX INFO'!$B$2:$G$1000,5,0)</f>
        <v>001-946-873-00000</v>
      </c>
      <c r="F259" s="35" t="s">
        <v>415</v>
      </c>
      <c r="G259" s="35" t="s">
        <v>416</v>
      </c>
      <c r="H259" s="35" t="s">
        <v>417</v>
      </c>
      <c r="I259" s="35" t="s">
        <v>416</v>
      </c>
      <c r="J259" s="35" t="s">
        <v>416</v>
      </c>
      <c r="K259" s="16">
        <v>0</v>
      </c>
      <c r="L259" s="36">
        <v>4.5199999999999996</v>
      </c>
      <c r="M259" s="37">
        <v>0</v>
      </c>
      <c r="N259" s="36">
        <v>-0.09</v>
      </c>
      <c r="O259" s="125">
        <f t="shared" si="3"/>
        <v>4.43</v>
      </c>
      <c r="P259" s="143">
        <v>27407</v>
      </c>
      <c r="Q259" s="127" t="s">
        <v>4562</v>
      </c>
    </row>
    <row r="260" spans="1:17">
      <c r="A260" s="124">
        <v>258</v>
      </c>
      <c r="B260" s="35" t="s">
        <v>213</v>
      </c>
      <c r="C260" s="35" t="s">
        <v>216</v>
      </c>
      <c r="D260" s="34" t="str">
        <f>VLOOKUP(B260,'TAX INFO'!$B$2:$G$1000,3,0)</f>
        <v>Hedcor, Inc.</v>
      </c>
      <c r="E260" s="34" t="str">
        <f>VLOOKUP(B260,'TAX INFO'!$B$2:$G$1000,5,0)</f>
        <v>001-946-873-00000</v>
      </c>
      <c r="F260" s="35" t="s">
        <v>419</v>
      </c>
      <c r="G260" s="35" t="s">
        <v>416</v>
      </c>
      <c r="H260" s="35" t="s">
        <v>417</v>
      </c>
      <c r="I260" s="35" t="s">
        <v>416</v>
      </c>
      <c r="J260" s="35" t="s">
        <v>416</v>
      </c>
      <c r="K260" s="16">
        <v>0</v>
      </c>
      <c r="L260" s="36">
        <v>0.3</v>
      </c>
      <c r="M260" s="37">
        <v>0</v>
      </c>
      <c r="N260" s="36">
        <v>-0.01</v>
      </c>
      <c r="O260" s="125">
        <f t="shared" ref="O260:O323" si="4">SUM(K260:N260)</f>
        <v>0.28999999999999998</v>
      </c>
      <c r="P260" s="143">
        <v>27407</v>
      </c>
      <c r="Q260" s="127" t="s">
        <v>4562</v>
      </c>
    </row>
    <row r="261" spans="1:17">
      <c r="A261" s="124">
        <v>259</v>
      </c>
      <c r="B261" s="35" t="s">
        <v>209</v>
      </c>
      <c r="C261" s="35" t="s">
        <v>217</v>
      </c>
      <c r="D261" s="34" t="str">
        <f>VLOOKUP(B261,'TAX INFO'!$B$2:$G$1000,3,0)</f>
        <v xml:space="preserve">HEDCOR, Inc. </v>
      </c>
      <c r="E261" s="34" t="str">
        <f>VLOOKUP(B261,'TAX INFO'!$B$2:$G$1000,5,0)</f>
        <v>001-946-873-00000</v>
      </c>
      <c r="F261" s="35" t="s">
        <v>419</v>
      </c>
      <c r="G261" s="35" t="s">
        <v>416</v>
      </c>
      <c r="H261" s="35" t="s">
        <v>417</v>
      </c>
      <c r="I261" s="35" t="s">
        <v>416</v>
      </c>
      <c r="J261" s="35" t="s">
        <v>416</v>
      </c>
      <c r="K261" s="16">
        <v>0</v>
      </c>
      <c r="L261" s="36">
        <v>6.59</v>
      </c>
      <c r="M261" s="37">
        <v>0</v>
      </c>
      <c r="N261" s="36">
        <v>-0.13</v>
      </c>
      <c r="O261" s="125">
        <f t="shared" si="4"/>
        <v>6.46</v>
      </c>
      <c r="P261" s="143">
        <v>27407</v>
      </c>
      <c r="Q261" s="127" t="s">
        <v>4562</v>
      </c>
    </row>
    <row r="262" spans="1:17">
      <c r="A262" s="124">
        <v>260</v>
      </c>
      <c r="B262" s="35" t="s">
        <v>555</v>
      </c>
      <c r="C262" s="35" t="s">
        <v>555</v>
      </c>
      <c r="D262" s="34" t="str">
        <f>VLOOKUP(B262,'TAX INFO'!$B$2:$G$1000,3,0)</f>
        <v>HELIOS SOLAR ENERGY CORP.</v>
      </c>
      <c r="E262" s="34" t="str">
        <f>VLOOKUP(B262,'TAX INFO'!$B$2:$G$1000,5,0)</f>
        <v>008-841-526-000</v>
      </c>
      <c r="F262" s="35" t="s">
        <v>415</v>
      </c>
      <c r="G262" s="35" t="s">
        <v>416</v>
      </c>
      <c r="H262" s="35" t="s">
        <v>417</v>
      </c>
      <c r="I262" s="35" t="s">
        <v>416</v>
      </c>
      <c r="J262" s="35" t="s">
        <v>416</v>
      </c>
      <c r="K262" s="16">
        <v>0</v>
      </c>
      <c r="L262" s="36">
        <v>779.39</v>
      </c>
      <c r="M262" s="37">
        <v>0</v>
      </c>
      <c r="N262" s="36">
        <v>-15.59</v>
      </c>
      <c r="O262" s="125">
        <f t="shared" si="4"/>
        <v>763.8</v>
      </c>
      <c r="P262" s="143">
        <v>27408</v>
      </c>
      <c r="Q262" s="127" t="s">
        <v>4562</v>
      </c>
    </row>
    <row r="263" spans="1:17">
      <c r="A263" s="124">
        <v>261</v>
      </c>
      <c r="B263" s="35" t="s">
        <v>555</v>
      </c>
      <c r="C263" s="35" t="s">
        <v>218</v>
      </c>
      <c r="D263" s="34" t="str">
        <f>VLOOKUP(B263,'TAX INFO'!$B$2:$G$1000,3,0)</f>
        <v>HELIOS SOLAR ENERGY CORP.</v>
      </c>
      <c r="E263" s="34" t="str">
        <f>VLOOKUP(B263,'TAX INFO'!$B$2:$G$1000,5,0)</f>
        <v>008-841-526-000</v>
      </c>
      <c r="F263" s="35" t="s">
        <v>419</v>
      </c>
      <c r="G263" s="35" t="s">
        <v>416</v>
      </c>
      <c r="H263" s="35" t="s">
        <v>417</v>
      </c>
      <c r="I263" s="35" t="s">
        <v>416</v>
      </c>
      <c r="J263" s="35" t="s">
        <v>416</v>
      </c>
      <c r="K263" s="16">
        <v>0</v>
      </c>
      <c r="L263" s="36">
        <v>193.28</v>
      </c>
      <c r="M263" s="37">
        <v>0</v>
      </c>
      <c r="N263" s="36">
        <v>-3.87</v>
      </c>
      <c r="O263" s="125">
        <f t="shared" si="4"/>
        <v>189.41</v>
      </c>
      <c r="P263" s="143">
        <v>27408</v>
      </c>
      <c r="Q263" s="127" t="s">
        <v>4562</v>
      </c>
    </row>
    <row r="264" spans="1:17">
      <c r="A264" s="124">
        <v>262</v>
      </c>
      <c r="B264" s="35" t="s">
        <v>557</v>
      </c>
      <c r="C264" s="35" t="s">
        <v>558</v>
      </c>
      <c r="D264" s="34" t="str">
        <f>VLOOKUP(B264,'TAX INFO'!$B$2:$G$1000,3,0)</f>
        <v>Hawaiian-Philippine Company</v>
      </c>
      <c r="E264" s="34" t="str">
        <f>VLOOKUP(B264,'TAX INFO'!$B$2:$G$1000,5,0)</f>
        <v>000-424-722-00000</v>
      </c>
      <c r="F264" s="35" t="s">
        <v>419</v>
      </c>
      <c r="G264" s="35" t="s">
        <v>416</v>
      </c>
      <c r="H264" s="35" t="s">
        <v>417</v>
      </c>
      <c r="I264" s="35" t="s">
        <v>416</v>
      </c>
      <c r="J264" s="35" t="s">
        <v>417</v>
      </c>
      <c r="K264" s="16">
        <v>381.58</v>
      </c>
      <c r="L264" s="36">
        <v>0</v>
      </c>
      <c r="M264" s="37">
        <v>45.79</v>
      </c>
      <c r="N264" s="36">
        <v>-7.63</v>
      </c>
      <c r="O264" s="125">
        <f t="shared" si="4"/>
        <v>419.74</v>
      </c>
      <c r="P264" s="143">
        <v>27409</v>
      </c>
      <c r="Q264" s="127" t="s">
        <v>4562</v>
      </c>
    </row>
    <row r="265" spans="1:17">
      <c r="A265" s="124">
        <v>263</v>
      </c>
      <c r="B265" s="35" t="s">
        <v>559</v>
      </c>
      <c r="C265" s="35" t="s">
        <v>560</v>
      </c>
      <c r="D265" s="34" t="str">
        <f>VLOOKUP(B265,'TAX INFO'!$B$2:$G$1000,3,0)</f>
        <v xml:space="preserve">South Luzon Thermal Energy Corporation </v>
      </c>
      <c r="E265" s="34" t="str">
        <f>VLOOKUP(B265,'TAX INFO'!$B$2:$G$1000,5,0)</f>
        <v>008-095-005-000</v>
      </c>
      <c r="F265" s="35" t="s">
        <v>419</v>
      </c>
      <c r="G265" s="35" t="s">
        <v>416</v>
      </c>
      <c r="H265" s="35" t="s">
        <v>417</v>
      </c>
      <c r="I265" s="35" t="s">
        <v>417</v>
      </c>
      <c r="J265" s="35" t="s">
        <v>417</v>
      </c>
      <c r="K265" s="16">
        <v>502.03</v>
      </c>
      <c r="L265" s="36">
        <v>0</v>
      </c>
      <c r="M265" s="37">
        <v>60.24</v>
      </c>
      <c r="N265" s="36">
        <v>-10.039999999999999</v>
      </c>
      <c r="O265" s="125">
        <f t="shared" si="4"/>
        <v>552.23</v>
      </c>
      <c r="P265" s="143">
        <v>27410</v>
      </c>
      <c r="Q265" s="127" t="s">
        <v>4562</v>
      </c>
    </row>
    <row r="266" spans="1:17">
      <c r="A266" s="124">
        <v>264</v>
      </c>
      <c r="B266" s="35" t="s">
        <v>561</v>
      </c>
      <c r="C266" s="35" t="s">
        <v>561</v>
      </c>
      <c r="D266" s="34" t="str">
        <f>VLOOKUP(B266,'TAX INFO'!$B$2:$G$1000,3,0)</f>
        <v xml:space="preserve">Hedcor Sabangan, Inc. </v>
      </c>
      <c r="E266" s="34" t="str">
        <f>VLOOKUP(B266,'TAX INFO'!$B$2:$G$1000,5,0)</f>
        <v>409-507-988-00000</v>
      </c>
      <c r="F266" s="35" t="s">
        <v>415</v>
      </c>
      <c r="G266" s="35" t="s">
        <v>416</v>
      </c>
      <c r="H266" s="35" t="s">
        <v>417</v>
      </c>
      <c r="I266" s="35" t="s">
        <v>416</v>
      </c>
      <c r="J266" s="35" t="s">
        <v>416</v>
      </c>
      <c r="K266" s="16">
        <v>0</v>
      </c>
      <c r="L266" s="36">
        <v>226.45</v>
      </c>
      <c r="M266" s="37">
        <v>0</v>
      </c>
      <c r="N266" s="36">
        <v>-4.53</v>
      </c>
      <c r="O266" s="125">
        <f t="shared" si="4"/>
        <v>221.92</v>
      </c>
      <c r="P266" s="143">
        <v>27411</v>
      </c>
      <c r="Q266" s="127" t="s">
        <v>4562</v>
      </c>
    </row>
    <row r="267" spans="1:17">
      <c r="A267" s="124">
        <v>265</v>
      </c>
      <c r="B267" s="35" t="s">
        <v>562</v>
      </c>
      <c r="C267" s="35" t="s">
        <v>562</v>
      </c>
      <c r="D267" s="34" t="str">
        <f>VLOOKUP(B267,'TAX INFO'!$B$2:$G$1000,3,0)</f>
        <v xml:space="preserve">Hedcor Tudaya, Inc.  </v>
      </c>
      <c r="E267" s="34" t="str">
        <f>VLOOKUP(B267,'TAX INFO'!$B$2:$G$1000,5,0)</f>
        <v>409-828-199-00000</v>
      </c>
      <c r="F267" s="35" t="s">
        <v>415</v>
      </c>
      <c r="G267" s="35" t="s">
        <v>416</v>
      </c>
      <c r="H267" s="35" t="s">
        <v>417</v>
      </c>
      <c r="I267" s="35" t="s">
        <v>416</v>
      </c>
      <c r="J267" s="35" t="s">
        <v>416</v>
      </c>
      <c r="K267" s="16">
        <v>0</v>
      </c>
      <c r="L267" s="36">
        <v>90.7</v>
      </c>
      <c r="M267" s="37">
        <v>0</v>
      </c>
      <c r="N267" s="36">
        <v>-1.81</v>
      </c>
      <c r="O267" s="125">
        <f t="shared" si="4"/>
        <v>88.89</v>
      </c>
      <c r="P267" s="143">
        <v>27412</v>
      </c>
      <c r="Q267" s="127" t="s">
        <v>4562</v>
      </c>
    </row>
    <row r="268" spans="1:17">
      <c r="A268" s="124">
        <v>266</v>
      </c>
      <c r="B268" s="35" t="s">
        <v>562</v>
      </c>
      <c r="C268" s="35" t="s">
        <v>772</v>
      </c>
      <c r="D268" s="34" t="str">
        <f>VLOOKUP(B268,'TAX INFO'!$B$2:$G$1000,3,0)</f>
        <v xml:space="preserve">Hedcor Tudaya, Inc.  </v>
      </c>
      <c r="E268" s="34" t="str">
        <f>VLOOKUP(B268,'TAX INFO'!$B$2:$G$1000,5,0)</f>
        <v>409-828-199-00000</v>
      </c>
      <c r="F268" s="35" t="s">
        <v>419</v>
      </c>
      <c r="G268" s="35" t="s">
        <v>416</v>
      </c>
      <c r="H268" s="35" t="s">
        <v>417</v>
      </c>
      <c r="I268" s="35" t="s">
        <v>416</v>
      </c>
      <c r="J268" s="35" t="s">
        <v>416</v>
      </c>
      <c r="K268" s="16">
        <v>0</v>
      </c>
      <c r="L268" s="36">
        <v>0.04</v>
      </c>
      <c r="M268" s="37">
        <v>0</v>
      </c>
      <c r="N268" s="36">
        <v>0</v>
      </c>
      <c r="O268" s="125">
        <f t="shared" si="4"/>
        <v>0.04</v>
      </c>
      <c r="P268" s="143">
        <v>27412</v>
      </c>
      <c r="Q268" s="127" t="s">
        <v>4562</v>
      </c>
    </row>
    <row r="269" spans="1:17">
      <c r="A269" s="124">
        <v>267</v>
      </c>
      <c r="B269" s="35" t="s">
        <v>563</v>
      </c>
      <c r="C269" s="35" t="s">
        <v>563</v>
      </c>
      <c r="D269" s="34" t="str">
        <f>VLOOKUP(B269,'TAX INFO'!$B$2:$G$1000,3,0)</f>
        <v>Isabel Ancillary Services Co. Ltd.</v>
      </c>
      <c r="E269" s="34" t="str">
        <f>VLOOKUP(B269,'TAX INFO'!$B$2:$G$1000,5,0)</f>
        <v>010-011-077-000</v>
      </c>
      <c r="F269" s="35" t="s">
        <v>415</v>
      </c>
      <c r="G269" s="35" t="s">
        <v>416</v>
      </c>
      <c r="H269" s="35" t="s">
        <v>417</v>
      </c>
      <c r="I269" s="35" t="s">
        <v>417</v>
      </c>
      <c r="J269" s="35" t="s">
        <v>417</v>
      </c>
      <c r="K269" s="16">
        <v>183.05</v>
      </c>
      <c r="L269" s="36">
        <v>0</v>
      </c>
      <c r="M269" s="37">
        <v>21.97</v>
      </c>
      <c r="N269" s="36">
        <v>-3.66</v>
      </c>
      <c r="O269" s="125">
        <f t="shared" si="4"/>
        <v>201.36</v>
      </c>
      <c r="P269" s="143">
        <v>27413</v>
      </c>
      <c r="Q269" s="127" t="s">
        <v>4562</v>
      </c>
    </row>
    <row r="270" spans="1:17">
      <c r="A270" s="124">
        <v>268</v>
      </c>
      <c r="B270" s="35" t="s">
        <v>563</v>
      </c>
      <c r="C270" s="35" t="s">
        <v>220</v>
      </c>
      <c r="D270" s="34" t="str">
        <f>VLOOKUP(B270,'TAX INFO'!$B$2:$G$1000,3,0)</f>
        <v>Isabel Ancillary Services Co. Ltd.</v>
      </c>
      <c r="E270" s="34" t="str">
        <f>VLOOKUP(B270,'TAX INFO'!$B$2:$G$1000,5,0)</f>
        <v>010-011-077-000</v>
      </c>
      <c r="F270" s="35" t="s">
        <v>419</v>
      </c>
      <c r="G270" s="35" t="s">
        <v>416</v>
      </c>
      <c r="H270" s="35" t="s">
        <v>417</v>
      </c>
      <c r="I270" s="35" t="s">
        <v>417</v>
      </c>
      <c r="J270" s="35" t="s">
        <v>417</v>
      </c>
      <c r="K270" s="16">
        <v>55.66</v>
      </c>
      <c r="L270" s="36">
        <v>0</v>
      </c>
      <c r="M270" s="37">
        <v>6.68</v>
      </c>
      <c r="N270" s="36">
        <v>-1.1100000000000001</v>
      </c>
      <c r="O270" s="125">
        <f t="shared" si="4"/>
        <v>61.23</v>
      </c>
      <c r="P270" s="143">
        <v>27413</v>
      </c>
      <c r="Q270" s="127" t="s">
        <v>4562</v>
      </c>
    </row>
    <row r="271" spans="1:17">
      <c r="A271" s="124">
        <v>269</v>
      </c>
      <c r="B271" s="35" t="s">
        <v>564</v>
      </c>
      <c r="C271" s="35" t="s">
        <v>564</v>
      </c>
      <c r="D271" s="34" t="str">
        <f>VLOOKUP(B271,'TAX INFO'!$B$2:$G$1000,3,0)</f>
        <v xml:space="preserve">Isabela Biomass Energy Corporation </v>
      </c>
      <c r="E271" s="34" t="str">
        <f>VLOOKUP(B271,'TAX INFO'!$B$2:$G$1000,5,0)</f>
        <v>008-350-337-000</v>
      </c>
      <c r="F271" s="35" t="s">
        <v>415</v>
      </c>
      <c r="G271" s="35" t="s">
        <v>416</v>
      </c>
      <c r="H271" s="35" t="s">
        <v>417</v>
      </c>
      <c r="I271" s="35" t="s">
        <v>416</v>
      </c>
      <c r="J271" s="35" t="s">
        <v>416</v>
      </c>
      <c r="K271" s="16">
        <v>0</v>
      </c>
      <c r="L271" s="36">
        <v>270.29000000000002</v>
      </c>
      <c r="M271" s="37">
        <v>0</v>
      </c>
      <c r="N271" s="36">
        <v>-5.41</v>
      </c>
      <c r="O271" s="125">
        <f t="shared" si="4"/>
        <v>264.88</v>
      </c>
      <c r="P271" s="143">
        <v>27414</v>
      </c>
      <c r="Q271" s="127" t="s">
        <v>4562</v>
      </c>
    </row>
    <row r="272" spans="1:17">
      <c r="A272" s="124">
        <v>270</v>
      </c>
      <c r="B272" s="35" t="s">
        <v>450</v>
      </c>
      <c r="C272" s="35" t="s">
        <v>565</v>
      </c>
      <c r="D272" s="34" t="str">
        <f>VLOOKUP(B272,'TAX INFO'!$B$2:$G$1000,3,0)</f>
        <v xml:space="preserve">Therma Luzon, Inc. </v>
      </c>
      <c r="E272" s="34" t="str">
        <f>VLOOKUP(B272,'TAX INFO'!$B$2:$G$1000,5,0)</f>
        <v>266-567-164-00000</v>
      </c>
      <c r="F272" s="35" t="s">
        <v>419</v>
      </c>
      <c r="G272" s="35" t="s">
        <v>416</v>
      </c>
      <c r="H272" s="35" t="s">
        <v>417</v>
      </c>
      <c r="I272" s="35" t="s">
        <v>417</v>
      </c>
      <c r="J272" s="35" t="s">
        <v>417</v>
      </c>
      <c r="K272" s="16">
        <v>44.76</v>
      </c>
      <c r="L272" s="36">
        <v>0</v>
      </c>
      <c r="M272" s="37">
        <v>5.37</v>
      </c>
      <c r="N272" s="36">
        <v>-0.9</v>
      </c>
      <c r="O272" s="125">
        <f t="shared" si="4"/>
        <v>49.23</v>
      </c>
      <c r="P272" s="143">
        <v>27299</v>
      </c>
      <c r="Q272" s="127" t="s">
        <v>4562</v>
      </c>
    </row>
    <row r="273" spans="1:17">
      <c r="A273" s="124">
        <v>271</v>
      </c>
      <c r="B273" s="35" t="s">
        <v>326</v>
      </c>
      <c r="C273" s="35" t="s">
        <v>566</v>
      </c>
      <c r="D273" s="34" t="str">
        <f>VLOOKUP(B273,'TAX INFO'!$B$2:$G$1000,3,0)</f>
        <v xml:space="preserve">SN Aboitiz Power - Benguet, Inc. </v>
      </c>
      <c r="E273" s="34" t="str">
        <f>VLOOKUP(B273,'TAX INFO'!$B$2:$G$1000,5,0)</f>
        <v>006-659-491-00000</v>
      </c>
      <c r="F273" s="35" t="s">
        <v>419</v>
      </c>
      <c r="G273" s="35" t="s">
        <v>416</v>
      </c>
      <c r="H273" s="35" t="s">
        <v>417</v>
      </c>
      <c r="I273" s="35" t="s">
        <v>416</v>
      </c>
      <c r="J273" s="35" t="s">
        <v>416</v>
      </c>
      <c r="K273" s="16">
        <v>0</v>
      </c>
      <c r="L273" s="36">
        <v>114.25</v>
      </c>
      <c r="M273" s="37">
        <v>0</v>
      </c>
      <c r="N273" s="36">
        <v>-2.2799999999999998</v>
      </c>
      <c r="O273" s="125">
        <f t="shared" si="4"/>
        <v>111.97</v>
      </c>
      <c r="P273" s="143">
        <v>27415</v>
      </c>
      <c r="Q273" s="127" t="s">
        <v>4562</v>
      </c>
    </row>
    <row r="274" spans="1:17">
      <c r="A274" s="124">
        <v>272</v>
      </c>
      <c r="B274" s="35" t="s">
        <v>567</v>
      </c>
      <c r="C274" s="35" t="s">
        <v>567</v>
      </c>
      <c r="D274" s="34" t="str">
        <f>VLOOKUP(B274,'TAX INFO'!$B$2:$G$1000,3,0)</f>
        <v xml:space="preserve">Iloilo I Electric Cooperative, Inc. </v>
      </c>
      <c r="E274" s="34" t="str">
        <f>VLOOKUP(B274,'TAX INFO'!$B$2:$G$1000,5,0)</f>
        <v>000-994-935-000</v>
      </c>
      <c r="F274" s="35" t="s">
        <v>419</v>
      </c>
      <c r="G274" s="35" t="s">
        <v>416</v>
      </c>
      <c r="H274" s="35" t="s">
        <v>417</v>
      </c>
      <c r="I274" s="35" t="s">
        <v>417</v>
      </c>
      <c r="J274" s="35" t="s">
        <v>417</v>
      </c>
      <c r="K274" s="16">
        <v>18379.560000000001</v>
      </c>
      <c r="L274" s="36">
        <v>0</v>
      </c>
      <c r="M274" s="37">
        <v>2205.5500000000002</v>
      </c>
      <c r="N274" s="36">
        <v>-367.59</v>
      </c>
      <c r="O274" s="125">
        <f t="shared" si="4"/>
        <v>20217.52</v>
      </c>
      <c r="P274" s="143">
        <v>27416</v>
      </c>
      <c r="Q274" s="127" t="s">
        <v>4562</v>
      </c>
    </row>
    <row r="275" spans="1:17">
      <c r="A275" s="124">
        <v>273</v>
      </c>
      <c r="B275" s="35" t="s">
        <v>568</v>
      </c>
      <c r="C275" s="35" t="s">
        <v>568</v>
      </c>
      <c r="D275" s="34" t="str">
        <f>VLOOKUP(B275,'TAX INFO'!$B$2:$G$1000,3,0)</f>
        <v xml:space="preserve">Iloilo II Electric Cooperative, Inc. </v>
      </c>
      <c r="E275" s="34" t="str">
        <f>VLOOKUP(B275,'TAX INFO'!$B$2:$G$1000,5,0)</f>
        <v>000-994-942-000</v>
      </c>
      <c r="F275" s="35" t="s">
        <v>419</v>
      </c>
      <c r="G275" s="35" t="s">
        <v>416</v>
      </c>
      <c r="H275" s="35" t="s">
        <v>416</v>
      </c>
      <c r="I275" s="35" t="s">
        <v>417</v>
      </c>
      <c r="J275" s="35" t="s">
        <v>417</v>
      </c>
      <c r="K275" s="16">
        <v>12265.61</v>
      </c>
      <c r="L275" s="36">
        <v>0</v>
      </c>
      <c r="M275" s="37">
        <v>1471.87</v>
      </c>
      <c r="N275" s="36">
        <v>-245.31</v>
      </c>
      <c r="O275" s="125">
        <f t="shared" si="4"/>
        <v>13492.17</v>
      </c>
      <c r="P275" s="143">
        <v>27417</v>
      </c>
      <c r="Q275" s="127" t="s">
        <v>4562</v>
      </c>
    </row>
    <row r="276" spans="1:17">
      <c r="A276" s="124">
        <v>274</v>
      </c>
      <c r="B276" s="35" t="s">
        <v>569</v>
      </c>
      <c r="C276" s="35" t="s">
        <v>569</v>
      </c>
      <c r="D276" s="34" t="str">
        <f>VLOOKUP(B276,'TAX INFO'!$B$2:$G$1000,3,0)</f>
        <v xml:space="preserve">Iloilo III Electric Cooperative, Inc. </v>
      </c>
      <c r="E276" s="34" t="str">
        <f>VLOOKUP(B276,'TAX INFO'!$B$2:$G$1000,5,0)</f>
        <v>002-391-979-000</v>
      </c>
      <c r="F276" s="35" t="s">
        <v>419</v>
      </c>
      <c r="G276" s="35" t="s">
        <v>416</v>
      </c>
      <c r="H276" s="35" t="s">
        <v>417</v>
      </c>
      <c r="I276" s="35" t="s">
        <v>417</v>
      </c>
      <c r="J276" s="35" t="s">
        <v>417</v>
      </c>
      <c r="K276" s="16">
        <v>10658.73</v>
      </c>
      <c r="L276" s="36">
        <v>0</v>
      </c>
      <c r="M276" s="37">
        <v>1279.05</v>
      </c>
      <c r="N276" s="36">
        <v>-213.17</v>
      </c>
      <c r="O276" s="125">
        <f t="shared" si="4"/>
        <v>11724.609999999999</v>
      </c>
      <c r="P276" s="143">
        <v>27418</v>
      </c>
      <c r="Q276" s="127" t="s">
        <v>4562</v>
      </c>
    </row>
    <row r="277" spans="1:17">
      <c r="A277" s="124">
        <v>275</v>
      </c>
      <c r="B277" s="35" t="s">
        <v>571</v>
      </c>
      <c r="C277" s="35" t="s">
        <v>571</v>
      </c>
      <c r="D277" s="34" t="str">
        <f>VLOOKUP(B277,'TAX INFO'!$B$2:$G$1000,3,0)</f>
        <v xml:space="preserve">Ilocos Norte Electric Cooperative, Inc. </v>
      </c>
      <c r="E277" s="34" t="str">
        <f>VLOOKUP(B277,'TAX INFO'!$B$2:$G$1000,5,0)</f>
        <v>000-716-369-000</v>
      </c>
      <c r="F277" s="35" t="s">
        <v>419</v>
      </c>
      <c r="G277" s="35" t="s">
        <v>416</v>
      </c>
      <c r="H277" s="35" t="s">
        <v>417</v>
      </c>
      <c r="I277" s="35" t="s">
        <v>417</v>
      </c>
      <c r="J277" s="35" t="s">
        <v>417</v>
      </c>
      <c r="K277" s="16">
        <v>5974.15</v>
      </c>
      <c r="L277" s="36">
        <v>0</v>
      </c>
      <c r="M277" s="37">
        <v>716.9</v>
      </c>
      <c r="N277" s="36">
        <v>-119.48</v>
      </c>
      <c r="O277" s="125">
        <f t="shared" si="4"/>
        <v>6571.57</v>
      </c>
      <c r="P277" s="143">
        <v>27419</v>
      </c>
      <c r="Q277" s="127" t="s">
        <v>4562</v>
      </c>
    </row>
    <row r="278" spans="1:17">
      <c r="A278" s="124">
        <v>276</v>
      </c>
      <c r="B278" s="35" t="s">
        <v>572</v>
      </c>
      <c r="C278" s="35" t="s">
        <v>572</v>
      </c>
      <c r="D278" s="34" t="str">
        <f>VLOOKUP(B278,'TAX INFO'!$B$2:$G$1000,3,0)</f>
        <v>INGRID POWER HOLDINGS, INC.</v>
      </c>
      <c r="E278" s="34" t="str">
        <f>VLOOKUP(B278,'TAX INFO'!$B$2:$G$1000,5,0)</f>
        <v>010-031-135-00000</v>
      </c>
      <c r="F278" s="35" t="s">
        <v>415</v>
      </c>
      <c r="G278" s="35" t="s">
        <v>416</v>
      </c>
      <c r="H278" s="35" t="s">
        <v>417</v>
      </c>
      <c r="I278" s="35" t="s">
        <v>417</v>
      </c>
      <c r="J278" s="35" t="s">
        <v>417</v>
      </c>
      <c r="K278" s="16">
        <v>0.01</v>
      </c>
      <c r="L278" s="36">
        <v>0</v>
      </c>
      <c r="M278" s="37">
        <v>0</v>
      </c>
      <c r="N278" s="36">
        <v>0</v>
      </c>
      <c r="O278" s="125">
        <f t="shared" si="4"/>
        <v>0.01</v>
      </c>
      <c r="P278" s="143">
        <v>27420</v>
      </c>
      <c r="Q278" s="127" t="s">
        <v>4562</v>
      </c>
    </row>
    <row r="279" spans="1:17">
      <c r="A279" s="124">
        <v>277</v>
      </c>
      <c r="B279" s="35" t="s">
        <v>572</v>
      </c>
      <c r="C279" s="35" t="s">
        <v>573</v>
      </c>
      <c r="D279" s="34" t="str">
        <f>VLOOKUP(B279,'TAX INFO'!$B$2:$G$1000,3,0)</f>
        <v>INGRID POWER HOLDINGS, INC.</v>
      </c>
      <c r="E279" s="34" t="str">
        <f>VLOOKUP(B279,'TAX INFO'!$B$2:$G$1000,5,0)</f>
        <v>010-031-135-00000</v>
      </c>
      <c r="F279" s="35" t="s">
        <v>419</v>
      </c>
      <c r="G279" s="35" t="s">
        <v>416</v>
      </c>
      <c r="H279" s="35" t="s">
        <v>417</v>
      </c>
      <c r="I279" s="35" t="s">
        <v>417</v>
      </c>
      <c r="J279" s="35" t="s">
        <v>417</v>
      </c>
      <c r="K279" s="16">
        <v>291</v>
      </c>
      <c r="L279" s="36">
        <v>0</v>
      </c>
      <c r="M279" s="37">
        <v>34.92</v>
      </c>
      <c r="N279" s="36">
        <v>-5.82</v>
      </c>
      <c r="O279" s="125">
        <f t="shared" si="4"/>
        <v>320.10000000000002</v>
      </c>
      <c r="P279" s="143">
        <v>27420</v>
      </c>
      <c r="Q279" s="127" t="s">
        <v>4562</v>
      </c>
    </row>
    <row r="280" spans="1:17">
      <c r="A280" s="124">
        <v>278</v>
      </c>
      <c r="B280" s="35" t="s">
        <v>574</v>
      </c>
      <c r="C280" s="35" t="s">
        <v>574</v>
      </c>
      <c r="D280" s="34" t="str">
        <f>VLOOKUP(B280,'TAX INFO'!$B$2:$G$1000,3,0)</f>
        <v xml:space="preserve">San Jose City I Power Corporation </v>
      </c>
      <c r="E280" s="34" t="str">
        <f>VLOOKUP(B280,'TAX INFO'!$B$2:$G$1000,5,0)</f>
        <v>006-530-554-000</v>
      </c>
      <c r="F280" s="35" t="s">
        <v>415</v>
      </c>
      <c r="G280" s="35" t="s">
        <v>416</v>
      </c>
      <c r="H280" s="35" t="s">
        <v>416</v>
      </c>
      <c r="I280" s="35" t="s">
        <v>416</v>
      </c>
      <c r="J280" s="35" t="s">
        <v>416</v>
      </c>
      <c r="K280" s="16">
        <v>0</v>
      </c>
      <c r="L280" s="36">
        <v>153.97999999999999</v>
      </c>
      <c r="M280" s="37">
        <v>0</v>
      </c>
      <c r="N280" s="36">
        <v>-3.08</v>
      </c>
      <c r="O280" s="125">
        <f t="shared" si="4"/>
        <v>150.89999999999998</v>
      </c>
      <c r="P280" s="143">
        <v>27421</v>
      </c>
      <c r="Q280" s="127" t="s">
        <v>4562</v>
      </c>
    </row>
    <row r="281" spans="1:17">
      <c r="A281" s="124">
        <v>279</v>
      </c>
      <c r="B281" s="35" t="s">
        <v>574</v>
      </c>
      <c r="C281" s="35" t="s">
        <v>353</v>
      </c>
      <c r="D281" s="34" t="str">
        <f>VLOOKUP(B281,'TAX INFO'!$B$2:$G$1000,3,0)</f>
        <v xml:space="preserve">San Jose City I Power Corporation </v>
      </c>
      <c r="E281" s="34" t="str">
        <f>VLOOKUP(B281,'TAX INFO'!$B$2:$G$1000,5,0)</f>
        <v>006-530-554-000</v>
      </c>
      <c r="F281" s="35" t="s">
        <v>415</v>
      </c>
      <c r="G281" s="35" t="s">
        <v>416</v>
      </c>
      <c r="H281" s="35" t="s">
        <v>416</v>
      </c>
      <c r="I281" s="35" t="s">
        <v>416</v>
      </c>
      <c r="J281" s="35" t="s">
        <v>416</v>
      </c>
      <c r="K281" s="16">
        <v>0</v>
      </c>
      <c r="L281" s="36">
        <v>154.88</v>
      </c>
      <c r="M281" s="37">
        <v>0</v>
      </c>
      <c r="N281" s="36">
        <v>-3.1</v>
      </c>
      <c r="O281" s="125">
        <f t="shared" si="4"/>
        <v>151.78</v>
      </c>
      <c r="P281" s="143">
        <v>27421</v>
      </c>
      <c r="Q281" s="127" t="s">
        <v>4562</v>
      </c>
    </row>
    <row r="282" spans="1:17">
      <c r="A282" s="124">
        <v>280</v>
      </c>
      <c r="B282" s="35" t="s">
        <v>574</v>
      </c>
      <c r="C282" s="35" t="s">
        <v>354</v>
      </c>
      <c r="D282" s="34" t="str">
        <f>VLOOKUP(B282,'TAX INFO'!$B$2:$G$1000,3,0)</f>
        <v xml:space="preserve">San Jose City I Power Corporation </v>
      </c>
      <c r="E282" s="34" t="str">
        <f>VLOOKUP(B282,'TAX INFO'!$B$2:$G$1000,5,0)</f>
        <v>006-530-554-000</v>
      </c>
      <c r="F282" s="35" t="s">
        <v>419</v>
      </c>
      <c r="G282" s="35" t="s">
        <v>416</v>
      </c>
      <c r="H282" s="35" t="s">
        <v>416</v>
      </c>
      <c r="I282" s="35" t="s">
        <v>416</v>
      </c>
      <c r="J282" s="35" t="s">
        <v>416</v>
      </c>
      <c r="K282" s="16">
        <v>0</v>
      </c>
      <c r="L282" s="36">
        <v>4.5599999999999996</v>
      </c>
      <c r="M282" s="37">
        <v>0</v>
      </c>
      <c r="N282" s="36">
        <v>-0.09</v>
      </c>
      <c r="O282" s="125">
        <f t="shared" si="4"/>
        <v>4.47</v>
      </c>
      <c r="P282" s="143">
        <v>27421</v>
      </c>
      <c r="Q282" s="127" t="s">
        <v>4562</v>
      </c>
    </row>
    <row r="283" spans="1:17">
      <c r="A283" s="124">
        <v>281</v>
      </c>
      <c r="B283" s="35" t="s">
        <v>576</v>
      </c>
      <c r="C283" s="35" t="s">
        <v>576</v>
      </c>
      <c r="D283" s="34" t="str">
        <f>VLOOKUP(B283,'TAX INFO'!$B$2:$G$1000,3,0)</f>
        <v>Ilocos Sur Electric Cooperative, Inc.</v>
      </c>
      <c r="E283" s="34" t="str">
        <f>VLOOKUP(B283,'TAX INFO'!$B$2:$G$1000,5,0)</f>
        <v>000-555-221-00000</v>
      </c>
      <c r="F283" s="35" t="s">
        <v>419</v>
      </c>
      <c r="G283" s="35" t="s">
        <v>416</v>
      </c>
      <c r="H283" s="35" t="s">
        <v>417</v>
      </c>
      <c r="I283" s="35" t="s">
        <v>417</v>
      </c>
      <c r="J283" s="35" t="s">
        <v>417</v>
      </c>
      <c r="K283" s="16">
        <v>4487.5</v>
      </c>
      <c r="L283" s="36">
        <v>0</v>
      </c>
      <c r="M283" s="37">
        <v>538.5</v>
      </c>
      <c r="N283" s="36">
        <v>-89.75</v>
      </c>
      <c r="O283" s="125">
        <f t="shared" si="4"/>
        <v>4936.25</v>
      </c>
      <c r="P283" s="143">
        <v>27422</v>
      </c>
      <c r="Q283" s="127" t="s">
        <v>4562</v>
      </c>
    </row>
    <row r="284" spans="1:17">
      <c r="A284" s="124">
        <v>282</v>
      </c>
      <c r="B284" s="35" t="s">
        <v>577</v>
      </c>
      <c r="C284" s="35" t="s">
        <v>577</v>
      </c>
      <c r="D284" s="34" t="str">
        <f>VLOOKUP(B284,'TAX INFO'!$B$2:$G$1000,3,0)</f>
        <v xml:space="preserve">Isabela I Electric Cooperative, Inc. </v>
      </c>
      <c r="E284" s="34" t="str">
        <f>VLOOKUP(B284,'TAX INFO'!$B$2:$G$1000,5,0)</f>
        <v>000-875-857-00000</v>
      </c>
      <c r="F284" s="35" t="s">
        <v>419</v>
      </c>
      <c r="G284" s="35" t="s">
        <v>416</v>
      </c>
      <c r="H284" s="35" t="s">
        <v>417</v>
      </c>
      <c r="I284" s="35" t="s">
        <v>417</v>
      </c>
      <c r="J284" s="35" t="s">
        <v>417</v>
      </c>
      <c r="K284" s="16">
        <v>48554.5</v>
      </c>
      <c r="L284" s="36">
        <v>0</v>
      </c>
      <c r="M284" s="37">
        <v>5826.54</v>
      </c>
      <c r="N284" s="36">
        <v>-971.09</v>
      </c>
      <c r="O284" s="125">
        <f t="shared" si="4"/>
        <v>53409.950000000004</v>
      </c>
      <c r="P284" s="143">
        <v>27423</v>
      </c>
      <c r="Q284" s="127" t="s">
        <v>4562</v>
      </c>
    </row>
    <row r="285" spans="1:17">
      <c r="A285" s="124">
        <v>283</v>
      </c>
      <c r="B285" s="35" t="s">
        <v>578</v>
      </c>
      <c r="C285" s="35" t="s">
        <v>578</v>
      </c>
      <c r="D285" s="34" t="str">
        <f>VLOOKUP(B285,'TAX INFO'!$B$2:$G$1000,3,0)</f>
        <v xml:space="preserve">Isabela II Electric Cooperative, Inc. </v>
      </c>
      <c r="E285" s="34" t="str">
        <f>VLOOKUP(B285,'TAX INFO'!$B$2:$G$1000,5,0)</f>
        <v>002-833-960-000</v>
      </c>
      <c r="F285" s="35" t="s">
        <v>419</v>
      </c>
      <c r="G285" s="35" t="s">
        <v>416</v>
      </c>
      <c r="H285" s="35" t="s">
        <v>417</v>
      </c>
      <c r="I285" s="35" t="s">
        <v>417</v>
      </c>
      <c r="J285" s="35" t="s">
        <v>417</v>
      </c>
      <c r="K285" s="16">
        <v>30795.53</v>
      </c>
      <c r="L285" s="36">
        <v>0</v>
      </c>
      <c r="M285" s="37">
        <v>3695.46</v>
      </c>
      <c r="N285" s="36">
        <v>-615.91</v>
      </c>
      <c r="O285" s="125">
        <f t="shared" si="4"/>
        <v>33875.079999999994</v>
      </c>
      <c r="P285" s="143">
        <v>27424</v>
      </c>
      <c r="Q285" s="127" t="s">
        <v>4562</v>
      </c>
    </row>
    <row r="286" spans="1:17">
      <c r="A286" s="124">
        <v>284</v>
      </c>
      <c r="B286" s="35" t="s">
        <v>579</v>
      </c>
      <c r="C286" s="35" t="s">
        <v>219</v>
      </c>
      <c r="D286" s="34" t="str">
        <f>VLOOKUP(B286,'TAX INFO'!$B$2:$G$1000,3,0)</f>
        <v xml:space="preserve">Iraya Ventures, Inc. </v>
      </c>
      <c r="E286" s="34">
        <f>VLOOKUP(B286,'TAX INFO'!$B$2:$G$1000,5,0)</f>
        <v>746356438</v>
      </c>
      <c r="F286" s="35" t="s">
        <v>419</v>
      </c>
      <c r="G286" s="35" t="s">
        <v>416</v>
      </c>
      <c r="H286" s="35" t="s">
        <v>417</v>
      </c>
      <c r="I286" s="35" t="s">
        <v>416</v>
      </c>
      <c r="J286" s="35" t="s">
        <v>416</v>
      </c>
      <c r="K286" s="16">
        <v>0</v>
      </c>
      <c r="L286" s="36">
        <v>24.54</v>
      </c>
      <c r="M286" s="37">
        <v>0</v>
      </c>
      <c r="N286" s="36">
        <v>-0.49</v>
      </c>
      <c r="O286" s="125">
        <f t="shared" si="4"/>
        <v>24.05</v>
      </c>
      <c r="P286" s="143">
        <v>27425</v>
      </c>
      <c r="Q286" s="127" t="s">
        <v>4562</v>
      </c>
    </row>
    <row r="287" spans="1:17">
      <c r="A287" s="124">
        <v>285</v>
      </c>
      <c r="B287" s="35" t="s">
        <v>221</v>
      </c>
      <c r="C287" s="35" t="s">
        <v>221</v>
      </c>
      <c r="D287" s="34" t="str">
        <f>VLOOKUP(B287,'TAX INFO'!$B$2:$G$1000,3,0)</f>
        <v>Jin Navitas Electric Corp.</v>
      </c>
      <c r="E287" s="34" t="str">
        <f>VLOOKUP(B287,'TAX INFO'!$B$2:$G$1000,5,0)</f>
        <v>779-471-422-00000</v>
      </c>
      <c r="F287" s="35" t="s">
        <v>419</v>
      </c>
      <c r="G287" s="35" t="s">
        <v>417</v>
      </c>
      <c r="H287" s="35" t="s">
        <v>417</v>
      </c>
      <c r="I287" s="35" t="s">
        <v>417</v>
      </c>
      <c r="J287" s="35" t="s">
        <v>417</v>
      </c>
      <c r="K287" s="16">
        <v>5339.38</v>
      </c>
      <c r="L287" s="36">
        <v>0</v>
      </c>
      <c r="M287" s="37">
        <v>640.73</v>
      </c>
      <c r="N287" s="36">
        <v>0</v>
      </c>
      <c r="O287" s="125">
        <f t="shared" si="4"/>
        <v>5980.1100000000006</v>
      </c>
      <c r="P287" s="143">
        <v>27426</v>
      </c>
      <c r="Q287" s="127" t="s">
        <v>4562</v>
      </c>
    </row>
    <row r="288" spans="1:17">
      <c r="A288" s="124">
        <v>286</v>
      </c>
      <c r="B288" s="35" t="s">
        <v>221</v>
      </c>
      <c r="C288" s="35" t="s">
        <v>222</v>
      </c>
      <c r="D288" s="34" t="str">
        <f>VLOOKUP(B288,'TAX INFO'!$B$2:$G$1000,3,0)</f>
        <v>Jin Navitas Electric Corp.</v>
      </c>
      <c r="E288" s="34" t="str">
        <f>VLOOKUP(B288,'TAX INFO'!$B$2:$G$1000,5,0)</f>
        <v>779-471-422-00000</v>
      </c>
      <c r="F288" s="35" t="s">
        <v>419</v>
      </c>
      <c r="G288" s="35" t="s">
        <v>417</v>
      </c>
      <c r="H288" s="35" t="s">
        <v>417</v>
      </c>
      <c r="I288" s="35" t="s">
        <v>417</v>
      </c>
      <c r="J288" s="35" t="s">
        <v>417</v>
      </c>
      <c r="K288" s="16">
        <v>6289.55</v>
      </c>
      <c r="L288" s="36">
        <v>0</v>
      </c>
      <c r="M288" s="37">
        <v>754.75</v>
      </c>
      <c r="N288" s="36">
        <v>0</v>
      </c>
      <c r="O288" s="125">
        <f t="shared" si="4"/>
        <v>7044.3</v>
      </c>
      <c r="P288" s="143">
        <v>27426</v>
      </c>
      <c r="Q288" s="127" t="s">
        <v>4562</v>
      </c>
    </row>
    <row r="289" spans="1:17">
      <c r="A289" s="124">
        <v>287</v>
      </c>
      <c r="B289" s="35" t="s">
        <v>580</v>
      </c>
      <c r="C289" s="35" t="s">
        <v>580</v>
      </c>
      <c r="D289" s="34" t="str">
        <f>VLOOKUP(B289,'TAX INFO'!$B$2:$G$1000,3,0)</f>
        <v>Joy-Nostalg Solaris Incorporated</v>
      </c>
      <c r="E289" s="34" t="str">
        <f>VLOOKUP(B289,'TAX INFO'!$B$2:$G$1000,5,0)</f>
        <v>616-761-814-00000</v>
      </c>
      <c r="F289" s="35" t="s">
        <v>415</v>
      </c>
      <c r="G289" s="35" t="s">
        <v>417</v>
      </c>
      <c r="H289" s="35" t="s">
        <v>417</v>
      </c>
      <c r="I289" s="35" t="s">
        <v>416</v>
      </c>
      <c r="J289" s="35" t="s">
        <v>416</v>
      </c>
      <c r="K289" s="16">
        <v>0</v>
      </c>
      <c r="L289" s="36">
        <v>35.42</v>
      </c>
      <c r="M289" s="37">
        <v>0</v>
      </c>
      <c r="N289" s="36">
        <v>0</v>
      </c>
      <c r="O289" s="125">
        <f t="shared" si="4"/>
        <v>35.42</v>
      </c>
      <c r="P289" s="143">
        <v>27427</v>
      </c>
      <c r="Q289" s="127" t="s">
        <v>4562</v>
      </c>
    </row>
    <row r="290" spans="1:17">
      <c r="A290" s="124">
        <v>288</v>
      </c>
      <c r="B290" s="35" t="s">
        <v>581</v>
      </c>
      <c r="C290" s="35" t="s">
        <v>581</v>
      </c>
      <c r="D290" s="34" t="str">
        <f>VLOOKUP(B290,'TAX INFO'!$B$2:$G$1000,3,0)</f>
        <v xml:space="preserve">Jobin –SQM Inc. </v>
      </c>
      <c r="E290" s="34" t="str">
        <f>VLOOKUP(B290,'TAX INFO'!$B$2:$G$1000,5,0)</f>
        <v>007-549-103-000</v>
      </c>
      <c r="F290" s="35" t="s">
        <v>415</v>
      </c>
      <c r="G290" s="35" t="s">
        <v>416</v>
      </c>
      <c r="H290" s="35" t="s">
        <v>416</v>
      </c>
      <c r="I290" s="35" t="s">
        <v>416</v>
      </c>
      <c r="J290" s="35" t="s">
        <v>416</v>
      </c>
      <c r="K290" s="16">
        <v>0</v>
      </c>
      <c r="L290" s="36">
        <v>754.6</v>
      </c>
      <c r="M290" s="37">
        <v>0</v>
      </c>
      <c r="N290" s="36">
        <v>-15.09</v>
      </c>
      <c r="O290" s="125">
        <f t="shared" si="4"/>
        <v>739.51</v>
      </c>
      <c r="P290" s="143">
        <v>27428</v>
      </c>
      <c r="Q290" s="127" t="s">
        <v>4562</v>
      </c>
    </row>
    <row r="291" spans="1:17">
      <c r="A291" s="124">
        <v>289</v>
      </c>
      <c r="B291" s="35" t="s">
        <v>581</v>
      </c>
      <c r="C291" s="35" t="s">
        <v>223</v>
      </c>
      <c r="D291" s="34" t="str">
        <f>VLOOKUP(B291,'TAX INFO'!$B$2:$G$1000,3,0)</f>
        <v xml:space="preserve">Jobin –SQM Inc. </v>
      </c>
      <c r="E291" s="34" t="str">
        <f>VLOOKUP(B291,'TAX INFO'!$B$2:$G$1000,5,0)</f>
        <v>007-549-103-000</v>
      </c>
      <c r="F291" s="35" t="s">
        <v>419</v>
      </c>
      <c r="G291" s="35" t="s">
        <v>416</v>
      </c>
      <c r="H291" s="35" t="s">
        <v>416</v>
      </c>
      <c r="I291" s="35" t="s">
        <v>416</v>
      </c>
      <c r="J291" s="35" t="s">
        <v>416</v>
      </c>
      <c r="K291" s="16">
        <v>0</v>
      </c>
      <c r="L291" s="36">
        <v>202.92</v>
      </c>
      <c r="M291" s="37">
        <v>0</v>
      </c>
      <c r="N291" s="36">
        <v>-4.0599999999999996</v>
      </c>
      <c r="O291" s="125">
        <f t="shared" si="4"/>
        <v>198.85999999999999</v>
      </c>
      <c r="P291" s="143">
        <v>27428</v>
      </c>
      <c r="Q291" s="127" t="s">
        <v>4562</v>
      </c>
    </row>
    <row r="292" spans="1:17">
      <c r="A292" s="124">
        <v>290</v>
      </c>
      <c r="B292" s="35" t="s">
        <v>582</v>
      </c>
      <c r="C292" s="35" t="s">
        <v>582</v>
      </c>
      <c r="D292" s="34" t="str">
        <f>VLOOKUP(B292,'TAX INFO'!$B$2:$G$1000,3,0)</f>
        <v>Kalinga-Apayao Electric Cooperative, Inc.</v>
      </c>
      <c r="E292" s="34" t="str">
        <f>VLOOKUP(B292,'TAX INFO'!$B$2:$G$1000,5,0)</f>
        <v>001-001-041-0000</v>
      </c>
      <c r="F292" s="35" t="s">
        <v>419</v>
      </c>
      <c r="G292" s="35" t="s">
        <v>416</v>
      </c>
      <c r="H292" s="35" t="s">
        <v>417</v>
      </c>
      <c r="I292" s="35" t="s">
        <v>417</v>
      </c>
      <c r="J292" s="35" t="s">
        <v>417</v>
      </c>
      <c r="K292" s="16">
        <v>6256.64</v>
      </c>
      <c r="L292" s="36">
        <v>0</v>
      </c>
      <c r="M292" s="37">
        <v>750.8</v>
      </c>
      <c r="N292" s="36">
        <v>-125.13</v>
      </c>
      <c r="O292" s="125">
        <f t="shared" si="4"/>
        <v>6882.31</v>
      </c>
      <c r="P292" s="143">
        <v>27429</v>
      </c>
      <c r="Q292" s="127" t="s">
        <v>4562</v>
      </c>
    </row>
    <row r="293" spans="1:17">
      <c r="A293" s="124">
        <v>291</v>
      </c>
      <c r="B293" s="35" t="s">
        <v>583</v>
      </c>
      <c r="C293" s="35" t="s">
        <v>226</v>
      </c>
      <c r="D293" s="34" t="str">
        <f>VLOOKUP(B293,'TAX INFO'!$B$2:$G$1000,3,0)</f>
        <v xml:space="preserve">King Energy Generation Inc. </v>
      </c>
      <c r="E293" s="34" t="str">
        <f>VLOOKUP(B293,'TAX INFO'!$B$2:$G$1000,5,0)</f>
        <v>007-935-629-000</v>
      </c>
      <c r="F293" s="35" t="s">
        <v>419</v>
      </c>
      <c r="G293" s="35" t="s">
        <v>416</v>
      </c>
      <c r="H293" s="35" t="s">
        <v>417</v>
      </c>
      <c r="I293" s="35" t="s">
        <v>417</v>
      </c>
      <c r="J293" s="35" t="s">
        <v>417</v>
      </c>
      <c r="K293" s="16">
        <v>208.8</v>
      </c>
      <c r="L293" s="36">
        <v>0</v>
      </c>
      <c r="M293" s="37">
        <v>25.06</v>
      </c>
      <c r="N293" s="36">
        <v>-4.18</v>
      </c>
      <c r="O293" s="125">
        <f t="shared" si="4"/>
        <v>229.68</v>
      </c>
      <c r="P293" s="143">
        <v>27430</v>
      </c>
      <c r="Q293" s="127" t="s">
        <v>4562</v>
      </c>
    </row>
    <row r="294" spans="1:17">
      <c r="A294" s="124">
        <v>292</v>
      </c>
      <c r="B294" s="35" t="s">
        <v>488</v>
      </c>
      <c r="C294" s="35" t="s">
        <v>584</v>
      </c>
      <c r="D294" s="34" t="str">
        <f>VLOOKUP(B294,'TAX INFO'!$B$2:$G$1000,3,0)</f>
        <v>Sual Power Inc.</v>
      </c>
      <c r="E294" s="34" t="str">
        <f>VLOOKUP(B294,'TAX INFO'!$B$2:$G$1000,5,0)</f>
        <v>225-353-447-000</v>
      </c>
      <c r="F294" s="35" t="s">
        <v>419</v>
      </c>
      <c r="G294" s="35" t="s">
        <v>416</v>
      </c>
      <c r="H294" s="35" t="s">
        <v>417</v>
      </c>
      <c r="I294" s="35" t="s">
        <v>417</v>
      </c>
      <c r="J294" s="35" t="s">
        <v>417</v>
      </c>
      <c r="K294" s="16">
        <v>1.59</v>
      </c>
      <c r="L294" s="36">
        <v>0</v>
      </c>
      <c r="M294" s="37">
        <v>0.19</v>
      </c>
      <c r="N294" s="36">
        <v>-0.03</v>
      </c>
      <c r="O294" s="125">
        <f t="shared" si="4"/>
        <v>1.75</v>
      </c>
      <c r="P294" s="143">
        <v>27343</v>
      </c>
      <c r="Q294" s="127" t="s">
        <v>4562</v>
      </c>
    </row>
    <row r="295" spans="1:17">
      <c r="A295" s="124">
        <v>293</v>
      </c>
      <c r="B295" s="35" t="s">
        <v>225</v>
      </c>
      <c r="C295" s="35" t="s">
        <v>225</v>
      </c>
      <c r="D295" s="34" t="str">
        <f>VLOOKUP(B295,'TAX INFO'!$B$2:$G$1000,3,0)</f>
        <v xml:space="preserve">Kirahon Solar Energy Corporation </v>
      </c>
      <c r="E295" s="34" t="str">
        <f>VLOOKUP(B295,'TAX INFO'!$B$2:$G$1000,5,0)</f>
        <v>008-650-941-00000</v>
      </c>
      <c r="F295" s="35" t="s">
        <v>415</v>
      </c>
      <c r="G295" s="35" t="s">
        <v>416</v>
      </c>
      <c r="H295" s="35" t="s">
        <v>417</v>
      </c>
      <c r="I295" s="35" t="s">
        <v>416</v>
      </c>
      <c r="J295" s="35" t="s">
        <v>416</v>
      </c>
      <c r="K295" s="16">
        <v>0</v>
      </c>
      <c r="L295" s="36">
        <v>0.43</v>
      </c>
      <c r="M295" s="37">
        <v>0</v>
      </c>
      <c r="N295" s="36">
        <v>-0.01</v>
      </c>
      <c r="O295" s="125">
        <f t="shared" si="4"/>
        <v>0.42</v>
      </c>
      <c r="P295" s="143">
        <v>27431</v>
      </c>
      <c r="Q295" s="127" t="s">
        <v>4562</v>
      </c>
    </row>
    <row r="296" spans="1:17">
      <c r="A296" s="124">
        <v>294</v>
      </c>
      <c r="B296" s="35" t="s">
        <v>227</v>
      </c>
      <c r="C296" s="35" t="s">
        <v>227</v>
      </c>
      <c r="D296" s="34" t="str">
        <f>VLOOKUP(B296,'TAX INFO'!$B$2:$G$1000,3,0)</f>
        <v xml:space="preserve">Kratos RES, Inc. </v>
      </c>
      <c r="E296" s="34" t="str">
        <f>VLOOKUP(B296,'TAX INFO'!$B$2:$G$1000,5,0)</f>
        <v>008-098-676-000</v>
      </c>
      <c r="F296" s="35" t="s">
        <v>419</v>
      </c>
      <c r="G296" s="35" t="s">
        <v>416</v>
      </c>
      <c r="H296" s="35" t="s">
        <v>417</v>
      </c>
      <c r="I296" s="35" t="s">
        <v>417</v>
      </c>
      <c r="J296" s="35" t="s">
        <v>417</v>
      </c>
      <c r="K296" s="16">
        <v>8582.18</v>
      </c>
      <c r="L296" s="36">
        <v>0</v>
      </c>
      <c r="M296" s="37">
        <v>1029.8599999999999</v>
      </c>
      <c r="N296" s="36">
        <v>-171.64</v>
      </c>
      <c r="O296" s="125">
        <f t="shared" si="4"/>
        <v>9440.4000000000015</v>
      </c>
      <c r="P296" s="143">
        <v>27432</v>
      </c>
      <c r="Q296" s="127" t="s">
        <v>4562</v>
      </c>
    </row>
    <row r="297" spans="1:17">
      <c r="A297" s="124">
        <v>295</v>
      </c>
      <c r="B297" s="35" t="s">
        <v>227</v>
      </c>
      <c r="C297" s="35" t="s">
        <v>228</v>
      </c>
      <c r="D297" s="34" t="str">
        <f>VLOOKUP(B297,'TAX INFO'!$B$2:$G$1000,3,0)</f>
        <v xml:space="preserve">Kratos RES, Inc. </v>
      </c>
      <c r="E297" s="34" t="str">
        <f>VLOOKUP(B297,'TAX INFO'!$B$2:$G$1000,5,0)</f>
        <v>008-098-676-000</v>
      </c>
      <c r="F297" s="35" t="s">
        <v>419</v>
      </c>
      <c r="G297" s="35" t="s">
        <v>416</v>
      </c>
      <c r="H297" s="35" t="s">
        <v>417</v>
      </c>
      <c r="I297" s="35" t="s">
        <v>417</v>
      </c>
      <c r="J297" s="35" t="s">
        <v>417</v>
      </c>
      <c r="K297" s="16">
        <v>201.04</v>
      </c>
      <c r="L297" s="36">
        <v>0</v>
      </c>
      <c r="M297" s="37">
        <v>24.12</v>
      </c>
      <c r="N297" s="36">
        <v>-4.0199999999999996</v>
      </c>
      <c r="O297" s="125">
        <f t="shared" si="4"/>
        <v>221.14</v>
      </c>
      <c r="P297" s="143">
        <v>27432</v>
      </c>
      <c r="Q297" s="127" t="s">
        <v>4562</v>
      </c>
    </row>
    <row r="298" spans="1:17">
      <c r="A298" s="124">
        <v>296</v>
      </c>
      <c r="B298" s="35" t="s">
        <v>585</v>
      </c>
      <c r="C298" s="35" t="s">
        <v>585</v>
      </c>
      <c r="D298" s="34" t="str">
        <f>VLOOKUP(B298,'TAX INFO'!$B$2:$G$1000,3,0)</f>
        <v xml:space="preserve">KEPCO SPC Power Corporation </v>
      </c>
      <c r="E298" s="34" t="str">
        <f>VLOOKUP(B298,'TAX INFO'!$B$2:$G$1000,5,0)</f>
        <v>244-498-539-00000</v>
      </c>
      <c r="F298" s="35" t="s">
        <v>415</v>
      </c>
      <c r="G298" s="35" t="s">
        <v>416</v>
      </c>
      <c r="H298" s="35" t="s">
        <v>417</v>
      </c>
      <c r="I298" s="35" t="s">
        <v>417</v>
      </c>
      <c r="J298" s="35" t="s">
        <v>417</v>
      </c>
      <c r="K298" s="16">
        <v>3141.53</v>
      </c>
      <c r="L298" s="36">
        <v>0</v>
      </c>
      <c r="M298" s="37">
        <v>376.98</v>
      </c>
      <c r="N298" s="36">
        <v>-62.83</v>
      </c>
      <c r="O298" s="125">
        <f t="shared" si="4"/>
        <v>3455.6800000000003</v>
      </c>
      <c r="P298" s="143">
        <v>27433</v>
      </c>
      <c r="Q298" s="127" t="s">
        <v>4562</v>
      </c>
    </row>
    <row r="299" spans="1:17">
      <c r="A299" s="124">
        <v>297</v>
      </c>
      <c r="B299" s="35" t="s">
        <v>586</v>
      </c>
      <c r="C299" s="35" t="s">
        <v>224</v>
      </c>
      <c r="D299" s="34" t="str">
        <f>VLOOKUP(B299,'TAX INFO'!$B$2:$G$1000,3,0)</f>
        <v xml:space="preserve">KEPCO SPC Power Corporation </v>
      </c>
      <c r="E299" s="34" t="str">
        <f>VLOOKUP(B299,'TAX INFO'!$B$2:$G$1000,5,0)</f>
        <v>244-498-539-00000</v>
      </c>
      <c r="F299" s="35" t="s">
        <v>419</v>
      </c>
      <c r="G299" s="35" t="s">
        <v>416</v>
      </c>
      <c r="H299" s="35" t="s">
        <v>417</v>
      </c>
      <c r="I299" s="35" t="s">
        <v>417</v>
      </c>
      <c r="J299" s="35" t="s">
        <v>417</v>
      </c>
      <c r="K299" s="16">
        <v>64.010000000000005</v>
      </c>
      <c r="L299" s="36">
        <v>0</v>
      </c>
      <c r="M299" s="37">
        <v>7.68</v>
      </c>
      <c r="N299" s="36">
        <v>-1.28</v>
      </c>
      <c r="O299" s="125">
        <f t="shared" si="4"/>
        <v>70.41</v>
      </c>
      <c r="P299" s="143">
        <v>27433</v>
      </c>
      <c r="Q299" s="127" t="s">
        <v>4562</v>
      </c>
    </row>
    <row r="300" spans="1:17">
      <c r="A300" s="124">
        <v>298</v>
      </c>
      <c r="B300" s="35" t="s">
        <v>587</v>
      </c>
      <c r="C300" s="35" t="s">
        <v>587</v>
      </c>
      <c r="D300" s="34" t="str">
        <f>VLOOKUP(B300,'TAX INFO'!$B$2:$G$1000,3,0)</f>
        <v xml:space="preserve">Lamsan Power Corporation </v>
      </c>
      <c r="E300" s="34" t="str">
        <f>VLOOKUP(B300,'TAX INFO'!$B$2:$G$1000,5,0)</f>
        <v>008-469-494-000</v>
      </c>
      <c r="F300" s="35" t="s">
        <v>415</v>
      </c>
      <c r="G300" s="35" t="s">
        <v>416</v>
      </c>
      <c r="H300" s="35" t="s">
        <v>416</v>
      </c>
      <c r="I300" s="35" t="s">
        <v>416</v>
      </c>
      <c r="J300" s="35" t="s">
        <v>417</v>
      </c>
      <c r="K300" s="16">
        <v>342.71</v>
      </c>
      <c r="L300" s="36">
        <v>0</v>
      </c>
      <c r="M300" s="37">
        <v>41.13</v>
      </c>
      <c r="N300" s="36">
        <v>-6.85</v>
      </c>
      <c r="O300" s="125">
        <f t="shared" si="4"/>
        <v>376.98999999999995</v>
      </c>
      <c r="P300" s="143">
        <v>27434</v>
      </c>
      <c r="Q300" s="127" t="s">
        <v>4562</v>
      </c>
    </row>
    <row r="301" spans="1:17">
      <c r="A301" s="124">
        <v>299</v>
      </c>
      <c r="B301" s="35" t="s">
        <v>587</v>
      </c>
      <c r="C301" s="35" t="s">
        <v>230</v>
      </c>
      <c r="D301" s="34" t="str">
        <f>VLOOKUP(B301,'TAX INFO'!$B$2:$G$1000,3,0)</f>
        <v xml:space="preserve">Lamsan Power Corporation </v>
      </c>
      <c r="E301" s="34" t="str">
        <f>VLOOKUP(B301,'TAX INFO'!$B$2:$G$1000,5,0)</f>
        <v>008-469-494-000</v>
      </c>
      <c r="F301" s="35" t="s">
        <v>419</v>
      </c>
      <c r="G301" s="35" t="s">
        <v>416</v>
      </c>
      <c r="H301" s="35" t="s">
        <v>416</v>
      </c>
      <c r="I301" s="35" t="s">
        <v>416</v>
      </c>
      <c r="J301" s="35" t="s">
        <v>417</v>
      </c>
      <c r="K301" s="16">
        <v>2.0299999999999998</v>
      </c>
      <c r="L301" s="36">
        <v>0</v>
      </c>
      <c r="M301" s="37">
        <v>0.24</v>
      </c>
      <c r="N301" s="36">
        <v>-0.04</v>
      </c>
      <c r="O301" s="125">
        <f t="shared" si="4"/>
        <v>2.2299999999999995</v>
      </c>
      <c r="P301" s="143">
        <v>27434</v>
      </c>
      <c r="Q301" s="127" t="s">
        <v>4562</v>
      </c>
    </row>
    <row r="302" spans="1:17">
      <c r="A302" s="124">
        <v>300</v>
      </c>
      <c r="B302" s="35" t="s">
        <v>588</v>
      </c>
      <c r="C302" s="35" t="s">
        <v>588</v>
      </c>
      <c r="D302" s="34" t="str">
        <f>VLOOKUP(B302,'TAX INFO'!$B$2:$G$1000,3,0)</f>
        <v xml:space="preserve">Lanao Del Norte Electric Cooperative, Inc. </v>
      </c>
      <c r="E302" s="34" t="str">
        <f>VLOOKUP(B302,'TAX INFO'!$B$2:$G$1000,5,0)</f>
        <v>000-954-478-00000</v>
      </c>
      <c r="F302" s="35" t="s">
        <v>419</v>
      </c>
      <c r="G302" s="35" t="s">
        <v>416</v>
      </c>
      <c r="H302" s="35" t="s">
        <v>417</v>
      </c>
      <c r="I302" s="35" t="s">
        <v>417</v>
      </c>
      <c r="J302" s="35" t="s">
        <v>417</v>
      </c>
      <c r="K302" s="16">
        <v>1070.32</v>
      </c>
      <c r="L302" s="36">
        <v>0</v>
      </c>
      <c r="M302" s="37">
        <v>128.44</v>
      </c>
      <c r="N302" s="36">
        <v>-21.41</v>
      </c>
      <c r="O302" s="125">
        <f t="shared" si="4"/>
        <v>1177.3499999999999</v>
      </c>
      <c r="P302" s="143">
        <v>27435</v>
      </c>
      <c r="Q302" s="127" t="s">
        <v>4562</v>
      </c>
    </row>
    <row r="303" spans="1:17">
      <c r="A303" s="124">
        <v>301</v>
      </c>
      <c r="B303" s="35" t="s">
        <v>306</v>
      </c>
      <c r="C303" s="35" t="s">
        <v>308</v>
      </c>
      <c r="D303" s="34" t="str">
        <f>VLOOKUP(B303,'TAX INFO'!$B$2:$G$1000,3,0)</f>
        <v xml:space="preserve">Power Sector Asset and Liabilities Management Corporation </v>
      </c>
      <c r="E303" s="34" t="str">
        <f>VLOOKUP(B303,'TAX INFO'!$B$2:$G$1000,5,0)</f>
        <v>215-799-653-00000</v>
      </c>
      <c r="F303" s="35" t="s">
        <v>419</v>
      </c>
      <c r="G303" s="35" t="s">
        <v>416</v>
      </c>
      <c r="H303" s="35" t="s">
        <v>417</v>
      </c>
      <c r="I303" s="35" t="s">
        <v>417</v>
      </c>
      <c r="J303" s="35" t="s">
        <v>417</v>
      </c>
      <c r="K303" s="16">
        <v>223.49</v>
      </c>
      <c r="L303" s="36">
        <v>0</v>
      </c>
      <c r="M303" s="37">
        <v>26.82</v>
      </c>
      <c r="N303" s="36">
        <v>-4.47</v>
      </c>
      <c r="O303" s="125">
        <f t="shared" si="4"/>
        <v>245.84</v>
      </c>
      <c r="P303" s="143">
        <v>27301</v>
      </c>
      <c r="Q303" s="127" t="s">
        <v>4562</v>
      </c>
    </row>
    <row r="304" spans="1:17">
      <c r="A304" s="124">
        <v>302</v>
      </c>
      <c r="B304" s="35" t="s">
        <v>231</v>
      </c>
      <c r="C304" s="35" t="s">
        <v>231</v>
      </c>
      <c r="D304" s="34" t="str">
        <f>VLOOKUP(B304,'TAX INFO'!$B$2:$G$1000,3,0)</f>
        <v xml:space="preserve">Leyte II Electric Cooperative, Inc. </v>
      </c>
      <c r="E304" s="34" t="str">
        <f>VLOOKUP(B304,'TAX INFO'!$B$2:$G$1000,5,0)</f>
        <v>000-611-721-00000</v>
      </c>
      <c r="F304" s="35" t="s">
        <v>419</v>
      </c>
      <c r="G304" s="35" t="s">
        <v>416</v>
      </c>
      <c r="H304" s="35" t="s">
        <v>416</v>
      </c>
      <c r="I304" s="35" t="s">
        <v>417</v>
      </c>
      <c r="J304" s="35" t="s">
        <v>417</v>
      </c>
      <c r="K304" s="16">
        <v>9539.99</v>
      </c>
      <c r="L304" s="36">
        <v>0</v>
      </c>
      <c r="M304" s="37">
        <v>1144.8</v>
      </c>
      <c r="N304" s="36">
        <v>-190.8</v>
      </c>
      <c r="O304" s="125">
        <f t="shared" si="4"/>
        <v>10493.99</v>
      </c>
      <c r="P304" s="143">
        <v>27436</v>
      </c>
      <c r="Q304" s="127" t="s">
        <v>4562</v>
      </c>
    </row>
    <row r="305" spans="1:17">
      <c r="A305" s="124">
        <v>303</v>
      </c>
      <c r="B305" s="35" t="s">
        <v>232</v>
      </c>
      <c r="C305" s="35" t="s">
        <v>232</v>
      </c>
      <c r="D305" s="34" t="str">
        <f>VLOOKUP(B305,'TAX INFO'!$B$2:$G$1000,3,0)</f>
        <v xml:space="preserve">Leyte III Electric Cooperative, Inc. </v>
      </c>
      <c r="E305" s="34" t="str">
        <f>VLOOKUP(B305,'TAX INFO'!$B$2:$G$1000,5,0)</f>
        <v>000-977-608-000</v>
      </c>
      <c r="F305" s="35" t="s">
        <v>419</v>
      </c>
      <c r="G305" s="35" t="s">
        <v>416</v>
      </c>
      <c r="H305" s="35" t="s">
        <v>417</v>
      </c>
      <c r="I305" s="35" t="s">
        <v>417</v>
      </c>
      <c r="J305" s="35" t="s">
        <v>417</v>
      </c>
      <c r="K305" s="16">
        <v>1321.11</v>
      </c>
      <c r="L305" s="36">
        <v>0</v>
      </c>
      <c r="M305" s="37">
        <v>158.53</v>
      </c>
      <c r="N305" s="36">
        <v>-26.42</v>
      </c>
      <c r="O305" s="125">
        <f t="shared" si="4"/>
        <v>1453.2199999999998</v>
      </c>
      <c r="P305" s="143">
        <v>27437</v>
      </c>
      <c r="Q305" s="127" t="s">
        <v>4562</v>
      </c>
    </row>
    <row r="306" spans="1:17">
      <c r="A306" s="124">
        <v>304</v>
      </c>
      <c r="B306" s="35" t="s">
        <v>233</v>
      </c>
      <c r="C306" s="35" t="s">
        <v>233</v>
      </c>
      <c r="D306" s="34" t="str">
        <f>VLOOKUP(B306,'TAX INFO'!$B$2:$G$1000,3,0)</f>
        <v xml:space="preserve">Leyte IV Electric Cooperative, Inc. </v>
      </c>
      <c r="E306" s="34" t="str">
        <f>VLOOKUP(B306,'TAX INFO'!$B$2:$G$1000,5,0)</f>
        <v>000-782-737-000</v>
      </c>
      <c r="F306" s="35" t="s">
        <v>419</v>
      </c>
      <c r="G306" s="35" t="s">
        <v>416</v>
      </c>
      <c r="H306" s="35" t="s">
        <v>416</v>
      </c>
      <c r="I306" s="35" t="s">
        <v>417</v>
      </c>
      <c r="J306" s="35" t="s">
        <v>417</v>
      </c>
      <c r="K306" s="16">
        <v>1132.69</v>
      </c>
      <c r="L306" s="36">
        <v>0</v>
      </c>
      <c r="M306" s="37">
        <v>135.91999999999999</v>
      </c>
      <c r="N306" s="36">
        <v>-22.65</v>
      </c>
      <c r="O306" s="125">
        <f t="shared" si="4"/>
        <v>1245.96</v>
      </c>
      <c r="P306" s="143">
        <v>27438</v>
      </c>
      <c r="Q306" s="127" t="s">
        <v>4562</v>
      </c>
    </row>
    <row r="307" spans="1:17">
      <c r="A307" s="124">
        <v>305</v>
      </c>
      <c r="B307" s="35" t="s">
        <v>234</v>
      </c>
      <c r="C307" s="35" t="s">
        <v>234</v>
      </c>
      <c r="D307" s="34" t="str">
        <f>VLOOKUP(B307,'TAX INFO'!$B$2:$G$1000,3,0)</f>
        <v>Leyte V Electric Cooperative, Inc.</v>
      </c>
      <c r="E307" s="34" t="str">
        <f>VLOOKUP(B307,'TAX INFO'!$B$2:$G$1000,5,0)</f>
        <v>001-383-331-000</v>
      </c>
      <c r="F307" s="35" t="s">
        <v>419</v>
      </c>
      <c r="G307" s="35" t="s">
        <v>416</v>
      </c>
      <c r="H307" s="35" t="s">
        <v>416</v>
      </c>
      <c r="I307" s="35" t="s">
        <v>417</v>
      </c>
      <c r="J307" s="35" t="s">
        <v>417</v>
      </c>
      <c r="K307" s="16">
        <v>2972.71</v>
      </c>
      <c r="L307" s="36">
        <v>0</v>
      </c>
      <c r="M307" s="37">
        <v>356.73</v>
      </c>
      <c r="N307" s="36">
        <v>-59.45</v>
      </c>
      <c r="O307" s="125">
        <f t="shared" si="4"/>
        <v>3269.9900000000002</v>
      </c>
      <c r="P307" s="143">
        <v>27439</v>
      </c>
      <c r="Q307" s="127" t="s">
        <v>4562</v>
      </c>
    </row>
    <row r="308" spans="1:17">
      <c r="A308" s="124">
        <v>306</v>
      </c>
      <c r="B308" s="35" t="s">
        <v>589</v>
      </c>
      <c r="C308" s="35" t="s">
        <v>589</v>
      </c>
      <c r="D308" s="34" t="str">
        <f>VLOOKUP(B308,'TAX INFO'!$B$2:$G$1000,3,0)</f>
        <v xml:space="preserve">Lima Enerzone Corporation </v>
      </c>
      <c r="E308" s="34" t="str">
        <f>VLOOKUP(B308,'TAX INFO'!$B$2:$G$1000,5,0)</f>
        <v>005-183-049-000</v>
      </c>
      <c r="F308" s="35" t="s">
        <v>419</v>
      </c>
      <c r="G308" s="35" t="s">
        <v>416</v>
      </c>
      <c r="H308" s="35" t="s">
        <v>417</v>
      </c>
      <c r="I308" s="35" t="s">
        <v>417</v>
      </c>
      <c r="J308" s="35" t="s">
        <v>417</v>
      </c>
      <c r="K308" s="16">
        <v>5852.18</v>
      </c>
      <c r="L308" s="36">
        <v>0</v>
      </c>
      <c r="M308" s="37">
        <v>702.26</v>
      </c>
      <c r="N308" s="36">
        <v>-117.04</v>
      </c>
      <c r="O308" s="125">
        <f t="shared" si="4"/>
        <v>6437.4000000000005</v>
      </c>
      <c r="P308" s="143">
        <v>27440</v>
      </c>
      <c r="Q308" s="127" t="s">
        <v>4562</v>
      </c>
    </row>
    <row r="309" spans="1:17">
      <c r="A309" s="124">
        <v>307</v>
      </c>
      <c r="B309" s="35" t="s">
        <v>235</v>
      </c>
      <c r="C309" s="35" t="s">
        <v>235</v>
      </c>
      <c r="D309" s="34" t="str">
        <f>VLOOKUP(B309,'TAX INFO'!$B$2:$G$1000,3,0)</f>
        <v>Liangan Power Corporation</v>
      </c>
      <c r="E309" s="34" t="str">
        <f>VLOOKUP(B309,'TAX INFO'!$B$2:$G$1000,5,0)</f>
        <v>008-958-290-000</v>
      </c>
      <c r="F309" s="35" t="s">
        <v>415</v>
      </c>
      <c r="G309" s="35" t="s">
        <v>416</v>
      </c>
      <c r="H309" s="35" t="s">
        <v>416</v>
      </c>
      <c r="I309" s="35" t="s">
        <v>416</v>
      </c>
      <c r="J309" s="35" t="s">
        <v>417</v>
      </c>
      <c r="K309" s="16">
        <v>369.64</v>
      </c>
      <c r="L309" s="36">
        <v>0</v>
      </c>
      <c r="M309" s="37">
        <v>44.36</v>
      </c>
      <c r="N309" s="36">
        <v>-7.39</v>
      </c>
      <c r="O309" s="125">
        <f t="shared" si="4"/>
        <v>406.61</v>
      </c>
      <c r="P309" s="143">
        <v>27441</v>
      </c>
      <c r="Q309" s="127" t="s">
        <v>4562</v>
      </c>
    </row>
    <row r="310" spans="1:17">
      <c r="A310" s="124">
        <v>308</v>
      </c>
      <c r="B310" s="35" t="s">
        <v>590</v>
      </c>
      <c r="C310" s="35" t="s">
        <v>590</v>
      </c>
      <c r="D310" s="34" t="str">
        <f>VLOOKUP(B310,'TAX INFO'!$B$2:$G$1000,3,0)</f>
        <v>LINDE PHILIPPINES INC.</v>
      </c>
      <c r="E310" s="34" t="str">
        <f>VLOOKUP(B310,'TAX INFO'!$B$2:$G$1000,5,0)</f>
        <v>000-053-829-000</v>
      </c>
      <c r="F310" s="35" t="s">
        <v>419</v>
      </c>
      <c r="G310" s="35" t="s">
        <v>416</v>
      </c>
      <c r="H310" s="35" t="s">
        <v>417</v>
      </c>
      <c r="I310" s="35" t="s">
        <v>417</v>
      </c>
      <c r="J310" s="35" t="s">
        <v>417</v>
      </c>
      <c r="K310" s="16">
        <v>182.02</v>
      </c>
      <c r="L310" s="36">
        <v>0</v>
      </c>
      <c r="M310" s="37">
        <v>21.84</v>
      </c>
      <c r="N310" s="36">
        <v>-3.64</v>
      </c>
      <c r="O310" s="125">
        <f t="shared" si="4"/>
        <v>200.22000000000003</v>
      </c>
      <c r="P310" s="143">
        <v>27442</v>
      </c>
      <c r="Q310" s="127" t="s">
        <v>4562</v>
      </c>
    </row>
    <row r="311" spans="1:17">
      <c r="A311" s="124">
        <v>309</v>
      </c>
      <c r="B311" s="35" t="s">
        <v>591</v>
      </c>
      <c r="C311" s="35" t="s">
        <v>591</v>
      </c>
      <c r="D311" s="34" t="str">
        <f>VLOOKUP(B311,'TAX INFO'!$B$2:$G$1000,3,0)</f>
        <v>Lide Management Corporation</v>
      </c>
      <c r="E311" s="34" t="str">
        <f>VLOOKUP(B311,'TAX INFO'!$B$2:$G$1000,5,0)</f>
        <v>003-740-115-0000</v>
      </c>
      <c r="F311" s="35" t="s">
        <v>419</v>
      </c>
      <c r="G311" s="35" t="s">
        <v>416</v>
      </c>
      <c r="H311" s="35" t="s">
        <v>417</v>
      </c>
      <c r="I311" s="35" t="s">
        <v>417</v>
      </c>
      <c r="J311" s="35" t="s">
        <v>417</v>
      </c>
      <c r="K311" s="16">
        <v>568.75</v>
      </c>
      <c r="L311" s="36">
        <v>0</v>
      </c>
      <c r="M311" s="37">
        <v>68.25</v>
      </c>
      <c r="N311" s="36">
        <v>-11.38</v>
      </c>
      <c r="O311" s="125">
        <f t="shared" si="4"/>
        <v>625.62</v>
      </c>
      <c r="P311" s="143">
        <v>27443</v>
      </c>
      <c r="Q311" s="127" t="s">
        <v>4562</v>
      </c>
    </row>
    <row r="312" spans="1:17">
      <c r="A312" s="124">
        <v>310</v>
      </c>
      <c r="B312" s="35" t="s">
        <v>592</v>
      </c>
      <c r="C312" s="35" t="s">
        <v>592</v>
      </c>
      <c r="D312" s="34" t="str">
        <f>VLOOKUP(B312,'TAX INFO'!$B$2:$G$1000,3,0)</f>
        <v>Libertad Power and Energy Corporation</v>
      </c>
      <c r="E312" s="34" t="str">
        <f>VLOOKUP(B312,'TAX INFO'!$B$2:$G$1000,5,0)</f>
        <v>497-484-717-0000</v>
      </c>
      <c r="F312" s="35" t="s">
        <v>415</v>
      </c>
      <c r="G312" s="35" t="s">
        <v>416</v>
      </c>
      <c r="H312" s="35" t="s">
        <v>416</v>
      </c>
      <c r="I312" s="35" t="s">
        <v>416</v>
      </c>
      <c r="J312" s="35" t="s">
        <v>416</v>
      </c>
      <c r="K312" s="16">
        <v>0</v>
      </c>
      <c r="L312" s="36">
        <v>800.58</v>
      </c>
      <c r="M312" s="37">
        <v>0</v>
      </c>
      <c r="N312" s="36">
        <v>-16.010000000000002</v>
      </c>
      <c r="O312" s="125">
        <f t="shared" si="4"/>
        <v>784.57</v>
      </c>
      <c r="P312" s="143">
        <v>27444</v>
      </c>
      <c r="Q312" s="127" t="s">
        <v>4562</v>
      </c>
    </row>
    <row r="313" spans="1:17">
      <c r="A313" s="124">
        <v>311</v>
      </c>
      <c r="B313" s="35" t="s">
        <v>446</v>
      </c>
      <c r="C313" s="35" t="s">
        <v>593</v>
      </c>
      <c r="D313" s="34" t="str">
        <f>VLOOKUP(B313,'TAX INFO'!$B$2:$G$1000,3,0)</f>
        <v>Masinloc Power Co. Ltd</v>
      </c>
      <c r="E313" s="34" t="str">
        <f>VLOOKUP(B313,'TAX INFO'!$B$2:$G$1000,5,0)</f>
        <v>006-786-124-000</v>
      </c>
      <c r="F313" s="35" t="s">
        <v>419</v>
      </c>
      <c r="G313" s="35" t="s">
        <v>416</v>
      </c>
      <c r="H313" s="35" t="s">
        <v>417</v>
      </c>
      <c r="I313" s="35" t="s">
        <v>417</v>
      </c>
      <c r="J313" s="35" t="s">
        <v>417</v>
      </c>
      <c r="K313" s="16">
        <v>406.84</v>
      </c>
      <c r="L313" s="36">
        <v>0</v>
      </c>
      <c r="M313" s="37">
        <v>48.82</v>
      </c>
      <c r="N313" s="36">
        <v>-8.14</v>
      </c>
      <c r="O313" s="125">
        <f t="shared" si="4"/>
        <v>447.52</v>
      </c>
      <c r="P313" s="143">
        <v>27341</v>
      </c>
      <c r="Q313" s="127" t="s">
        <v>4562</v>
      </c>
    </row>
    <row r="314" spans="1:17">
      <c r="A314" s="124">
        <v>312</v>
      </c>
      <c r="B314" s="35" t="s">
        <v>594</v>
      </c>
      <c r="C314" s="35" t="s">
        <v>594</v>
      </c>
      <c r="D314" s="34" t="str">
        <f>VLOOKUP(B314,'TAX INFO'!$B$2:$G$1000,3,0)</f>
        <v xml:space="preserve">La Union Electric Cooperative, Inc. </v>
      </c>
      <c r="E314" s="34" t="str">
        <f>VLOOKUP(B314,'TAX INFO'!$B$2:$G$1000,5,0)</f>
        <v>000-537-355-0000</v>
      </c>
      <c r="F314" s="35" t="s">
        <v>419</v>
      </c>
      <c r="G314" s="35" t="s">
        <v>416</v>
      </c>
      <c r="H314" s="35" t="s">
        <v>417</v>
      </c>
      <c r="I314" s="35" t="s">
        <v>417</v>
      </c>
      <c r="J314" s="35" t="s">
        <v>417</v>
      </c>
      <c r="K314" s="16">
        <v>7099.33</v>
      </c>
      <c r="L314" s="36">
        <v>0</v>
      </c>
      <c r="M314" s="37">
        <v>851.92</v>
      </c>
      <c r="N314" s="36">
        <v>-141.99</v>
      </c>
      <c r="O314" s="125">
        <f t="shared" si="4"/>
        <v>7809.26</v>
      </c>
      <c r="P314" s="143">
        <v>27445</v>
      </c>
      <c r="Q314" s="127" t="s">
        <v>4562</v>
      </c>
    </row>
    <row r="315" spans="1:17">
      <c r="A315" s="124">
        <v>313</v>
      </c>
      <c r="B315" s="35" t="s">
        <v>595</v>
      </c>
      <c r="C315" s="35" t="s">
        <v>595</v>
      </c>
      <c r="D315" s="34" t="str">
        <f>VLOOKUP(B315,'TAX INFO'!$B$2:$G$1000,3,0)</f>
        <v xml:space="preserve">Mirae Asia Energy Corporation </v>
      </c>
      <c r="E315" s="34" t="str">
        <f>VLOOKUP(B315,'TAX INFO'!$B$2:$G$1000,5,0)</f>
        <v>008-091-486-000</v>
      </c>
      <c r="F315" s="35" t="s">
        <v>415</v>
      </c>
      <c r="G315" s="35" t="s">
        <v>416</v>
      </c>
      <c r="H315" s="35" t="s">
        <v>417</v>
      </c>
      <c r="I315" s="35" t="s">
        <v>416</v>
      </c>
      <c r="J315" s="35" t="s">
        <v>416</v>
      </c>
      <c r="K315" s="16">
        <v>0</v>
      </c>
      <c r="L315" s="36">
        <v>189.31</v>
      </c>
      <c r="M315" s="37">
        <v>0</v>
      </c>
      <c r="N315" s="36">
        <v>-3.79</v>
      </c>
      <c r="O315" s="125">
        <f t="shared" si="4"/>
        <v>185.52</v>
      </c>
      <c r="P315" s="143">
        <v>27446</v>
      </c>
      <c r="Q315" s="127" t="s">
        <v>4562</v>
      </c>
    </row>
    <row r="316" spans="1:17">
      <c r="A316" s="124">
        <v>314</v>
      </c>
      <c r="B316" s="35" t="s">
        <v>595</v>
      </c>
      <c r="C316" s="35" t="s">
        <v>596</v>
      </c>
      <c r="D316" s="34" t="str">
        <f>VLOOKUP(B316,'TAX INFO'!$B$2:$G$1000,3,0)</f>
        <v xml:space="preserve">Mirae Asia Energy Corporation </v>
      </c>
      <c r="E316" s="34" t="str">
        <f>VLOOKUP(B316,'TAX INFO'!$B$2:$G$1000,5,0)</f>
        <v>008-091-486-000</v>
      </c>
      <c r="F316" s="35" t="s">
        <v>419</v>
      </c>
      <c r="G316" s="35" t="s">
        <v>416</v>
      </c>
      <c r="H316" s="35" t="s">
        <v>417</v>
      </c>
      <c r="I316" s="35" t="s">
        <v>416</v>
      </c>
      <c r="J316" s="35" t="s">
        <v>416</v>
      </c>
      <c r="K316" s="16">
        <v>0</v>
      </c>
      <c r="L316" s="36">
        <v>36.49</v>
      </c>
      <c r="M316" s="37">
        <v>0</v>
      </c>
      <c r="N316" s="36">
        <v>-0.73</v>
      </c>
      <c r="O316" s="125">
        <f t="shared" si="4"/>
        <v>35.760000000000005</v>
      </c>
      <c r="P316" s="143">
        <v>27446</v>
      </c>
      <c r="Q316" s="127" t="s">
        <v>4562</v>
      </c>
    </row>
    <row r="317" spans="1:17">
      <c r="A317" s="124">
        <v>315</v>
      </c>
      <c r="B317" s="35" t="s">
        <v>306</v>
      </c>
      <c r="C317" s="35" t="s">
        <v>309</v>
      </c>
      <c r="D317" s="34" t="str">
        <f>VLOOKUP(B317,'TAX INFO'!$B$2:$G$1000,3,0)</f>
        <v xml:space="preserve">Power Sector Asset and Liabilities Management Corporation </v>
      </c>
      <c r="E317" s="34" t="str">
        <f>VLOOKUP(B317,'TAX INFO'!$B$2:$G$1000,5,0)</f>
        <v>215-799-653-00000</v>
      </c>
      <c r="F317" s="35" t="s">
        <v>419</v>
      </c>
      <c r="G317" s="35" t="s">
        <v>416</v>
      </c>
      <c r="H317" s="35" t="s">
        <v>417</v>
      </c>
      <c r="I317" s="35" t="s">
        <v>417</v>
      </c>
      <c r="J317" s="35" t="s">
        <v>417</v>
      </c>
      <c r="K317" s="16">
        <v>211.11</v>
      </c>
      <c r="L317" s="36">
        <v>0</v>
      </c>
      <c r="M317" s="37">
        <v>25.33</v>
      </c>
      <c r="N317" s="36">
        <v>-4.22</v>
      </c>
      <c r="O317" s="125">
        <f t="shared" si="4"/>
        <v>232.22</v>
      </c>
      <c r="P317" s="143">
        <v>27301</v>
      </c>
      <c r="Q317" s="127" t="s">
        <v>4562</v>
      </c>
    </row>
    <row r="318" spans="1:17">
      <c r="A318" s="124">
        <v>316</v>
      </c>
      <c r="B318" s="35" t="s">
        <v>597</v>
      </c>
      <c r="C318" s="35" t="s">
        <v>597</v>
      </c>
      <c r="D318" s="34" t="str">
        <f>VLOOKUP(B318,'TAX INFO'!$B$2:$G$1000,3,0)</f>
        <v xml:space="preserve">Malvar Enerzone Corporation </v>
      </c>
      <c r="E318" s="34" t="str">
        <f>VLOOKUP(B318,'TAX INFO'!$B$2:$G$1000,5,0)</f>
        <v>009-698-677-000</v>
      </c>
      <c r="F318" s="35" t="s">
        <v>419</v>
      </c>
      <c r="G318" s="35" t="s">
        <v>416</v>
      </c>
      <c r="H318" s="35" t="s">
        <v>417</v>
      </c>
      <c r="I318" s="35" t="s">
        <v>417</v>
      </c>
      <c r="J318" s="35" t="s">
        <v>417</v>
      </c>
      <c r="K318" s="16">
        <v>1221.75</v>
      </c>
      <c r="L318" s="36">
        <v>0</v>
      </c>
      <c r="M318" s="37">
        <v>146.61000000000001</v>
      </c>
      <c r="N318" s="36">
        <v>-24.44</v>
      </c>
      <c r="O318" s="125">
        <f t="shared" si="4"/>
        <v>1343.92</v>
      </c>
      <c r="P318" s="143">
        <v>27447</v>
      </c>
      <c r="Q318" s="127" t="s">
        <v>4562</v>
      </c>
    </row>
    <row r="319" spans="1:17">
      <c r="A319" s="124">
        <v>317</v>
      </c>
      <c r="B319" s="35" t="s">
        <v>359</v>
      </c>
      <c r="C319" s="35" t="s">
        <v>359</v>
      </c>
      <c r="D319" s="34" t="str">
        <f>VLOOKUP(B319,'TAX INFO'!$B$2:$G$1000,3,0)</f>
        <v>SHELL ENERGY PHILIPPINES INC.</v>
      </c>
      <c r="E319" s="34" t="str">
        <f>VLOOKUP(B319,'TAX INFO'!$B$2:$G$1000,5,0)</f>
        <v>006-733-227-0000</v>
      </c>
      <c r="F319" s="35" t="s">
        <v>419</v>
      </c>
      <c r="G319" s="35" t="s">
        <v>416</v>
      </c>
      <c r="H319" s="35" t="s">
        <v>417</v>
      </c>
      <c r="I319" s="35" t="s">
        <v>417</v>
      </c>
      <c r="J319" s="35" t="s">
        <v>417</v>
      </c>
      <c r="K319" s="16">
        <v>20992.17</v>
      </c>
      <c r="L319" s="36">
        <v>0</v>
      </c>
      <c r="M319" s="37">
        <v>2519.06</v>
      </c>
      <c r="N319" s="36">
        <v>-419.84</v>
      </c>
      <c r="O319" s="125">
        <f t="shared" si="4"/>
        <v>23091.39</v>
      </c>
      <c r="P319" s="143">
        <v>27448</v>
      </c>
      <c r="Q319" s="127" t="s">
        <v>4562</v>
      </c>
    </row>
    <row r="320" spans="1:17">
      <c r="A320" s="124">
        <v>318</v>
      </c>
      <c r="B320" s="35" t="s">
        <v>359</v>
      </c>
      <c r="C320" s="35" t="s">
        <v>360</v>
      </c>
      <c r="D320" s="34" t="str">
        <f>VLOOKUP(B320,'TAX INFO'!$B$2:$G$1000,3,0)</f>
        <v>SHELL ENERGY PHILIPPINES INC.</v>
      </c>
      <c r="E320" s="34" t="str">
        <f>VLOOKUP(B320,'TAX INFO'!$B$2:$G$1000,5,0)</f>
        <v>006-733-227-0000</v>
      </c>
      <c r="F320" s="35" t="s">
        <v>419</v>
      </c>
      <c r="G320" s="35" t="s">
        <v>416</v>
      </c>
      <c r="H320" s="35" t="s">
        <v>417</v>
      </c>
      <c r="I320" s="35" t="s">
        <v>417</v>
      </c>
      <c r="J320" s="35" t="s">
        <v>417</v>
      </c>
      <c r="K320" s="16">
        <v>377.98</v>
      </c>
      <c r="L320" s="36">
        <v>0</v>
      </c>
      <c r="M320" s="37">
        <v>45.36</v>
      </c>
      <c r="N320" s="36">
        <v>-7.56</v>
      </c>
      <c r="O320" s="125">
        <f t="shared" si="4"/>
        <v>415.78000000000003</v>
      </c>
      <c r="P320" s="143">
        <v>27448</v>
      </c>
      <c r="Q320" s="127" t="s">
        <v>4562</v>
      </c>
    </row>
    <row r="321" spans="1:17">
      <c r="A321" s="124">
        <v>319</v>
      </c>
      <c r="B321" s="35" t="s">
        <v>359</v>
      </c>
      <c r="C321" s="35" t="s">
        <v>361</v>
      </c>
      <c r="D321" s="34" t="str">
        <f>VLOOKUP(B321,'TAX INFO'!$B$2:$G$1000,3,0)</f>
        <v>SHELL ENERGY PHILIPPINES INC.</v>
      </c>
      <c r="E321" s="34" t="str">
        <f>VLOOKUP(B321,'TAX INFO'!$B$2:$G$1000,5,0)</f>
        <v>006-733-227-0000</v>
      </c>
      <c r="F321" s="35" t="s">
        <v>419</v>
      </c>
      <c r="G321" s="35" t="s">
        <v>416</v>
      </c>
      <c r="H321" s="35" t="s">
        <v>417</v>
      </c>
      <c r="I321" s="35" t="s">
        <v>417</v>
      </c>
      <c r="J321" s="35" t="s">
        <v>417</v>
      </c>
      <c r="K321" s="16">
        <v>1354.49</v>
      </c>
      <c r="L321" s="36">
        <v>0</v>
      </c>
      <c r="M321" s="37">
        <v>162.54</v>
      </c>
      <c r="N321" s="36">
        <v>-27.09</v>
      </c>
      <c r="O321" s="125">
        <f t="shared" si="4"/>
        <v>1489.94</v>
      </c>
      <c r="P321" s="143">
        <v>27448</v>
      </c>
      <c r="Q321" s="127" t="s">
        <v>4562</v>
      </c>
    </row>
    <row r="322" spans="1:17">
      <c r="A322" s="124">
        <v>320</v>
      </c>
      <c r="B322" s="35" t="s">
        <v>598</v>
      </c>
      <c r="C322" s="35" t="s">
        <v>598</v>
      </c>
      <c r="D322" s="34" t="str">
        <f>VLOOKUP(B322,'TAX INFO'!$B$2:$G$1000,3,0)</f>
        <v>MCCI Corporation</v>
      </c>
      <c r="E322" s="34" t="str">
        <f>VLOOKUP(B322,'TAX INFO'!$B$2:$G$1000,5,0)</f>
        <v>000-131-768-001</v>
      </c>
      <c r="F322" s="35" t="s">
        <v>419</v>
      </c>
      <c r="G322" s="35" t="s">
        <v>416</v>
      </c>
      <c r="H322" s="35" t="s">
        <v>417</v>
      </c>
      <c r="I322" s="35" t="s">
        <v>417</v>
      </c>
      <c r="J322" s="35" t="s">
        <v>417</v>
      </c>
      <c r="K322" s="16">
        <v>40.090000000000003</v>
      </c>
      <c r="L322" s="36">
        <v>0</v>
      </c>
      <c r="M322" s="37">
        <v>4.8099999999999996</v>
      </c>
      <c r="N322" s="36">
        <v>-0.8</v>
      </c>
      <c r="O322" s="125">
        <f t="shared" si="4"/>
        <v>44.100000000000009</v>
      </c>
      <c r="P322" s="143">
        <v>27449</v>
      </c>
      <c r="Q322" s="127" t="s">
        <v>4562</v>
      </c>
    </row>
    <row r="323" spans="1:17">
      <c r="A323" s="124">
        <v>321</v>
      </c>
      <c r="B323" s="35" t="s">
        <v>599</v>
      </c>
      <c r="C323" s="35" t="s">
        <v>599</v>
      </c>
      <c r="D323" s="34" t="str">
        <f>VLOOKUP(B323,'TAX INFO'!$B$2:$G$1000,3,0)</f>
        <v>Megasol Energy 1 Inc</v>
      </c>
      <c r="E323" s="34">
        <f>VLOOKUP(B323,'TAX INFO'!$B$2:$G$1000,5,0)</f>
        <v>600213777000</v>
      </c>
      <c r="F323" s="35" t="s">
        <v>415</v>
      </c>
      <c r="G323" s="35" t="s">
        <v>416</v>
      </c>
      <c r="H323" s="35" t="s">
        <v>417</v>
      </c>
      <c r="I323" s="35" t="s">
        <v>416</v>
      </c>
      <c r="J323" s="35" t="s">
        <v>416</v>
      </c>
      <c r="K323" s="16">
        <v>0</v>
      </c>
      <c r="L323" s="36">
        <v>360.63</v>
      </c>
      <c r="M323" s="37">
        <v>0</v>
      </c>
      <c r="N323" s="36">
        <v>-7.21</v>
      </c>
      <c r="O323" s="125">
        <f t="shared" si="4"/>
        <v>353.42</v>
      </c>
      <c r="P323" s="143">
        <v>27450</v>
      </c>
      <c r="Q323" s="127" t="s">
        <v>4562</v>
      </c>
    </row>
    <row r="324" spans="1:17">
      <c r="A324" s="124">
        <v>322</v>
      </c>
      <c r="B324" s="35" t="s">
        <v>599</v>
      </c>
      <c r="C324" s="35" t="s">
        <v>600</v>
      </c>
      <c r="D324" s="34" t="str">
        <f>VLOOKUP(B324,'TAX INFO'!$B$2:$G$1000,3,0)</f>
        <v>Megasol Energy 1 Inc</v>
      </c>
      <c r="E324" s="34">
        <f>VLOOKUP(B324,'TAX INFO'!$B$2:$G$1000,5,0)</f>
        <v>600213777000</v>
      </c>
      <c r="F324" s="35" t="s">
        <v>419</v>
      </c>
      <c r="G324" s="35" t="s">
        <v>416</v>
      </c>
      <c r="H324" s="35" t="s">
        <v>417</v>
      </c>
      <c r="I324" s="35" t="s">
        <v>416</v>
      </c>
      <c r="J324" s="35" t="s">
        <v>416</v>
      </c>
      <c r="K324" s="16">
        <v>0</v>
      </c>
      <c r="L324" s="36">
        <v>55.97</v>
      </c>
      <c r="M324" s="37">
        <v>0</v>
      </c>
      <c r="N324" s="36">
        <v>-1.1200000000000001</v>
      </c>
      <c r="O324" s="125">
        <f t="shared" ref="O324:O387" si="5">SUM(K324:N324)</f>
        <v>54.85</v>
      </c>
      <c r="P324" s="143">
        <v>27450</v>
      </c>
      <c r="Q324" s="127" t="s">
        <v>4562</v>
      </c>
    </row>
    <row r="325" spans="1:17">
      <c r="A325" s="124">
        <v>323</v>
      </c>
      <c r="B325" s="35" t="s">
        <v>601</v>
      </c>
      <c r="C325" s="35" t="s">
        <v>601</v>
      </c>
      <c r="D325" s="34" t="str">
        <f>VLOOKUP(B325,'TAX INFO'!$B$2:$G$1000,3,0)</f>
        <v>Majestics Energy Corporation</v>
      </c>
      <c r="E325" s="34" t="str">
        <f>VLOOKUP(B325,'TAX INFO'!$B$2:$G$1000,5,0)</f>
        <v>006-986-390-00000</v>
      </c>
      <c r="F325" s="35" t="s">
        <v>415</v>
      </c>
      <c r="G325" s="35" t="s">
        <v>416</v>
      </c>
      <c r="H325" s="35" t="s">
        <v>417</v>
      </c>
      <c r="I325" s="35" t="s">
        <v>416</v>
      </c>
      <c r="J325" s="35" t="s">
        <v>417</v>
      </c>
      <c r="K325" s="16">
        <v>0.16</v>
      </c>
      <c r="L325" s="36">
        <v>0</v>
      </c>
      <c r="M325" s="37">
        <v>0.02</v>
      </c>
      <c r="N325" s="36">
        <v>0</v>
      </c>
      <c r="O325" s="125">
        <f t="shared" si="5"/>
        <v>0.18</v>
      </c>
      <c r="P325" s="143">
        <v>27451</v>
      </c>
      <c r="Q325" s="127" t="s">
        <v>4562</v>
      </c>
    </row>
    <row r="326" spans="1:17">
      <c r="A326" s="124">
        <v>324</v>
      </c>
      <c r="B326" s="35" t="s">
        <v>602</v>
      </c>
      <c r="C326" s="35" t="s">
        <v>602</v>
      </c>
      <c r="D326" s="34" t="str">
        <f>VLOOKUP(B326,'TAX INFO'!$B$2:$G$1000,3,0)</f>
        <v xml:space="preserve">Mactan Electric Company </v>
      </c>
      <c r="E326" s="34" t="str">
        <f>VLOOKUP(B326,'TAX INFO'!$B$2:$G$1000,5,0)</f>
        <v>000-259-873-00000</v>
      </c>
      <c r="F326" s="35" t="s">
        <v>419</v>
      </c>
      <c r="G326" s="35" t="s">
        <v>416</v>
      </c>
      <c r="H326" s="35" t="s">
        <v>417</v>
      </c>
      <c r="I326" s="35" t="s">
        <v>417</v>
      </c>
      <c r="J326" s="35" t="s">
        <v>417</v>
      </c>
      <c r="K326" s="16">
        <v>72806.83</v>
      </c>
      <c r="L326" s="36">
        <v>0</v>
      </c>
      <c r="M326" s="37">
        <v>8736.82</v>
      </c>
      <c r="N326" s="36">
        <v>-1456.14</v>
      </c>
      <c r="O326" s="125">
        <f t="shared" si="5"/>
        <v>80087.509999999995</v>
      </c>
      <c r="P326" s="143">
        <v>27452</v>
      </c>
      <c r="Q326" s="127" t="s">
        <v>4562</v>
      </c>
    </row>
    <row r="327" spans="1:17">
      <c r="A327" s="124">
        <v>325</v>
      </c>
      <c r="B327" s="35" t="s">
        <v>248</v>
      </c>
      <c r="C327" s="35" t="s">
        <v>248</v>
      </c>
      <c r="D327" s="34" t="str">
        <f>VLOOKUP(B327,'TAX INFO'!$B$2:$G$1000,3,0)</f>
        <v>Mabuhay Energy Corporation</v>
      </c>
      <c r="E327" s="34" t="str">
        <f>VLOOKUP(B327,'TAX INFO'!$B$2:$G$1000,5,0)</f>
        <v>009-541-806-000</v>
      </c>
      <c r="F327" s="35" t="s">
        <v>419</v>
      </c>
      <c r="G327" s="35" t="s">
        <v>416</v>
      </c>
      <c r="H327" s="35" t="s">
        <v>417</v>
      </c>
      <c r="I327" s="35" t="s">
        <v>417</v>
      </c>
      <c r="J327" s="35" t="s">
        <v>417</v>
      </c>
      <c r="K327" s="16">
        <v>1273.99</v>
      </c>
      <c r="L327" s="36">
        <v>0</v>
      </c>
      <c r="M327" s="37">
        <v>152.88</v>
      </c>
      <c r="N327" s="36">
        <v>-25.48</v>
      </c>
      <c r="O327" s="125">
        <f t="shared" si="5"/>
        <v>1401.3899999999999</v>
      </c>
      <c r="P327" s="143">
        <v>27453</v>
      </c>
      <c r="Q327" s="127" t="s">
        <v>4562</v>
      </c>
    </row>
    <row r="328" spans="1:17">
      <c r="A328" s="124">
        <v>326</v>
      </c>
      <c r="B328" s="35" t="s">
        <v>248</v>
      </c>
      <c r="C328" s="35" t="s">
        <v>249</v>
      </c>
      <c r="D328" s="34" t="str">
        <f>VLOOKUP(B328,'TAX INFO'!$B$2:$G$1000,3,0)</f>
        <v>Mabuhay Energy Corporation</v>
      </c>
      <c r="E328" s="34" t="str">
        <f>VLOOKUP(B328,'TAX INFO'!$B$2:$G$1000,5,0)</f>
        <v>009-541-806-000</v>
      </c>
      <c r="F328" s="35" t="s">
        <v>419</v>
      </c>
      <c r="G328" s="35" t="s">
        <v>416</v>
      </c>
      <c r="H328" s="35" t="s">
        <v>417</v>
      </c>
      <c r="I328" s="35" t="s">
        <v>417</v>
      </c>
      <c r="J328" s="35" t="s">
        <v>417</v>
      </c>
      <c r="K328" s="16">
        <v>1252.29</v>
      </c>
      <c r="L328" s="36">
        <v>0</v>
      </c>
      <c r="M328" s="37">
        <v>150.27000000000001</v>
      </c>
      <c r="N328" s="36">
        <v>-25.05</v>
      </c>
      <c r="O328" s="125">
        <f t="shared" si="5"/>
        <v>1377.51</v>
      </c>
      <c r="P328" s="143">
        <v>27453</v>
      </c>
      <c r="Q328" s="127" t="s">
        <v>4562</v>
      </c>
    </row>
    <row r="329" spans="1:17">
      <c r="A329" s="124">
        <v>327</v>
      </c>
      <c r="B329" s="35" t="s">
        <v>601</v>
      </c>
      <c r="C329" s="35" t="s">
        <v>603</v>
      </c>
      <c r="D329" s="34" t="str">
        <f>VLOOKUP(B329,'TAX INFO'!$B$2:$G$1000,3,0)</f>
        <v>Majestics Energy Corporation</v>
      </c>
      <c r="E329" s="34" t="str">
        <f>VLOOKUP(B329,'TAX INFO'!$B$2:$G$1000,5,0)</f>
        <v>006-986-390-00000</v>
      </c>
      <c r="F329" s="35" t="s">
        <v>419</v>
      </c>
      <c r="G329" s="35" t="s">
        <v>416</v>
      </c>
      <c r="H329" s="35" t="s">
        <v>417</v>
      </c>
      <c r="I329" s="35" t="s">
        <v>416</v>
      </c>
      <c r="J329" s="35" t="s">
        <v>417</v>
      </c>
      <c r="K329" s="16">
        <v>85.26</v>
      </c>
      <c r="L329" s="36">
        <v>0</v>
      </c>
      <c r="M329" s="37">
        <v>10.23</v>
      </c>
      <c r="N329" s="36">
        <v>-1.71</v>
      </c>
      <c r="O329" s="125">
        <f t="shared" si="5"/>
        <v>93.780000000000015</v>
      </c>
      <c r="P329" s="143">
        <v>27451</v>
      </c>
      <c r="Q329" s="127" t="s">
        <v>4562</v>
      </c>
    </row>
    <row r="330" spans="1:17">
      <c r="A330" s="124">
        <v>328</v>
      </c>
      <c r="B330" s="35" t="s">
        <v>450</v>
      </c>
      <c r="C330" s="35" t="s">
        <v>397</v>
      </c>
      <c r="D330" s="34" t="str">
        <f>VLOOKUP(B330,'TAX INFO'!$B$2:$G$1000,3,0)</f>
        <v xml:space="preserve">Therma Luzon, Inc. </v>
      </c>
      <c r="E330" s="34" t="str">
        <f>VLOOKUP(B330,'TAX INFO'!$B$2:$G$1000,5,0)</f>
        <v>266-567-164-00000</v>
      </c>
      <c r="F330" s="35" t="s">
        <v>419</v>
      </c>
      <c r="G330" s="35" t="s">
        <v>416</v>
      </c>
      <c r="H330" s="35" t="s">
        <v>417</v>
      </c>
      <c r="I330" s="35" t="s">
        <v>417</v>
      </c>
      <c r="J330" s="35" t="s">
        <v>417</v>
      </c>
      <c r="K330" s="16">
        <v>23.2</v>
      </c>
      <c r="L330" s="36">
        <v>0</v>
      </c>
      <c r="M330" s="37">
        <v>2.78</v>
      </c>
      <c r="N330" s="36">
        <v>-0.46</v>
      </c>
      <c r="O330" s="125">
        <f t="shared" si="5"/>
        <v>25.52</v>
      </c>
      <c r="P330" s="143">
        <v>27299</v>
      </c>
      <c r="Q330" s="127" t="s">
        <v>4562</v>
      </c>
    </row>
    <row r="331" spans="1:17">
      <c r="A331" s="124">
        <v>329</v>
      </c>
      <c r="B331" s="35" t="s">
        <v>252</v>
      </c>
      <c r="C331" s="35" t="s">
        <v>252</v>
      </c>
      <c r="D331" s="34" t="str">
        <f>VLOOKUP(B331,'TAX INFO'!$B$2:$G$1000,3,0)</f>
        <v xml:space="preserve">Manila Electric Company </v>
      </c>
      <c r="E331" s="34" t="str">
        <f>VLOOKUP(B331,'TAX INFO'!$B$2:$G$1000,5,0)</f>
        <v>000-101-528-0000</v>
      </c>
      <c r="F331" s="35" t="s">
        <v>419</v>
      </c>
      <c r="G331" s="35" t="s">
        <v>416</v>
      </c>
      <c r="H331" s="35" t="s">
        <v>417</v>
      </c>
      <c r="I331" s="35" t="s">
        <v>417</v>
      </c>
      <c r="J331" s="35" t="s">
        <v>417</v>
      </c>
      <c r="K331" s="16">
        <v>1155351.07</v>
      </c>
      <c r="L331" s="36">
        <v>0</v>
      </c>
      <c r="M331" s="37">
        <v>138642.13</v>
      </c>
      <c r="N331" s="36">
        <v>-23107.02</v>
      </c>
      <c r="O331" s="125">
        <f t="shared" si="5"/>
        <v>1270886.1800000002</v>
      </c>
      <c r="P331" s="143">
        <v>27345</v>
      </c>
      <c r="Q331" s="127" t="s">
        <v>4562</v>
      </c>
    </row>
    <row r="332" spans="1:17">
      <c r="A332" s="124">
        <v>330</v>
      </c>
      <c r="B332" s="35" t="s">
        <v>261</v>
      </c>
      <c r="C332" s="35" t="s">
        <v>261</v>
      </c>
      <c r="D332" s="34" t="str">
        <f>VLOOKUP(B332,'TAX INFO'!$B$2:$G$1000,3,0)</f>
        <v>MeridianX Inc.</v>
      </c>
      <c r="E332" s="34" t="str">
        <f>VLOOKUP(B332,'TAX INFO'!$B$2:$G$1000,5,0)</f>
        <v>009-464-447-00000</v>
      </c>
      <c r="F332" s="35" t="s">
        <v>419</v>
      </c>
      <c r="G332" s="35" t="s">
        <v>416</v>
      </c>
      <c r="H332" s="35" t="s">
        <v>417</v>
      </c>
      <c r="I332" s="35" t="s">
        <v>417</v>
      </c>
      <c r="J332" s="35" t="s">
        <v>417</v>
      </c>
      <c r="K332" s="16">
        <v>426.5</v>
      </c>
      <c r="L332" s="36">
        <v>0</v>
      </c>
      <c r="M332" s="37">
        <v>51.18</v>
      </c>
      <c r="N332" s="36">
        <v>-8.5299999999999994</v>
      </c>
      <c r="O332" s="125">
        <f t="shared" si="5"/>
        <v>469.15000000000003</v>
      </c>
      <c r="P332" s="143">
        <v>27454</v>
      </c>
      <c r="Q332" s="127" t="s">
        <v>4562</v>
      </c>
    </row>
    <row r="333" spans="1:17">
      <c r="A333" s="124">
        <v>331</v>
      </c>
      <c r="B333" s="35" t="s">
        <v>605</v>
      </c>
      <c r="C333" s="35" t="s">
        <v>605</v>
      </c>
      <c r="D333" s="34" t="str">
        <f>VLOOKUP(B333,'TAX INFO'!$B$2:$G$1000,3,0)</f>
        <v xml:space="preserve">Mactan Enerzone Corporation </v>
      </c>
      <c r="E333" s="34" t="str">
        <f>VLOOKUP(B333,'TAX INFO'!$B$2:$G$1000,5,0)</f>
        <v>250-327-890-000</v>
      </c>
      <c r="F333" s="35" t="s">
        <v>419</v>
      </c>
      <c r="G333" s="35" t="s">
        <v>416</v>
      </c>
      <c r="H333" s="35" t="s">
        <v>417</v>
      </c>
      <c r="I333" s="35" t="s">
        <v>417</v>
      </c>
      <c r="J333" s="35" t="s">
        <v>417</v>
      </c>
      <c r="K333" s="16">
        <v>1639.99</v>
      </c>
      <c r="L333" s="36">
        <v>0</v>
      </c>
      <c r="M333" s="37">
        <v>196.8</v>
      </c>
      <c r="N333" s="36">
        <v>-32.799999999999997</v>
      </c>
      <c r="O333" s="125">
        <f t="shared" si="5"/>
        <v>1803.99</v>
      </c>
      <c r="P333" s="143">
        <v>27455</v>
      </c>
      <c r="Q333" s="127" t="s">
        <v>4562</v>
      </c>
    </row>
    <row r="334" spans="1:17">
      <c r="A334" s="124">
        <v>332</v>
      </c>
      <c r="B334" s="35" t="s">
        <v>606</v>
      </c>
      <c r="C334" s="35" t="s">
        <v>606</v>
      </c>
      <c r="D334" s="34" t="str">
        <f>VLOOKUP(B334,'TAX INFO'!$B$2:$G$1000,3,0)</f>
        <v>Mindoro Grid Corporation</v>
      </c>
      <c r="E334" s="34" t="str">
        <f>VLOOKUP(B334,'TAX INFO'!$B$2:$G$1000,5,0)</f>
        <v>007-900-016-000</v>
      </c>
      <c r="F334" s="35" t="s">
        <v>415</v>
      </c>
      <c r="G334" s="35" t="s">
        <v>416</v>
      </c>
      <c r="H334" s="35" t="s">
        <v>417</v>
      </c>
      <c r="I334" s="35" t="s">
        <v>416</v>
      </c>
      <c r="J334" s="35" t="s">
        <v>416</v>
      </c>
      <c r="K334" s="16">
        <v>0</v>
      </c>
      <c r="L334" s="36">
        <v>26.6</v>
      </c>
      <c r="M334" s="37">
        <v>0</v>
      </c>
      <c r="N334" s="36">
        <v>-0.53</v>
      </c>
      <c r="O334" s="125">
        <f t="shared" si="5"/>
        <v>26.07</v>
      </c>
      <c r="P334" s="143">
        <v>27456</v>
      </c>
      <c r="Q334" s="127" t="s">
        <v>4562</v>
      </c>
    </row>
    <row r="335" spans="1:17">
      <c r="A335" s="124">
        <v>333</v>
      </c>
      <c r="B335" s="35" t="s">
        <v>606</v>
      </c>
      <c r="C335" s="35" t="s">
        <v>773</v>
      </c>
      <c r="D335" s="34" t="str">
        <f>VLOOKUP(B335,'TAX INFO'!$B$2:$G$1000,3,0)</f>
        <v>Mindoro Grid Corporation</v>
      </c>
      <c r="E335" s="34" t="str">
        <f>VLOOKUP(B335,'TAX INFO'!$B$2:$G$1000,5,0)</f>
        <v>007-900-016-000</v>
      </c>
      <c r="F335" s="35" t="s">
        <v>419</v>
      </c>
      <c r="G335" s="35" t="s">
        <v>416</v>
      </c>
      <c r="H335" s="35" t="s">
        <v>417</v>
      </c>
      <c r="I335" s="35" t="s">
        <v>416</v>
      </c>
      <c r="J335" s="35" t="s">
        <v>416</v>
      </c>
      <c r="K335" s="16">
        <v>0</v>
      </c>
      <c r="L335" s="36">
        <v>0.03</v>
      </c>
      <c r="M335" s="37">
        <v>0</v>
      </c>
      <c r="N335" s="36">
        <v>0</v>
      </c>
      <c r="O335" s="125">
        <f t="shared" si="5"/>
        <v>0.03</v>
      </c>
      <c r="P335" s="143">
        <v>27456</v>
      </c>
      <c r="Q335" s="127" t="s">
        <v>4562</v>
      </c>
    </row>
    <row r="336" spans="1:17">
      <c r="A336" s="124">
        <v>334</v>
      </c>
      <c r="B336" s="35" t="s">
        <v>607</v>
      </c>
      <c r="C336" s="35" t="s">
        <v>607</v>
      </c>
      <c r="D336" s="34" t="str">
        <f>VLOOKUP(B336,'TAX INFO'!$B$2:$G$1000,3,0)</f>
        <v>Maibarara Geothermal, Inc.</v>
      </c>
      <c r="E336" s="34" t="str">
        <f>VLOOKUP(B336,'TAX INFO'!$B$2:$G$1000,5,0)</f>
        <v>007-843-328-00000</v>
      </c>
      <c r="F336" s="35" t="s">
        <v>415</v>
      </c>
      <c r="G336" s="35" t="s">
        <v>416</v>
      </c>
      <c r="H336" s="35" t="s">
        <v>416</v>
      </c>
      <c r="I336" s="35" t="s">
        <v>416</v>
      </c>
      <c r="J336" s="35" t="s">
        <v>416</v>
      </c>
      <c r="K336" s="16">
        <v>0</v>
      </c>
      <c r="L336" s="36">
        <v>181.45</v>
      </c>
      <c r="M336" s="37">
        <v>0</v>
      </c>
      <c r="N336" s="36">
        <v>-3.63</v>
      </c>
      <c r="O336" s="125">
        <f t="shared" si="5"/>
        <v>177.82</v>
      </c>
      <c r="P336" s="143">
        <v>27457</v>
      </c>
      <c r="Q336" s="127" t="s">
        <v>4562</v>
      </c>
    </row>
    <row r="337" spans="1:17">
      <c r="A337" s="124">
        <v>335</v>
      </c>
      <c r="B337" s="35" t="s">
        <v>608</v>
      </c>
      <c r="C337" s="35" t="s">
        <v>609</v>
      </c>
      <c r="D337" s="34" t="str">
        <f>VLOOKUP(B337,'TAX INFO'!$B$2:$G$1000,3,0)</f>
        <v xml:space="preserve">SN Aboitiz Power - Magat, Inc. </v>
      </c>
      <c r="E337" s="34" t="str">
        <f>VLOOKUP(B337,'TAX INFO'!$B$2:$G$1000,5,0)</f>
        <v>242-224-593-00000</v>
      </c>
      <c r="F337" s="35" t="s">
        <v>419</v>
      </c>
      <c r="G337" s="35" t="s">
        <v>416</v>
      </c>
      <c r="H337" s="35" t="s">
        <v>417</v>
      </c>
      <c r="I337" s="35" t="s">
        <v>417</v>
      </c>
      <c r="J337" s="35" t="s">
        <v>417</v>
      </c>
      <c r="K337" s="16">
        <v>42.83</v>
      </c>
      <c r="L337" s="36">
        <v>0</v>
      </c>
      <c r="M337" s="37">
        <v>5.14</v>
      </c>
      <c r="N337" s="36">
        <v>-0.86</v>
      </c>
      <c r="O337" s="125">
        <f t="shared" si="5"/>
        <v>47.11</v>
      </c>
      <c r="P337" s="143">
        <v>27458</v>
      </c>
      <c r="Q337" s="127" t="s">
        <v>4562</v>
      </c>
    </row>
    <row r="338" spans="1:17">
      <c r="A338" s="124">
        <v>336</v>
      </c>
      <c r="B338" s="35" t="s">
        <v>610</v>
      </c>
      <c r="C338" s="35" t="s">
        <v>610</v>
      </c>
      <c r="D338" s="34" t="str">
        <f>VLOOKUP(B338,'TAX INFO'!$B$2:$G$1000,3,0)</f>
        <v>Majayjay Hydropower Company, Inc</v>
      </c>
      <c r="E338" s="34" t="str">
        <f>VLOOKUP(B338,'TAX INFO'!$B$2:$G$1000,5,0)</f>
        <v>006-998-745</v>
      </c>
      <c r="F338" s="35" t="s">
        <v>415</v>
      </c>
      <c r="G338" s="35" t="s">
        <v>416</v>
      </c>
      <c r="H338" s="35" t="s">
        <v>416</v>
      </c>
      <c r="I338" s="35" t="s">
        <v>416</v>
      </c>
      <c r="J338" s="35" t="s">
        <v>417</v>
      </c>
      <c r="K338" s="16">
        <v>55.66</v>
      </c>
      <c r="L338" s="36">
        <v>0</v>
      </c>
      <c r="M338" s="37">
        <v>6.68</v>
      </c>
      <c r="N338" s="36">
        <v>-1.1100000000000001</v>
      </c>
      <c r="O338" s="125">
        <f t="shared" si="5"/>
        <v>61.23</v>
      </c>
      <c r="P338" s="143">
        <v>27459</v>
      </c>
      <c r="Q338" s="127" t="s">
        <v>4562</v>
      </c>
    </row>
    <row r="339" spans="1:17">
      <c r="A339" s="124">
        <v>337</v>
      </c>
      <c r="B339" s="35" t="s">
        <v>611</v>
      </c>
      <c r="C339" s="35" t="s">
        <v>611</v>
      </c>
      <c r="D339" s="34" t="str">
        <f>VLOOKUP(B339,'TAX INFO'!$B$2:$G$1000,3,0)</f>
        <v xml:space="preserve">Iligan Light &amp; Power, Inc. </v>
      </c>
      <c r="E339" s="34" t="str">
        <f>VLOOKUP(B339,'TAX INFO'!$B$2:$G$1000,5,0)</f>
        <v>000-555-133-00000</v>
      </c>
      <c r="F339" s="35" t="s">
        <v>419</v>
      </c>
      <c r="G339" s="35" t="s">
        <v>416</v>
      </c>
      <c r="H339" s="35" t="s">
        <v>417</v>
      </c>
      <c r="I339" s="35" t="s">
        <v>417</v>
      </c>
      <c r="J339" s="35" t="s">
        <v>417</v>
      </c>
      <c r="K339" s="16">
        <v>14508.04</v>
      </c>
      <c r="L339" s="36">
        <v>0</v>
      </c>
      <c r="M339" s="37">
        <v>1740.96</v>
      </c>
      <c r="N339" s="36">
        <v>-290.16000000000003</v>
      </c>
      <c r="O339" s="125">
        <f t="shared" si="5"/>
        <v>15958.84</v>
      </c>
      <c r="P339" s="143">
        <v>27460</v>
      </c>
      <c r="Q339" s="127" t="s">
        <v>4562</v>
      </c>
    </row>
    <row r="340" spans="1:17">
      <c r="A340" s="124">
        <v>338</v>
      </c>
      <c r="B340" s="35" t="s">
        <v>612</v>
      </c>
      <c r="C340" s="35" t="s">
        <v>262</v>
      </c>
      <c r="D340" s="34" t="str">
        <f>VLOOKUP(B340,'TAX INFO'!$B$2:$G$1000,3,0)</f>
        <v xml:space="preserve">Mindanao Energy Systems, Inc. </v>
      </c>
      <c r="E340" s="34" t="str">
        <f>VLOOKUP(B340,'TAX INFO'!$B$2:$G$1000,5,0)</f>
        <v>001-922-269-00000</v>
      </c>
      <c r="F340" s="35" t="s">
        <v>415</v>
      </c>
      <c r="G340" s="35" t="s">
        <v>416</v>
      </c>
      <c r="H340" s="35" t="s">
        <v>417</v>
      </c>
      <c r="I340" s="35" t="s">
        <v>416</v>
      </c>
      <c r="J340" s="35" t="s">
        <v>417</v>
      </c>
      <c r="K340" s="16">
        <v>0.89</v>
      </c>
      <c r="L340" s="36">
        <v>0</v>
      </c>
      <c r="M340" s="37">
        <v>0.11</v>
      </c>
      <c r="N340" s="36">
        <v>-0.02</v>
      </c>
      <c r="O340" s="125">
        <f t="shared" si="5"/>
        <v>0.98</v>
      </c>
      <c r="P340" s="143">
        <v>27461</v>
      </c>
      <c r="Q340" s="127" t="s">
        <v>4562</v>
      </c>
    </row>
    <row r="341" spans="1:17">
      <c r="A341" s="124">
        <v>339</v>
      </c>
      <c r="B341" s="35" t="s">
        <v>263</v>
      </c>
      <c r="C341" s="35" t="s">
        <v>263</v>
      </c>
      <c r="D341" s="34" t="str">
        <f>VLOOKUP(B341,'TAX INFO'!$B$2:$G$1000,3,0)</f>
        <v xml:space="preserve">Minergy Power Corporation </v>
      </c>
      <c r="E341" s="34" t="str">
        <f>VLOOKUP(B341,'TAX INFO'!$B$2:$G$1000,5,0)</f>
        <v>008-473-395-000</v>
      </c>
      <c r="F341" s="35" t="s">
        <v>415</v>
      </c>
      <c r="G341" s="35" t="s">
        <v>416</v>
      </c>
      <c r="H341" s="35" t="s">
        <v>417</v>
      </c>
      <c r="I341" s="35" t="s">
        <v>417</v>
      </c>
      <c r="J341" s="35" t="s">
        <v>417</v>
      </c>
      <c r="K341" s="16">
        <v>22.61</v>
      </c>
      <c r="L341" s="36">
        <v>0</v>
      </c>
      <c r="M341" s="37">
        <v>2.71</v>
      </c>
      <c r="N341" s="36">
        <v>-0.45</v>
      </c>
      <c r="O341" s="125">
        <f t="shared" si="5"/>
        <v>24.87</v>
      </c>
      <c r="P341" s="143">
        <v>27462</v>
      </c>
      <c r="Q341" s="127" t="s">
        <v>4562</v>
      </c>
    </row>
    <row r="342" spans="1:17">
      <c r="A342" s="124">
        <v>340</v>
      </c>
      <c r="B342" s="35" t="s">
        <v>243</v>
      </c>
      <c r="C342" s="35" t="s">
        <v>244</v>
      </c>
      <c r="D342" s="34" t="str">
        <f>VLOOKUP(B342,'TAX INFO'!$B$2:$G$1000,3,0)</f>
        <v>MINERGY RETAIL ENERGY SOLUTIONS, INC.</v>
      </c>
      <c r="E342" s="34" t="str">
        <f>VLOOKUP(B342,'TAX INFO'!$B$2:$G$1000,5,0)</f>
        <v>010-804-149-00000</v>
      </c>
      <c r="F342" s="35" t="s">
        <v>419</v>
      </c>
      <c r="G342" s="35" t="s">
        <v>416</v>
      </c>
      <c r="H342" s="35" t="s">
        <v>417</v>
      </c>
      <c r="I342" s="35" t="s">
        <v>417</v>
      </c>
      <c r="J342" s="35" t="s">
        <v>417</v>
      </c>
      <c r="K342" s="16">
        <v>884.6</v>
      </c>
      <c r="L342" s="36">
        <v>0</v>
      </c>
      <c r="M342" s="37">
        <v>106.15</v>
      </c>
      <c r="N342" s="36">
        <v>-17.690000000000001</v>
      </c>
      <c r="O342" s="125">
        <f t="shared" si="5"/>
        <v>973.06</v>
      </c>
      <c r="P342" s="143">
        <v>27463</v>
      </c>
      <c r="Q342" s="127" t="s">
        <v>4562</v>
      </c>
    </row>
    <row r="343" spans="1:17">
      <c r="A343" s="124">
        <v>341</v>
      </c>
      <c r="B343" s="35" t="s">
        <v>243</v>
      </c>
      <c r="C343" s="35" t="s">
        <v>245</v>
      </c>
      <c r="D343" s="34" t="str">
        <f>VLOOKUP(B343,'TAX INFO'!$B$2:$G$1000,3,0)</f>
        <v>MINERGY RETAIL ENERGY SOLUTIONS, INC.</v>
      </c>
      <c r="E343" s="34" t="str">
        <f>VLOOKUP(B343,'TAX INFO'!$B$2:$G$1000,5,0)</f>
        <v>010-804-149-00000</v>
      </c>
      <c r="F343" s="35" t="s">
        <v>419</v>
      </c>
      <c r="G343" s="35" t="s">
        <v>416</v>
      </c>
      <c r="H343" s="35" t="s">
        <v>417</v>
      </c>
      <c r="I343" s="35" t="s">
        <v>417</v>
      </c>
      <c r="J343" s="35" t="s">
        <v>416</v>
      </c>
      <c r="K343" s="16">
        <v>0</v>
      </c>
      <c r="L343" s="36">
        <v>3482.9</v>
      </c>
      <c r="M343" s="37">
        <v>0</v>
      </c>
      <c r="N343" s="36">
        <v>-69.66</v>
      </c>
      <c r="O343" s="125">
        <f t="shared" si="5"/>
        <v>3413.2400000000002</v>
      </c>
      <c r="P343" s="143">
        <v>27463</v>
      </c>
      <c r="Q343" s="127" t="s">
        <v>4562</v>
      </c>
    </row>
    <row r="344" spans="1:17">
      <c r="A344" s="124">
        <v>342</v>
      </c>
      <c r="B344" s="35" t="s">
        <v>264</v>
      </c>
      <c r="C344" s="35" t="s">
        <v>264</v>
      </c>
      <c r="D344" s="34" t="str">
        <f>VLOOKUP(B344,'TAX INFO'!$B$2:$G$1000,3,0)</f>
        <v xml:space="preserve">Misamis Occidental I Electric Cooperative, Inc. </v>
      </c>
      <c r="E344" s="34" t="str">
        <f>VLOOKUP(B344,'TAX INFO'!$B$2:$G$1000,5,0)</f>
        <v>002-194-885</v>
      </c>
      <c r="F344" s="35" t="s">
        <v>419</v>
      </c>
      <c r="G344" s="35" t="s">
        <v>416</v>
      </c>
      <c r="H344" s="35" t="s">
        <v>417</v>
      </c>
      <c r="I344" s="35" t="s">
        <v>417</v>
      </c>
      <c r="J344" s="35" t="s">
        <v>417</v>
      </c>
      <c r="K344" s="16">
        <v>1241.1400000000001</v>
      </c>
      <c r="L344" s="36">
        <v>0</v>
      </c>
      <c r="M344" s="37">
        <v>148.94</v>
      </c>
      <c r="N344" s="36">
        <v>-24.82</v>
      </c>
      <c r="O344" s="125">
        <f t="shared" si="5"/>
        <v>1365.2600000000002</v>
      </c>
      <c r="P344" s="143">
        <v>27464</v>
      </c>
      <c r="Q344" s="127" t="s">
        <v>4562</v>
      </c>
    </row>
    <row r="345" spans="1:17">
      <c r="A345" s="124">
        <v>343</v>
      </c>
      <c r="B345" s="35" t="s">
        <v>265</v>
      </c>
      <c r="C345" s="35" t="s">
        <v>265</v>
      </c>
      <c r="D345" s="34" t="str">
        <f>VLOOKUP(B345,'TAX INFO'!$B$2:$G$1000,3,0)</f>
        <v xml:space="preserve">Misamis Occidental II Electric Cooperative, Inc. </v>
      </c>
      <c r="E345" s="34" t="str">
        <f>VLOOKUP(B345,'TAX INFO'!$B$2:$G$1000,5,0)</f>
        <v>000-721-308-000</v>
      </c>
      <c r="F345" s="35" t="s">
        <v>419</v>
      </c>
      <c r="G345" s="35" t="s">
        <v>416</v>
      </c>
      <c r="H345" s="35" t="s">
        <v>417</v>
      </c>
      <c r="I345" s="35" t="s">
        <v>417</v>
      </c>
      <c r="J345" s="35" t="s">
        <v>417</v>
      </c>
      <c r="K345" s="16">
        <v>7055.57</v>
      </c>
      <c r="L345" s="36">
        <v>0</v>
      </c>
      <c r="M345" s="37">
        <v>846.67</v>
      </c>
      <c r="N345" s="36">
        <v>-141.11000000000001</v>
      </c>
      <c r="O345" s="125">
        <f t="shared" si="5"/>
        <v>7761.13</v>
      </c>
      <c r="P345" s="143">
        <v>27465</v>
      </c>
      <c r="Q345" s="127" t="s">
        <v>4562</v>
      </c>
    </row>
    <row r="346" spans="1:17">
      <c r="A346" s="124">
        <v>344</v>
      </c>
      <c r="B346" s="35" t="s">
        <v>267</v>
      </c>
      <c r="C346" s="35" t="s">
        <v>267</v>
      </c>
      <c r="D346" s="34" t="str">
        <f>VLOOKUP(B346,'TAX INFO'!$B$2:$G$1000,3,0)</f>
        <v xml:space="preserve">Monte Solar Energy, Inc. </v>
      </c>
      <c r="E346" s="34" t="str">
        <f>VLOOKUP(B346,'TAX INFO'!$B$2:$G$1000,5,0)</f>
        <v>008-828-119-000</v>
      </c>
      <c r="F346" s="35" t="s">
        <v>415</v>
      </c>
      <c r="G346" s="35" t="s">
        <v>416</v>
      </c>
      <c r="H346" s="35" t="s">
        <v>417</v>
      </c>
      <c r="I346" s="35" t="s">
        <v>416</v>
      </c>
      <c r="J346" s="35" t="s">
        <v>416</v>
      </c>
      <c r="K346" s="16">
        <v>0</v>
      </c>
      <c r="L346" s="36">
        <v>100.95</v>
      </c>
      <c r="M346" s="37">
        <v>0</v>
      </c>
      <c r="N346" s="36">
        <v>-2.02</v>
      </c>
      <c r="O346" s="125">
        <f t="shared" si="5"/>
        <v>98.93</v>
      </c>
      <c r="P346" s="143">
        <v>27466</v>
      </c>
      <c r="Q346" s="127" t="s">
        <v>4562</v>
      </c>
    </row>
    <row r="347" spans="1:17">
      <c r="A347" s="124">
        <v>345</v>
      </c>
      <c r="B347" s="35" t="s">
        <v>267</v>
      </c>
      <c r="C347" s="35" t="s">
        <v>268</v>
      </c>
      <c r="D347" s="34" t="str">
        <f>VLOOKUP(B347,'TAX INFO'!$B$2:$G$1000,3,0)</f>
        <v xml:space="preserve">Monte Solar Energy, Inc. </v>
      </c>
      <c r="E347" s="34" t="str">
        <f>VLOOKUP(B347,'TAX INFO'!$B$2:$G$1000,5,0)</f>
        <v>008-828-119-000</v>
      </c>
      <c r="F347" s="35" t="s">
        <v>419</v>
      </c>
      <c r="G347" s="35" t="s">
        <v>416</v>
      </c>
      <c r="H347" s="35" t="s">
        <v>417</v>
      </c>
      <c r="I347" s="35" t="s">
        <v>416</v>
      </c>
      <c r="J347" s="35" t="s">
        <v>416</v>
      </c>
      <c r="K347" s="16">
        <v>0</v>
      </c>
      <c r="L347" s="36">
        <v>23.26</v>
      </c>
      <c r="M347" s="37">
        <v>0</v>
      </c>
      <c r="N347" s="36">
        <v>-0.47</v>
      </c>
      <c r="O347" s="125">
        <f t="shared" si="5"/>
        <v>22.790000000000003</v>
      </c>
      <c r="P347" s="143">
        <v>27466</v>
      </c>
      <c r="Q347" s="127" t="s">
        <v>4562</v>
      </c>
    </row>
    <row r="348" spans="1:17">
      <c r="A348" s="124">
        <v>346</v>
      </c>
      <c r="B348" s="35" t="s">
        <v>269</v>
      </c>
      <c r="C348" s="35" t="s">
        <v>269</v>
      </c>
      <c r="D348" s="34" t="str">
        <f>VLOOKUP(B348,'TAX INFO'!$B$2:$G$1000,3,0)</f>
        <v xml:space="preserve">Mountain Province Electric Cooperative, Inc. </v>
      </c>
      <c r="E348" s="34" t="str">
        <f>VLOOKUP(B348,'TAX INFO'!$B$2:$G$1000,5,0)</f>
        <v>004-510-071-00000</v>
      </c>
      <c r="F348" s="35" t="s">
        <v>419</v>
      </c>
      <c r="G348" s="35" t="s">
        <v>416</v>
      </c>
      <c r="H348" s="35" t="s">
        <v>417</v>
      </c>
      <c r="I348" s="35" t="s">
        <v>417</v>
      </c>
      <c r="J348" s="35" t="s">
        <v>417</v>
      </c>
      <c r="K348" s="16">
        <v>4245.16</v>
      </c>
      <c r="L348" s="36">
        <v>0</v>
      </c>
      <c r="M348" s="37">
        <v>509.42</v>
      </c>
      <c r="N348" s="36">
        <v>-84.9</v>
      </c>
      <c r="O348" s="125">
        <f t="shared" si="5"/>
        <v>4669.68</v>
      </c>
      <c r="P348" s="143">
        <v>27467</v>
      </c>
      <c r="Q348" s="127" t="s">
        <v>4562</v>
      </c>
    </row>
    <row r="349" spans="1:17">
      <c r="A349" s="124">
        <v>347</v>
      </c>
      <c r="B349" s="35" t="s">
        <v>615</v>
      </c>
      <c r="C349" s="35" t="s">
        <v>615</v>
      </c>
      <c r="D349" s="34" t="str">
        <f>VLOOKUP(B349,'TAX INFO'!$B$2:$G$1000,3,0)</f>
        <v xml:space="preserve">MORE Electric and Power Corporation </v>
      </c>
      <c r="E349" s="34" t="str">
        <f>VLOOKUP(B349,'TAX INFO'!$B$2:$G$1000,5,0)</f>
        <v>007-106-367-000</v>
      </c>
      <c r="F349" s="35" t="s">
        <v>419</v>
      </c>
      <c r="G349" s="35" t="s">
        <v>416</v>
      </c>
      <c r="H349" s="35" t="s">
        <v>417</v>
      </c>
      <c r="I349" s="35" t="s">
        <v>417</v>
      </c>
      <c r="J349" s="35" t="s">
        <v>417</v>
      </c>
      <c r="K349" s="16">
        <v>42200.12</v>
      </c>
      <c r="L349" s="36">
        <v>0</v>
      </c>
      <c r="M349" s="37">
        <v>5064.01</v>
      </c>
      <c r="N349" s="36">
        <v>-844</v>
      </c>
      <c r="O349" s="125">
        <f t="shared" si="5"/>
        <v>46420.130000000005</v>
      </c>
      <c r="P349" s="143">
        <v>27468</v>
      </c>
      <c r="Q349" s="127" t="s">
        <v>4562</v>
      </c>
    </row>
    <row r="350" spans="1:17">
      <c r="A350" s="124">
        <v>348</v>
      </c>
      <c r="B350" s="35" t="s">
        <v>246</v>
      </c>
      <c r="C350" s="35" t="s">
        <v>246</v>
      </c>
      <c r="D350" s="34" t="str">
        <f>VLOOKUP(B350,'TAX INFO'!$B$2:$G$1000,3,0)</f>
        <v>Misamis Oriental-1 Rural Electric Service Cooperative, Inc.</v>
      </c>
      <c r="E350" s="34" t="str">
        <f>VLOOKUP(B350,'TAX INFO'!$B$2:$G$1000,5,0)</f>
        <v>000-558-337-000</v>
      </c>
      <c r="F350" s="35" t="s">
        <v>419</v>
      </c>
      <c r="G350" s="35" t="s">
        <v>416</v>
      </c>
      <c r="H350" s="35" t="s">
        <v>416</v>
      </c>
      <c r="I350" s="35" t="s">
        <v>417</v>
      </c>
      <c r="J350" s="35" t="s">
        <v>417</v>
      </c>
      <c r="K350" s="16">
        <v>4261.88</v>
      </c>
      <c r="L350" s="36">
        <v>0</v>
      </c>
      <c r="M350" s="37">
        <v>511.43</v>
      </c>
      <c r="N350" s="36">
        <v>-85.24</v>
      </c>
      <c r="O350" s="125">
        <f t="shared" si="5"/>
        <v>4688.0700000000006</v>
      </c>
      <c r="P350" s="143">
        <v>27469</v>
      </c>
      <c r="Q350" s="127" t="s">
        <v>4562</v>
      </c>
    </row>
    <row r="351" spans="1:17">
      <c r="A351" s="124">
        <v>349</v>
      </c>
      <c r="B351" s="35" t="s">
        <v>266</v>
      </c>
      <c r="C351" s="35" t="s">
        <v>266</v>
      </c>
      <c r="D351" s="34" t="str">
        <f>VLOOKUP(B351,'TAX INFO'!$B$2:$G$1000,3,0)</f>
        <v xml:space="preserve">Misamis Oriental II Rural Electric Service Cooperative, Inc. </v>
      </c>
      <c r="E351" s="34" t="str">
        <f>VLOOKUP(B351,'TAX INFO'!$B$2:$G$1000,5,0)</f>
        <v>000576467</v>
      </c>
      <c r="F351" s="35" t="s">
        <v>419</v>
      </c>
      <c r="G351" s="35" t="s">
        <v>416</v>
      </c>
      <c r="H351" s="35" t="s">
        <v>416</v>
      </c>
      <c r="I351" s="35" t="s">
        <v>417</v>
      </c>
      <c r="J351" s="35" t="s">
        <v>417</v>
      </c>
      <c r="K351" s="16">
        <v>659.17</v>
      </c>
      <c r="L351" s="36">
        <v>0</v>
      </c>
      <c r="M351" s="37">
        <v>79.099999999999994</v>
      </c>
      <c r="N351" s="36">
        <v>-13.18</v>
      </c>
      <c r="O351" s="125">
        <f t="shared" si="5"/>
        <v>725.09</v>
      </c>
      <c r="P351" s="143">
        <v>27470</v>
      </c>
      <c r="Q351" s="127" t="s">
        <v>4562</v>
      </c>
    </row>
    <row r="352" spans="1:17">
      <c r="A352" s="124">
        <v>350</v>
      </c>
      <c r="B352" s="35" t="s">
        <v>616</v>
      </c>
      <c r="C352" s="35" t="s">
        <v>247</v>
      </c>
      <c r="D352" s="34" t="str">
        <f>VLOOKUP(B352,'TAX INFO'!$B$2:$G$1000,3,0)</f>
        <v>MORE Power Barge Inc.</v>
      </c>
      <c r="E352" s="34" t="str">
        <f>VLOOKUP(B352,'TAX INFO'!$B$2:$G$1000,5,0)</f>
        <v>601-191-398-000</v>
      </c>
      <c r="F352" s="35" t="s">
        <v>419</v>
      </c>
      <c r="G352" s="35" t="s">
        <v>416</v>
      </c>
      <c r="H352" s="35" t="s">
        <v>417</v>
      </c>
      <c r="I352" s="35" t="s">
        <v>417</v>
      </c>
      <c r="J352" s="35" t="s">
        <v>417</v>
      </c>
      <c r="K352" s="16">
        <v>89.1</v>
      </c>
      <c r="L352" s="36">
        <v>0</v>
      </c>
      <c r="M352" s="37">
        <v>10.69</v>
      </c>
      <c r="N352" s="36">
        <v>-1.78</v>
      </c>
      <c r="O352" s="125">
        <f t="shared" si="5"/>
        <v>98.009999999999991</v>
      </c>
      <c r="P352" s="143">
        <v>27471</v>
      </c>
      <c r="Q352" s="127" t="s">
        <v>4562</v>
      </c>
    </row>
    <row r="353" spans="1:17">
      <c r="A353" s="124">
        <v>351</v>
      </c>
      <c r="B353" s="35" t="s">
        <v>617</v>
      </c>
      <c r="C353" s="35" t="s">
        <v>618</v>
      </c>
      <c r="D353" s="34" t="str">
        <f>VLOOKUP(B353,'TAX INFO'!$B$2:$G$1000,3,0)</f>
        <v xml:space="preserve">Mapalad Power Corporation </v>
      </c>
      <c r="E353" s="34" t="str">
        <f>VLOOKUP(B353,'TAX INFO'!$B$2:$G$1000,5,0)</f>
        <v>007-814-093-000</v>
      </c>
      <c r="F353" s="35" t="s">
        <v>419</v>
      </c>
      <c r="G353" s="35" t="s">
        <v>416</v>
      </c>
      <c r="H353" s="35" t="s">
        <v>417</v>
      </c>
      <c r="I353" s="35" t="s">
        <v>417</v>
      </c>
      <c r="J353" s="35" t="s">
        <v>417</v>
      </c>
      <c r="K353" s="16">
        <v>80.010000000000005</v>
      </c>
      <c r="L353" s="36">
        <v>0</v>
      </c>
      <c r="M353" s="37">
        <v>9.6</v>
      </c>
      <c r="N353" s="36">
        <v>-1.6</v>
      </c>
      <c r="O353" s="125">
        <f t="shared" si="5"/>
        <v>88.01</v>
      </c>
      <c r="P353" s="143">
        <v>27472</v>
      </c>
      <c r="Q353" s="127" t="s">
        <v>4562</v>
      </c>
    </row>
    <row r="354" spans="1:17">
      <c r="A354" s="124">
        <v>352</v>
      </c>
      <c r="B354" s="35" t="s">
        <v>619</v>
      </c>
      <c r="C354" s="35" t="s">
        <v>619</v>
      </c>
      <c r="D354" s="34" t="str">
        <f>VLOOKUP(B354,'TAX INFO'!$B$2:$G$1000,3,0)</f>
        <v xml:space="preserve">Mariveles Power Generation Corporation </v>
      </c>
      <c r="E354" s="34" t="str">
        <f>VLOOKUP(B354,'TAX INFO'!$B$2:$G$1000,5,0)</f>
        <v>008-941-048-00000</v>
      </c>
      <c r="F354" s="35" t="s">
        <v>415</v>
      </c>
      <c r="G354" s="35" t="s">
        <v>416</v>
      </c>
      <c r="H354" s="35" t="s">
        <v>417</v>
      </c>
      <c r="I354" s="35" t="s">
        <v>417</v>
      </c>
      <c r="J354" s="35" t="s">
        <v>417</v>
      </c>
      <c r="K354" s="16">
        <v>802.87</v>
      </c>
      <c r="L354" s="36">
        <v>0</v>
      </c>
      <c r="M354" s="37">
        <v>96.34</v>
      </c>
      <c r="N354" s="36">
        <v>-16.059999999999999</v>
      </c>
      <c r="O354" s="125">
        <f t="shared" si="5"/>
        <v>883.15000000000009</v>
      </c>
      <c r="P354" s="143">
        <v>27473</v>
      </c>
      <c r="Q354" s="127" t="s">
        <v>4562</v>
      </c>
    </row>
    <row r="355" spans="1:17">
      <c r="A355" s="124">
        <v>353</v>
      </c>
      <c r="B355" s="35" t="s">
        <v>619</v>
      </c>
      <c r="C355" s="35" t="s">
        <v>620</v>
      </c>
      <c r="D355" s="34" t="str">
        <f>VLOOKUP(B355,'TAX INFO'!$B$2:$G$1000,3,0)</f>
        <v xml:space="preserve">Mariveles Power Generation Corporation </v>
      </c>
      <c r="E355" s="34" t="str">
        <f>VLOOKUP(B355,'TAX INFO'!$B$2:$G$1000,5,0)</f>
        <v>008-941-048-00000</v>
      </c>
      <c r="F355" s="35" t="s">
        <v>415</v>
      </c>
      <c r="G355" s="35" t="s">
        <v>416</v>
      </c>
      <c r="H355" s="35" t="s">
        <v>416</v>
      </c>
      <c r="I355" s="35" t="s">
        <v>417</v>
      </c>
      <c r="J355" s="35" t="s">
        <v>417</v>
      </c>
      <c r="K355" s="16">
        <v>9493.91</v>
      </c>
      <c r="L355" s="36">
        <v>0</v>
      </c>
      <c r="M355" s="37">
        <v>1139.27</v>
      </c>
      <c r="N355" s="36">
        <v>-189.88</v>
      </c>
      <c r="O355" s="125">
        <f t="shared" si="5"/>
        <v>10443.300000000001</v>
      </c>
      <c r="P355" s="143">
        <v>27473</v>
      </c>
      <c r="Q355" s="127" t="s">
        <v>4562</v>
      </c>
    </row>
    <row r="356" spans="1:17">
      <c r="A356" s="124">
        <v>354</v>
      </c>
      <c r="B356" s="35" t="s">
        <v>254</v>
      </c>
      <c r="C356" s="35" t="s">
        <v>254</v>
      </c>
      <c r="D356" s="34" t="str">
        <f>VLOOKUP(B356,'TAX INFO'!$B$2:$G$1000,3,0)</f>
        <v xml:space="preserve">Mapalad Partners Inc.  </v>
      </c>
      <c r="E356" s="34" t="str">
        <f>VLOOKUP(B356,'TAX INFO'!$B$2:$G$1000,5,0)</f>
        <v>008-644-102-000</v>
      </c>
      <c r="F356" s="35" t="s">
        <v>415</v>
      </c>
      <c r="G356" s="35" t="s">
        <v>416</v>
      </c>
      <c r="H356" s="35" t="s">
        <v>417</v>
      </c>
      <c r="I356" s="35" t="s">
        <v>417</v>
      </c>
      <c r="J356" s="35" t="s">
        <v>417</v>
      </c>
      <c r="K356" s="16">
        <v>1304.53</v>
      </c>
      <c r="L356" s="36">
        <v>0</v>
      </c>
      <c r="M356" s="37">
        <v>156.54</v>
      </c>
      <c r="N356" s="36">
        <v>-26.09</v>
      </c>
      <c r="O356" s="125">
        <f t="shared" si="5"/>
        <v>1434.98</v>
      </c>
      <c r="P356" s="143">
        <v>27474</v>
      </c>
      <c r="Q356" s="127" t="s">
        <v>4562</v>
      </c>
    </row>
    <row r="357" spans="1:17">
      <c r="A357" s="124">
        <v>355</v>
      </c>
      <c r="B357" s="35" t="s">
        <v>621</v>
      </c>
      <c r="C357" s="35" t="s">
        <v>622</v>
      </c>
      <c r="D357" s="34" t="str">
        <f>VLOOKUP(B357,'TAX INFO'!$B$2:$G$1000,3,0)</f>
        <v>Meridian Power Inc.</v>
      </c>
      <c r="E357" s="34" t="str">
        <f>VLOOKUP(B357,'TAX INFO'!$B$2:$G$1000,5,0)</f>
        <v>625-481-957-00000</v>
      </c>
      <c r="F357" s="35" t="s">
        <v>419</v>
      </c>
      <c r="G357" s="35" t="s">
        <v>417</v>
      </c>
      <c r="H357" s="35" t="s">
        <v>417</v>
      </c>
      <c r="I357" s="35" t="s">
        <v>417</v>
      </c>
      <c r="J357" s="35" t="s">
        <v>417</v>
      </c>
      <c r="K357" s="16">
        <v>133.85</v>
      </c>
      <c r="L357" s="36">
        <v>0</v>
      </c>
      <c r="M357" s="37">
        <v>16.059999999999999</v>
      </c>
      <c r="N357" s="36">
        <v>0</v>
      </c>
      <c r="O357" s="125">
        <f t="shared" si="5"/>
        <v>149.91</v>
      </c>
      <c r="P357" s="143">
        <v>27475</v>
      </c>
      <c r="Q357" s="127" t="s">
        <v>4562</v>
      </c>
    </row>
    <row r="358" spans="1:17">
      <c r="A358" s="124">
        <v>356</v>
      </c>
      <c r="B358" s="35" t="s">
        <v>446</v>
      </c>
      <c r="C358" s="35" t="s">
        <v>446</v>
      </c>
      <c r="D358" s="34" t="str">
        <f>VLOOKUP(B358,'TAX INFO'!$B$2:$G$1000,3,0)</f>
        <v>Masinloc Power Co. Ltd</v>
      </c>
      <c r="E358" s="34" t="str">
        <f>VLOOKUP(B358,'TAX INFO'!$B$2:$G$1000,5,0)</f>
        <v>006-786-124-000</v>
      </c>
      <c r="F358" s="35" t="s">
        <v>415</v>
      </c>
      <c r="G358" s="35" t="s">
        <v>416</v>
      </c>
      <c r="H358" s="35" t="s">
        <v>417</v>
      </c>
      <c r="I358" s="35" t="s">
        <v>417</v>
      </c>
      <c r="J358" s="35" t="s">
        <v>417</v>
      </c>
      <c r="K358" s="16">
        <v>25301.89</v>
      </c>
      <c r="L358" s="36">
        <v>0</v>
      </c>
      <c r="M358" s="37">
        <v>3036.23</v>
      </c>
      <c r="N358" s="36">
        <v>-506.04</v>
      </c>
      <c r="O358" s="125">
        <f t="shared" si="5"/>
        <v>27832.079999999998</v>
      </c>
      <c r="P358" s="143">
        <v>27341</v>
      </c>
      <c r="Q358" s="127" t="s">
        <v>4562</v>
      </c>
    </row>
    <row r="359" spans="1:17">
      <c r="A359" s="124">
        <v>357</v>
      </c>
      <c r="B359" s="35" t="s">
        <v>257</v>
      </c>
      <c r="C359" s="35" t="s">
        <v>257</v>
      </c>
      <c r="D359" s="34" t="str">
        <f>VLOOKUP(B359,'TAX INFO'!$B$2:$G$1000,3,0)</f>
        <v>Masinloc Power Co. Ltd</v>
      </c>
      <c r="E359" s="34" t="str">
        <f>VLOOKUP(B359,'TAX INFO'!$B$2:$G$1000,5,0)</f>
        <v>006-786-124-000</v>
      </c>
      <c r="F359" s="35" t="s">
        <v>419</v>
      </c>
      <c r="G359" s="35" t="s">
        <v>416</v>
      </c>
      <c r="H359" s="35" t="s">
        <v>417</v>
      </c>
      <c r="I359" s="35" t="s">
        <v>417</v>
      </c>
      <c r="J359" s="35" t="s">
        <v>417</v>
      </c>
      <c r="K359" s="16">
        <v>2097.46</v>
      </c>
      <c r="L359" s="36">
        <v>0</v>
      </c>
      <c r="M359" s="37">
        <v>251.7</v>
      </c>
      <c r="N359" s="36">
        <v>-41.95</v>
      </c>
      <c r="O359" s="125">
        <f t="shared" si="5"/>
        <v>2307.21</v>
      </c>
      <c r="P359" s="143">
        <v>27341</v>
      </c>
      <c r="Q359" s="127" t="s">
        <v>4562</v>
      </c>
    </row>
    <row r="360" spans="1:17">
      <c r="A360" s="124">
        <v>358</v>
      </c>
      <c r="B360" s="35" t="s">
        <v>257</v>
      </c>
      <c r="C360" s="35" t="s">
        <v>258</v>
      </c>
      <c r="D360" s="34" t="str">
        <f>VLOOKUP(B360,'TAX INFO'!$B$2:$G$1000,3,0)</f>
        <v>Masinloc Power Co. Ltd</v>
      </c>
      <c r="E360" s="34" t="str">
        <f>VLOOKUP(B360,'TAX INFO'!$B$2:$G$1000,5,0)</f>
        <v>006-786-124-000</v>
      </c>
      <c r="F360" s="35" t="s">
        <v>419</v>
      </c>
      <c r="G360" s="35" t="s">
        <v>416</v>
      </c>
      <c r="H360" s="35" t="s">
        <v>417</v>
      </c>
      <c r="I360" s="35" t="s">
        <v>417</v>
      </c>
      <c r="J360" s="35" t="s">
        <v>417</v>
      </c>
      <c r="K360" s="16">
        <v>1206.56</v>
      </c>
      <c r="L360" s="36">
        <v>0</v>
      </c>
      <c r="M360" s="37">
        <v>144.79</v>
      </c>
      <c r="N360" s="36">
        <v>-24.13</v>
      </c>
      <c r="O360" s="125">
        <f t="shared" si="5"/>
        <v>1327.2199999999998</v>
      </c>
      <c r="P360" s="143">
        <v>27341</v>
      </c>
      <c r="Q360" s="127" t="s">
        <v>4562</v>
      </c>
    </row>
    <row r="361" spans="1:17">
      <c r="A361" s="124">
        <v>359</v>
      </c>
      <c r="B361" s="35" t="s">
        <v>257</v>
      </c>
      <c r="C361" s="35" t="s">
        <v>259</v>
      </c>
      <c r="D361" s="34" t="str">
        <f>VLOOKUP(B361,'TAX INFO'!$B$2:$G$1000,3,0)</f>
        <v>Masinloc Power Co. Ltd</v>
      </c>
      <c r="E361" s="34" t="str">
        <f>VLOOKUP(B361,'TAX INFO'!$B$2:$G$1000,5,0)</f>
        <v>006-786-124-000</v>
      </c>
      <c r="F361" s="35" t="s">
        <v>419</v>
      </c>
      <c r="G361" s="35" t="s">
        <v>416</v>
      </c>
      <c r="H361" s="35" t="s">
        <v>417</v>
      </c>
      <c r="I361" s="35" t="s">
        <v>417</v>
      </c>
      <c r="J361" s="35" t="s">
        <v>417</v>
      </c>
      <c r="K361" s="16">
        <v>159.86000000000001</v>
      </c>
      <c r="L361" s="36">
        <v>0</v>
      </c>
      <c r="M361" s="37">
        <v>19.18</v>
      </c>
      <c r="N361" s="36">
        <v>-3.2</v>
      </c>
      <c r="O361" s="125">
        <f t="shared" si="5"/>
        <v>175.84000000000003</v>
      </c>
      <c r="P361" s="143">
        <v>27341</v>
      </c>
      <c r="Q361" s="127" t="s">
        <v>4562</v>
      </c>
    </row>
    <row r="362" spans="1:17">
      <c r="A362" s="124">
        <v>360</v>
      </c>
      <c r="B362" s="35" t="s">
        <v>623</v>
      </c>
      <c r="C362" s="35" t="s">
        <v>623</v>
      </c>
      <c r="D362" s="34" t="str">
        <f>VLOOKUP(B362,'TAX INFO'!$B$2:$G$1000,3,0)</f>
        <v>Matuno River Development Corporation</v>
      </c>
      <c r="E362" s="34" t="str">
        <f>VLOOKUP(B362,'TAX INFO'!$B$2:$G$1000,5,0)</f>
        <v>008-850-704-00000</v>
      </c>
      <c r="F362" s="35" t="s">
        <v>415</v>
      </c>
      <c r="G362" s="35" t="s">
        <v>416</v>
      </c>
      <c r="H362" s="35" t="s">
        <v>416</v>
      </c>
      <c r="I362" s="35" t="s">
        <v>416</v>
      </c>
      <c r="J362" s="35" t="s">
        <v>416</v>
      </c>
      <c r="K362" s="16">
        <v>0</v>
      </c>
      <c r="L362" s="36">
        <v>230.83</v>
      </c>
      <c r="M362" s="37">
        <v>0</v>
      </c>
      <c r="N362" s="36">
        <v>-4.62</v>
      </c>
      <c r="O362" s="125">
        <f t="shared" si="5"/>
        <v>226.21</v>
      </c>
      <c r="P362" s="143">
        <v>27476</v>
      </c>
      <c r="Q362" s="127" t="s">
        <v>4562</v>
      </c>
    </row>
    <row r="363" spans="1:17">
      <c r="A363" s="124">
        <v>361</v>
      </c>
      <c r="B363" s="35" t="s">
        <v>242</v>
      </c>
      <c r="C363" s="35" t="s">
        <v>242</v>
      </c>
      <c r="D363" s="34" t="str">
        <f>VLOOKUP(B363,'TAX INFO'!$B$2:$G$1000,3,0)</f>
        <v xml:space="preserve">Manila Electric Company </v>
      </c>
      <c r="E363" s="34" t="str">
        <f>VLOOKUP(B363,'TAX INFO'!$B$2:$G$1000,5,0)</f>
        <v>000-101-528-065</v>
      </c>
      <c r="F363" s="35" t="s">
        <v>419</v>
      </c>
      <c r="G363" s="35" t="s">
        <v>416</v>
      </c>
      <c r="H363" s="35" t="s">
        <v>417</v>
      </c>
      <c r="I363" s="35" t="s">
        <v>417</v>
      </c>
      <c r="J363" s="35" t="s">
        <v>417</v>
      </c>
      <c r="K363" s="16">
        <v>231.57</v>
      </c>
      <c r="L363" s="36">
        <v>0</v>
      </c>
      <c r="M363" s="37">
        <v>27.79</v>
      </c>
      <c r="N363" s="36">
        <v>-4.63</v>
      </c>
      <c r="O363" s="125">
        <f t="shared" si="5"/>
        <v>254.73000000000002</v>
      </c>
      <c r="P363" s="143">
        <v>27477</v>
      </c>
      <c r="Q363" s="127" t="s">
        <v>4562</v>
      </c>
    </row>
    <row r="364" spans="1:17">
      <c r="A364" s="124">
        <v>362</v>
      </c>
      <c r="B364" s="35" t="s">
        <v>253</v>
      </c>
      <c r="C364" s="35" t="s">
        <v>253</v>
      </c>
      <c r="D364" s="34" t="str">
        <f>VLOOKUP(B364,'TAX INFO'!$B$2:$G$1000,3,0)</f>
        <v xml:space="preserve">Manila Electric Company </v>
      </c>
      <c r="E364" s="34" t="str">
        <f>VLOOKUP(B364,'TAX INFO'!$B$2:$G$1000,5,0)</f>
        <v>000-101-528-065</v>
      </c>
      <c r="F364" s="35" t="s">
        <v>419</v>
      </c>
      <c r="G364" s="35" t="s">
        <v>416</v>
      </c>
      <c r="H364" s="35" t="s">
        <v>417</v>
      </c>
      <c r="I364" s="35" t="s">
        <v>417</v>
      </c>
      <c r="J364" s="35" t="s">
        <v>417</v>
      </c>
      <c r="K364" s="16">
        <v>24681.24</v>
      </c>
      <c r="L364" s="36">
        <v>0</v>
      </c>
      <c r="M364" s="37">
        <v>2961.75</v>
      </c>
      <c r="N364" s="36">
        <v>-493.62</v>
      </c>
      <c r="O364" s="125">
        <f t="shared" si="5"/>
        <v>27149.370000000003</v>
      </c>
      <c r="P364" s="143">
        <v>27477</v>
      </c>
      <c r="Q364" s="127" t="s">
        <v>4562</v>
      </c>
    </row>
    <row r="365" spans="1:17">
      <c r="A365" s="124">
        <v>363</v>
      </c>
      <c r="B365" s="35" t="s">
        <v>446</v>
      </c>
      <c r="C365" s="35" t="s">
        <v>255</v>
      </c>
      <c r="D365" s="34" t="str">
        <f>VLOOKUP(B365,'TAX INFO'!$B$2:$G$1000,3,0)</f>
        <v>Masinloc Power Co. Ltd</v>
      </c>
      <c r="E365" s="34" t="str">
        <f>VLOOKUP(B365,'TAX INFO'!$B$2:$G$1000,5,0)</f>
        <v>006-786-124-000</v>
      </c>
      <c r="F365" s="35" t="s">
        <v>415</v>
      </c>
      <c r="G365" s="35" t="s">
        <v>416</v>
      </c>
      <c r="H365" s="35" t="s">
        <v>417</v>
      </c>
      <c r="I365" s="35" t="s">
        <v>417</v>
      </c>
      <c r="J365" s="35" t="s">
        <v>417</v>
      </c>
      <c r="K365" s="16">
        <v>153.33000000000001</v>
      </c>
      <c r="L365" s="36">
        <v>0</v>
      </c>
      <c r="M365" s="37">
        <v>18.399999999999999</v>
      </c>
      <c r="N365" s="36">
        <v>-3.07</v>
      </c>
      <c r="O365" s="125">
        <f t="shared" si="5"/>
        <v>168.66000000000003</v>
      </c>
      <c r="P365" s="143">
        <v>27341</v>
      </c>
      <c r="Q365" s="127" t="s">
        <v>4562</v>
      </c>
    </row>
    <row r="366" spans="1:17">
      <c r="A366" s="124">
        <v>364</v>
      </c>
      <c r="B366" s="35" t="s">
        <v>306</v>
      </c>
      <c r="C366" s="35" t="s">
        <v>624</v>
      </c>
      <c r="D366" s="34" t="str">
        <f>VLOOKUP(B366,'TAX INFO'!$B$2:$G$1000,3,0)</f>
        <v xml:space="preserve">Power Sector Asset and Liabilities Management Corporation </v>
      </c>
      <c r="E366" s="34" t="str">
        <f>VLOOKUP(B366,'TAX INFO'!$B$2:$G$1000,5,0)</f>
        <v>215-799-653-00000</v>
      </c>
      <c r="F366" s="35" t="s">
        <v>419</v>
      </c>
      <c r="G366" s="35" t="s">
        <v>416</v>
      </c>
      <c r="H366" s="35" t="s">
        <v>417</v>
      </c>
      <c r="I366" s="35" t="s">
        <v>417</v>
      </c>
      <c r="J366" s="35" t="s">
        <v>417</v>
      </c>
      <c r="K366" s="16">
        <v>0.93</v>
      </c>
      <c r="L366" s="36">
        <v>0</v>
      </c>
      <c r="M366" s="37">
        <v>0.11</v>
      </c>
      <c r="N366" s="36">
        <v>-0.02</v>
      </c>
      <c r="O366" s="125">
        <f t="shared" si="5"/>
        <v>1.02</v>
      </c>
      <c r="P366" s="143">
        <v>27301</v>
      </c>
      <c r="Q366" s="127" t="s">
        <v>4562</v>
      </c>
    </row>
    <row r="367" spans="1:17">
      <c r="A367" s="124">
        <v>365</v>
      </c>
      <c r="B367" s="35" t="s">
        <v>625</v>
      </c>
      <c r="C367" s="35" t="s">
        <v>625</v>
      </c>
      <c r="D367" s="34" t="str">
        <f>VLOOKUP(B367,'TAX INFO'!$B$2:$G$1000,3,0)</f>
        <v>Mabuhay Vinyl Corporation</v>
      </c>
      <c r="E367" s="34" t="str">
        <f>VLOOKUP(B367,'TAX INFO'!$B$2:$G$1000,5,0)</f>
        <v>000-164-009-00003</v>
      </c>
      <c r="F367" s="35" t="s">
        <v>419</v>
      </c>
      <c r="G367" s="35" t="s">
        <v>416</v>
      </c>
      <c r="H367" s="35" t="s">
        <v>417</v>
      </c>
      <c r="I367" s="35" t="s">
        <v>417</v>
      </c>
      <c r="J367" s="35" t="s">
        <v>417</v>
      </c>
      <c r="K367" s="16">
        <v>83.57</v>
      </c>
      <c r="L367" s="36">
        <v>0</v>
      </c>
      <c r="M367" s="37">
        <v>10.029999999999999</v>
      </c>
      <c r="N367" s="36">
        <v>-1.67</v>
      </c>
      <c r="O367" s="125">
        <f t="shared" si="5"/>
        <v>91.929999999999993</v>
      </c>
      <c r="P367" s="143">
        <v>27478</v>
      </c>
      <c r="Q367" s="127" t="s">
        <v>4562</v>
      </c>
    </row>
    <row r="368" spans="1:17">
      <c r="A368" s="124">
        <v>366</v>
      </c>
      <c r="B368" s="35" t="s">
        <v>274</v>
      </c>
      <c r="C368" s="35" t="s">
        <v>274</v>
      </c>
      <c r="D368" s="34" t="str">
        <f>VLOOKUP(B368,'TAX INFO'!$B$2:$G$1000,3,0)</f>
        <v>Natures Renewable Energy Devt. Corporation</v>
      </c>
      <c r="E368" s="34" t="str">
        <f>VLOOKUP(B368,'TAX INFO'!$B$2:$G$1000,5,0)</f>
        <v>009-071-119-000</v>
      </c>
      <c r="F368" s="35" t="s">
        <v>415</v>
      </c>
      <c r="G368" s="35" t="s">
        <v>416</v>
      </c>
      <c r="H368" s="35" t="s">
        <v>417</v>
      </c>
      <c r="I368" s="35" t="s">
        <v>416</v>
      </c>
      <c r="J368" s="35" t="s">
        <v>416</v>
      </c>
      <c r="K368" s="16">
        <v>0</v>
      </c>
      <c r="L368" s="36">
        <v>721.66</v>
      </c>
      <c r="M368" s="37">
        <v>0</v>
      </c>
      <c r="N368" s="36">
        <v>-14.43</v>
      </c>
      <c r="O368" s="125">
        <f t="shared" si="5"/>
        <v>707.23</v>
      </c>
      <c r="P368" s="143">
        <v>27479</v>
      </c>
      <c r="Q368" s="127" t="s">
        <v>4562</v>
      </c>
    </row>
    <row r="369" spans="1:17">
      <c r="A369" s="124">
        <v>367</v>
      </c>
      <c r="B369" s="35" t="s">
        <v>274</v>
      </c>
      <c r="C369" s="35" t="s">
        <v>275</v>
      </c>
      <c r="D369" s="34" t="str">
        <f>VLOOKUP(B369,'TAX INFO'!$B$2:$G$1000,3,0)</f>
        <v>Natures Renewable Energy Devt. Corporation</v>
      </c>
      <c r="E369" s="34" t="str">
        <f>VLOOKUP(B369,'TAX INFO'!$B$2:$G$1000,5,0)</f>
        <v>009-071-119-000</v>
      </c>
      <c r="F369" s="35" t="s">
        <v>419</v>
      </c>
      <c r="G369" s="35" t="s">
        <v>416</v>
      </c>
      <c r="H369" s="35" t="s">
        <v>417</v>
      </c>
      <c r="I369" s="35" t="s">
        <v>416</v>
      </c>
      <c r="J369" s="35" t="s">
        <v>416</v>
      </c>
      <c r="K369" s="16">
        <v>0</v>
      </c>
      <c r="L369" s="36">
        <v>259.81</v>
      </c>
      <c r="M369" s="37">
        <v>0</v>
      </c>
      <c r="N369" s="36">
        <v>-5.2</v>
      </c>
      <c r="O369" s="125">
        <f t="shared" si="5"/>
        <v>254.61</v>
      </c>
      <c r="P369" s="143">
        <v>27479</v>
      </c>
      <c r="Q369" s="127" t="s">
        <v>4562</v>
      </c>
    </row>
    <row r="370" spans="1:17">
      <c r="A370" s="124">
        <v>368</v>
      </c>
      <c r="B370" s="35" t="s">
        <v>627</v>
      </c>
      <c r="C370" s="35" t="s">
        <v>627</v>
      </c>
      <c r="D370" s="34" t="str">
        <f>VLOOKUP(B370,'TAX INFO'!$B$2:$G$1000,3,0)</f>
        <v xml:space="preserve">Nuevasol Energy Corp. </v>
      </c>
      <c r="E370" s="34">
        <f>VLOOKUP(B370,'TAX INFO'!$B$2:$G$1000,5,0)</f>
        <v>608539279000</v>
      </c>
      <c r="F370" s="35" t="s">
        <v>415</v>
      </c>
      <c r="G370" s="35" t="s">
        <v>416</v>
      </c>
      <c r="H370" s="35" t="s">
        <v>417</v>
      </c>
      <c r="I370" s="35" t="s">
        <v>416</v>
      </c>
      <c r="J370" s="35" t="s">
        <v>416</v>
      </c>
      <c r="K370" s="16">
        <v>0</v>
      </c>
      <c r="L370" s="36">
        <v>183.25</v>
      </c>
      <c r="M370" s="37">
        <v>0</v>
      </c>
      <c r="N370" s="36">
        <v>-3.66</v>
      </c>
      <c r="O370" s="125">
        <f t="shared" si="5"/>
        <v>179.59</v>
      </c>
      <c r="P370" s="143">
        <v>27480</v>
      </c>
      <c r="Q370" s="127" t="s">
        <v>4562</v>
      </c>
    </row>
    <row r="371" spans="1:17">
      <c r="A371" s="124">
        <v>369</v>
      </c>
      <c r="B371" s="35" t="s">
        <v>627</v>
      </c>
      <c r="C371" s="35" t="s">
        <v>628</v>
      </c>
      <c r="D371" s="34" t="str">
        <f>VLOOKUP(B371,'TAX INFO'!$B$2:$G$1000,3,0)</f>
        <v xml:space="preserve">Nuevasol Energy Corp. </v>
      </c>
      <c r="E371" s="34">
        <f>VLOOKUP(B371,'TAX INFO'!$B$2:$G$1000,5,0)</f>
        <v>608539279000</v>
      </c>
      <c r="F371" s="35" t="s">
        <v>419</v>
      </c>
      <c r="G371" s="35" t="s">
        <v>416</v>
      </c>
      <c r="H371" s="35" t="s">
        <v>417</v>
      </c>
      <c r="I371" s="35" t="s">
        <v>416</v>
      </c>
      <c r="J371" s="35" t="s">
        <v>416</v>
      </c>
      <c r="K371" s="16">
        <v>0</v>
      </c>
      <c r="L371" s="36">
        <v>41.83</v>
      </c>
      <c r="M371" s="37">
        <v>0</v>
      </c>
      <c r="N371" s="36">
        <v>-0.84</v>
      </c>
      <c r="O371" s="125">
        <f t="shared" si="5"/>
        <v>40.989999999999995</v>
      </c>
      <c r="P371" s="143">
        <v>27480</v>
      </c>
      <c r="Q371" s="127" t="s">
        <v>4562</v>
      </c>
    </row>
    <row r="372" spans="1:17">
      <c r="A372" s="124">
        <v>370</v>
      </c>
      <c r="B372" s="35" t="s">
        <v>629</v>
      </c>
      <c r="C372" s="35" t="s">
        <v>629</v>
      </c>
      <c r="D372" s="34" t="str">
        <f>VLOOKUP(B372,'TAX INFO'!$B$2:$G$1000,3,0)</f>
        <v xml:space="preserve">Nueva Ecija I Electric Cooperative, Inc. </v>
      </c>
      <c r="E372" s="34" t="str">
        <f>VLOOKUP(B372,'TAX INFO'!$B$2:$G$1000,5,0)</f>
        <v>000-540-511-000</v>
      </c>
      <c r="F372" s="35" t="s">
        <v>419</v>
      </c>
      <c r="G372" s="35" t="s">
        <v>416</v>
      </c>
      <c r="H372" s="35" t="s">
        <v>417</v>
      </c>
      <c r="I372" s="35" t="s">
        <v>417</v>
      </c>
      <c r="J372" s="35" t="s">
        <v>417</v>
      </c>
      <c r="K372" s="16">
        <v>32985.269999999997</v>
      </c>
      <c r="L372" s="36">
        <v>0</v>
      </c>
      <c r="M372" s="37">
        <v>3958.23</v>
      </c>
      <c r="N372" s="36">
        <v>-659.71</v>
      </c>
      <c r="O372" s="125">
        <f t="shared" si="5"/>
        <v>36283.79</v>
      </c>
      <c r="P372" s="143">
        <v>27481</v>
      </c>
      <c r="Q372" s="127" t="s">
        <v>4562</v>
      </c>
    </row>
    <row r="373" spans="1:17">
      <c r="A373" s="124">
        <v>371</v>
      </c>
      <c r="B373" s="35" t="s">
        <v>630</v>
      </c>
      <c r="C373" s="35" t="s">
        <v>630</v>
      </c>
      <c r="D373" s="34" t="str">
        <f>VLOOKUP(B373,'TAX INFO'!$B$2:$G$1000,3,0)</f>
        <v xml:space="preserve">Nueva Ecija II Electric Cooperative, Inc. - Area 2 </v>
      </c>
      <c r="E373" s="34" t="str">
        <f>VLOOKUP(B373,'TAX INFO'!$B$2:$G$1000,5,0)</f>
        <v>475-285-960-000</v>
      </c>
      <c r="F373" s="35" t="s">
        <v>419</v>
      </c>
      <c r="G373" s="35" t="s">
        <v>416</v>
      </c>
      <c r="H373" s="35" t="s">
        <v>417</v>
      </c>
      <c r="I373" s="35" t="s">
        <v>417</v>
      </c>
      <c r="J373" s="35" t="s">
        <v>417</v>
      </c>
      <c r="K373" s="16">
        <v>11988.51</v>
      </c>
      <c r="L373" s="36">
        <v>0</v>
      </c>
      <c r="M373" s="37">
        <v>1438.62</v>
      </c>
      <c r="N373" s="36">
        <v>-239.77</v>
      </c>
      <c r="O373" s="125">
        <f t="shared" si="5"/>
        <v>13187.36</v>
      </c>
      <c r="P373" s="143">
        <v>27482</v>
      </c>
      <c r="Q373" s="127" t="s">
        <v>4562</v>
      </c>
    </row>
    <row r="374" spans="1:17">
      <c r="A374" s="124">
        <v>372</v>
      </c>
      <c r="B374" s="35" t="s">
        <v>288</v>
      </c>
      <c r="C374" s="35" t="s">
        <v>288</v>
      </c>
      <c r="D374" s="34" t="str">
        <f>VLOOKUP(B374,'TAX INFO'!$B$2:$G$1000,3,0)</f>
        <v>Nueva Ecija II Electric Cooperative, Inc. Area 1</v>
      </c>
      <c r="E374" s="34" t="str">
        <f>VLOOKUP(B374,'TAX INFO'!$B$2:$G$1000,5,0)</f>
        <v>000-540-544-0000</v>
      </c>
      <c r="F374" s="35" t="s">
        <v>419</v>
      </c>
      <c r="G374" s="35" t="s">
        <v>416</v>
      </c>
      <c r="H374" s="35" t="s">
        <v>417</v>
      </c>
      <c r="I374" s="35" t="s">
        <v>417</v>
      </c>
      <c r="J374" s="35" t="s">
        <v>417</v>
      </c>
      <c r="K374" s="16">
        <v>6579.69</v>
      </c>
      <c r="L374" s="36">
        <v>0</v>
      </c>
      <c r="M374" s="37">
        <v>789.56</v>
      </c>
      <c r="N374" s="36">
        <v>-131.59</v>
      </c>
      <c r="O374" s="125">
        <f t="shared" si="5"/>
        <v>7237.66</v>
      </c>
      <c r="P374" s="143">
        <v>27483</v>
      </c>
      <c r="Q374" s="127" t="s">
        <v>4562</v>
      </c>
    </row>
    <row r="375" spans="1:17">
      <c r="A375" s="124">
        <v>373</v>
      </c>
      <c r="B375" s="35" t="s">
        <v>774</v>
      </c>
      <c r="C375" s="35" t="s">
        <v>774</v>
      </c>
      <c r="D375" s="34" t="str">
        <f>VLOOKUP(B375,'TAX INFO'!$B$2:$G$1000,3,0)</f>
        <v>Negros Electric and Power Corp.</v>
      </c>
      <c r="E375" s="34" t="str">
        <f>VLOOKUP(B375,'TAX INFO'!$B$2:$G$1000,5,0)</f>
        <v>629-153-221-00000</v>
      </c>
      <c r="F375" s="35" t="s">
        <v>419</v>
      </c>
      <c r="G375" s="35" t="s">
        <v>416</v>
      </c>
      <c r="H375" s="35" t="s">
        <v>417</v>
      </c>
      <c r="I375" s="35" t="s">
        <v>417</v>
      </c>
      <c r="J375" s="35" t="s">
        <v>417</v>
      </c>
      <c r="K375" s="16">
        <v>27784.69</v>
      </c>
      <c r="L375" s="36">
        <v>0</v>
      </c>
      <c r="M375" s="37">
        <v>3334.16</v>
      </c>
      <c r="N375" s="36">
        <v>-555.69000000000005</v>
      </c>
      <c r="O375" s="125">
        <f t="shared" si="5"/>
        <v>30563.16</v>
      </c>
      <c r="P375" s="143">
        <v>27484</v>
      </c>
      <c r="Q375" s="127" t="s">
        <v>4562</v>
      </c>
    </row>
    <row r="376" spans="1:17">
      <c r="A376" s="124">
        <v>374</v>
      </c>
      <c r="B376" s="35" t="s">
        <v>280</v>
      </c>
      <c r="C376" s="35" t="s">
        <v>280</v>
      </c>
      <c r="D376" s="34" t="str">
        <f>VLOOKUP(B376,'TAX INFO'!$B$2:$G$1000,3,0)</f>
        <v xml:space="preserve">New Tech Pulp, Inc. </v>
      </c>
      <c r="E376" s="34" t="str">
        <f>VLOOKUP(B376,'TAX INFO'!$B$2:$G$1000,5,0)</f>
        <v>000-274-177-000</v>
      </c>
      <c r="F376" s="35" t="s">
        <v>419</v>
      </c>
      <c r="G376" s="35" t="s">
        <v>416</v>
      </c>
      <c r="H376" s="35" t="s">
        <v>417</v>
      </c>
      <c r="I376" s="35" t="s">
        <v>416</v>
      </c>
      <c r="J376" s="35" t="s">
        <v>416</v>
      </c>
      <c r="K376" s="16">
        <v>0</v>
      </c>
      <c r="L376" s="36">
        <v>868.69</v>
      </c>
      <c r="M376" s="37">
        <v>0</v>
      </c>
      <c r="N376" s="36">
        <v>-17.37</v>
      </c>
      <c r="O376" s="125">
        <f t="shared" si="5"/>
        <v>851.32</v>
      </c>
      <c r="P376" s="143">
        <v>27485</v>
      </c>
      <c r="Q376" s="127" t="s">
        <v>4562</v>
      </c>
    </row>
    <row r="377" spans="1:17">
      <c r="A377" s="124">
        <v>375</v>
      </c>
      <c r="B377" s="35" t="s">
        <v>137</v>
      </c>
      <c r="C377" s="35" t="s">
        <v>137</v>
      </c>
      <c r="D377" s="34" t="str">
        <f>VLOOKUP(B377,'TAX INFO'!$B$2:$G$1000,3,0)</f>
        <v>Citicore Solar Bataan, Inc.</v>
      </c>
      <c r="E377" s="34" t="str">
        <f>VLOOKUP(B377,'TAX INFO'!$B$2:$G$1000,5,0)</f>
        <v>008-673-696-000</v>
      </c>
      <c r="F377" s="35" t="s">
        <v>415</v>
      </c>
      <c r="G377" s="35" t="s">
        <v>416</v>
      </c>
      <c r="H377" s="35" t="s">
        <v>417</v>
      </c>
      <c r="I377" s="35" t="s">
        <v>416</v>
      </c>
      <c r="J377" s="35" t="s">
        <v>416</v>
      </c>
      <c r="K377" s="16">
        <v>0</v>
      </c>
      <c r="L377" s="36">
        <v>1607.28</v>
      </c>
      <c r="M377" s="37">
        <v>0</v>
      </c>
      <c r="N377" s="36">
        <v>-32.15</v>
      </c>
      <c r="O377" s="125">
        <f t="shared" si="5"/>
        <v>1575.1299999999999</v>
      </c>
      <c r="P377" s="143">
        <v>27486</v>
      </c>
      <c r="Q377" s="127" t="s">
        <v>4562</v>
      </c>
    </row>
    <row r="378" spans="1:17">
      <c r="A378" s="124">
        <v>376</v>
      </c>
      <c r="B378" s="35" t="s">
        <v>137</v>
      </c>
      <c r="C378" s="35" t="s">
        <v>138</v>
      </c>
      <c r="D378" s="34" t="str">
        <f>VLOOKUP(B378,'TAX INFO'!$B$2:$G$1000,3,0)</f>
        <v>Citicore Solar Bataan, Inc.</v>
      </c>
      <c r="E378" s="34" t="str">
        <f>VLOOKUP(B378,'TAX INFO'!$B$2:$G$1000,5,0)</f>
        <v>008-673-696-000</v>
      </c>
      <c r="F378" s="35" t="s">
        <v>419</v>
      </c>
      <c r="G378" s="35" t="s">
        <v>416</v>
      </c>
      <c r="H378" s="35" t="s">
        <v>417</v>
      </c>
      <c r="I378" s="35" t="s">
        <v>416</v>
      </c>
      <c r="J378" s="35" t="s">
        <v>416</v>
      </c>
      <c r="K378" s="16">
        <v>0</v>
      </c>
      <c r="L378" s="36">
        <v>33.68</v>
      </c>
      <c r="M378" s="37">
        <v>0</v>
      </c>
      <c r="N378" s="36">
        <v>-0.67</v>
      </c>
      <c r="O378" s="125">
        <f t="shared" si="5"/>
        <v>33.01</v>
      </c>
      <c r="P378" s="143">
        <v>27486</v>
      </c>
      <c r="Q378" s="127" t="s">
        <v>4562</v>
      </c>
    </row>
    <row r="379" spans="1:17">
      <c r="A379" s="124">
        <v>377</v>
      </c>
      <c r="B379" s="35" t="s">
        <v>631</v>
      </c>
      <c r="C379" s="35" t="s">
        <v>631</v>
      </c>
      <c r="D379" s="34" t="str">
        <f>VLOOKUP(B379,'TAX INFO'!$B$2:$G$1000,3,0)</f>
        <v>National Grid Corporation of the Philippines</v>
      </c>
      <c r="E379" s="34" t="str">
        <f>VLOOKUP(B379,'TAX INFO'!$B$2:$G$1000,5,0)</f>
        <v>006-977-514-000</v>
      </c>
      <c r="F379" s="35" t="s">
        <v>419</v>
      </c>
      <c r="G379" s="35" t="s">
        <v>416</v>
      </c>
      <c r="H379" s="35" t="s">
        <v>417</v>
      </c>
      <c r="I379" s="35" t="s">
        <v>417</v>
      </c>
      <c r="J379" s="35" t="s">
        <v>417</v>
      </c>
      <c r="K379" s="16">
        <v>3439.16</v>
      </c>
      <c r="L379" s="36">
        <v>0</v>
      </c>
      <c r="M379" s="37">
        <v>412.7</v>
      </c>
      <c r="N379" s="36">
        <v>-68.78</v>
      </c>
      <c r="O379" s="125">
        <f t="shared" si="5"/>
        <v>3783.0799999999995</v>
      </c>
      <c r="P379" s="143">
        <v>27487</v>
      </c>
      <c r="Q379" s="127" t="s">
        <v>4562</v>
      </c>
    </row>
    <row r="380" spans="1:17">
      <c r="A380" s="124">
        <v>378</v>
      </c>
      <c r="B380" s="35" t="s">
        <v>271</v>
      </c>
      <c r="C380" s="35" t="s">
        <v>271</v>
      </c>
      <c r="D380" s="34" t="str">
        <f>VLOOKUP(B380,'TAX INFO'!$B$2:$G$1000,3,0)</f>
        <v>National Grid Corporation of the Philippines</v>
      </c>
      <c r="E380" s="34" t="str">
        <f>VLOOKUP(B380,'TAX INFO'!$B$2:$G$1000,5,0)</f>
        <v>006-977-514-000</v>
      </c>
      <c r="F380" s="35" t="s">
        <v>419</v>
      </c>
      <c r="G380" s="35" t="s">
        <v>416</v>
      </c>
      <c r="H380" s="35" t="s">
        <v>416</v>
      </c>
      <c r="I380" s="35" t="s">
        <v>417</v>
      </c>
      <c r="J380" s="35" t="s">
        <v>417</v>
      </c>
      <c r="K380" s="16">
        <v>2417.35</v>
      </c>
      <c r="L380" s="36">
        <v>0</v>
      </c>
      <c r="M380" s="37">
        <v>290.08</v>
      </c>
      <c r="N380" s="36">
        <v>-48.35</v>
      </c>
      <c r="O380" s="125">
        <f t="shared" si="5"/>
        <v>2659.08</v>
      </c>
      <c r="P380" s="143">
        <v>27487</v>
      </c>
      <c r="Q380" s="127" t="s">
        <v>4562</v>
      </c>
    </row>
    <row r="381" spans="1:17">
      <c r="A381" s="124">
        <v>379</v>
      </c>
      <c r="B381" s="35" t="s">
        <v>631</v>
      </c>
      <c r="C381" s="35" t="s">
        <v>272</v>
      </c>
      <c r="D381" s="34" t="str">
        <f>VLOOKUP(B381,'TAX INFO'!$B$2:$G$1000,3,0)</f>
        <v>National Grid Corporation of the Philippines</v>
      </c>
      <c r="E381" s="34" t="str">
        <f>VLOOKUP(B381,'TAX INFO'!$B$2:$G$1000,5,0)</f>
        <v>006-977-514-000</v>
      </c>
      <c r="F381" s="35" t="s">
        <v>419</v>
      </c>
      <c r="G381" s="35" t="s">
        <v>416</v>
      </c>
      <c r="H381" s="35" t="s">
        <v>417</v>
      </c>
      <c r="I381" s="35" t="s">
        <v>417</v>
      </c>
      <c r="J381" s="35" t="s">
        <v>417</v>
      </c>
      <c r="K381" s="16">
        <v>2719.94</v>
      </c>
      <c r="L381" s="36">
        <v>0</v>
      </c>
      <c r="M381" s="37">
        <v>326.39</v>
      </c>
      <c r="N381" s="36">
        <v>-54.4</v>
      </c>
      <c r="O381" s="125">
        <f t="shared" si="5"/>
        <v>2991.93</v>
      </c>
      <c r="P381" s="143">
        <v>27487</v>
      </c>
      <c r="Q381" s="127" t="s">
        <v>4562</v>
      </c>
    </row>
    <row r="382" spans="1:17">
      <c r="A382" s="124">
        <v>380</v>
      </c>
      <c r="B382" s="35" t="s">
        <v>632</v>
      </c>
      <c r="C382" s="35" t="s">
        <v>633</v>
      </c>
      <c r="D382" s="34" t="str">
        <f>VLOOKUP(B382,'TAX INFO'!$B$2:$G$1000,3,0)</f>
        <v xml:space="preserve">National Irrigation Administration </v>
      </c>
      <c r="E382" s="34" t="str">
        <f>VLOOKUP(B382,'TAX INFO'!$B$2:$G$1000,5,0)</f>
        <v>000-916-415-162</v>
      </c>
      <c r="F382" s="35" t="s">
        <v>419</v>
      </c>
      <c r="G382" s="35" t="s">
        <v>416</v>
      </c>
      <c r="H382" s="35" t="s">
        <v>417</v>
      </c>
      <c r="I382" s="35" t="s">
        <v>416</v>
      </c>
      <c r="J382" s="35" t="s">
        <v>417</v>
      </c>
      <c r="K382" s="16">
        <v>49.85</v>
      </c>
      <c r="L382" s="36">
        <v>0</v>
      </c>
      <c r="M382" s="37">
        <v>5.98</v>
      </c>
      <c r="N382" s="36">
        <v>-1</v>
      </c>
      <c r="O382" s="125">
        <f t="shared" si="5"/>
        <v>54.83</v>
      </c>
      <c r="P382" s="143">
        <v>27488</v>
      </c>
      <c r="Q382" s="127" t="s">
        <v>4562</v>
      </c>
    </row>
    <row r="383" spans="1:17">
      <c r="A383" s="124">
        <v>381</v>
      </c>
      <c r="B383" s="35" t="s">
        <v>632</v>
      </c>
      <c r="C383" s="35" t="s">
        <v>632</v>
      </c>
      <c r="D383" s="34" t="str">
        <f>VLOOKUP(B383,'TAX INFO'!$B$2:$G$1000,3,0)</f>
        <v xml:space="preserve">National Irrigation Administration </v>
      </c>
      <c r="E383" s="34" t="str">
        <f>VLOOKUP(B383,'TAX INFO'!$B$2:$G$1000,5,0)</f>
        <v>000-916-415-162</v>
      </c>
      <c r="F383" s="35" t="s">
        <v>415</v>
      </c>
      <c r="G383" s="35" t="s">
        <v>416</v>
      </c>
      <c r="H383" s="35" t="s">
        <v>417</v>
      </c>
      <c r="I383" s="35" t="s">
        <v>416</v>
      </c>
      <c r="J383" s="35" t="s">
        <v>417</v>
      </c>
      <c r="K383" s="16">
        <v>128.33000000000001</v>
      </c>
      <c r="L383" s="36">
        <v>0</v>
      </c>
      <c r="M383" s="37">
        <v>15.4</v>
      </c>
      <c r="N383" s="36">
        <v>-2.57</v>
      </c>
      <c r="O383" s="125">
        <f t="shared" si="5"/>
        <v>141.16000000000003</v>
      </c>
      <c r="P383" s="143">
        <v>27488</v>
      </c>
      <c r="Q383" s="127" t="s">
        <v>4562</v>
      </c>
    </row>
    <row r="384" spans="1:17">
      <c r="A384" s="124">
        <v>382</v>
      </c>
      <c r="B384" s="35" t="s">
        <v>306</v>
      </c>
      <c r="C384" s="35" t="s">
        <v>310</v>
      </c>
      <c r="D384" s="34" t="str">
        <f>VLOOKUP(B384,'TAX INFO'!$B$2:$G$1000,3,0)</f>
        <v xml:space="preserve">Power Sector Asset and Liabilities Management Corporation </v>
      </c>
      <c r="E384" s="34" t="str">
        <f>VLOOKUP(B384,'TAX INFO'!$B$2:$G$1000,5,0)</f>
        <v>215-799-653-00000</v>
      </c>
      <c r="F384" s="35" t="s">
        <v>419</v>
      </c>
      <c r="G384" s="35" t="s">
        <v>416</v>
      </c>
      <c r="H384" s="35" t="s">
        <v>417</v>
      </c>
      <c r="I384" s="35" t="s">
        <v>417</v>
      </c>
      <c r="J384" s="35" t="s">
        <v>417</v>
      </c>
      <c r="K384" s="16">
        <v>13.04</v>
      </c>
      <c r="L384" s="36">
        <v>0</v>
      </c>
      <c r="M384" s="37">
        <v>1.56</v>
      </c>
      <c r="N384" s="36">
        <v>-0.26</v>
      </c>
      <c r="O384" s="125">
        <f t="shared" si="5"/>
        <v>14.34</v>
      </c>
      <c r="P384" s="143">
        <v>27301</v>
      </c>
      <c r="Q384" s="127" t="s">
        <v>4562</v>
      </c>
    </row>
    <row r="385" spans="1:17">
      <c r="A385" s="124">
        <v>383</v>
      </c>
      <c r="B385" s="35" t="s">
        <v>634</v>
      </c>
      <c r="C385" s="35" t="s">
        <v>634</v>
      </c>
      <c r="D385" s="34" t="str">
        <f>VLOOKUP(B385,'TAX INFO'!$B$2:$G$1000,3,0)</f>
        <v>National Irrigation Administration Magat River Integrated Irrigation System</v>
      </c>
      <c r="E385" s="34" t="str">
        <f>VLOOKUP(B385,'TAX INFO'!$B$2:$G$1000,5,0)</f>
        <v>000-916-415-162</v>
      </c>
      <c r="F385" s="35" t="s">
        <v>419</v>
      </c>
      <c r="G385" s="35" t="s">
        <v>416</v>
      </c>
      <c r="H385" s="35" t="s">
        <v>417</v>
      </c>
      <c r="I385" s="35" t="s">
        <v>417</v>
      </c>
      <c r="J385" s="35" t="s">
        <v>417</v>
      </c>
      <c r="K385" s="16">
        <v>969.72</v>
      </c>
      <c r="L385" s="36">
        <v>0</v>
      </c>
      <c r="M385" s="37">
        <v>116.37</v>
      </c>
      <c r="N385" s="36">
        <v>-19.39</v>
      </c>
      <c r="O385" s="125">
        <f t="shared" si="5"/>
        <v>1066.7</v>
      </c>
      <c r="P385" s="143">
        <v>27488</v>
      </c>
      <c r="Q385" s="127" t="s">
        <v>4562</v>
      </c>
    </row>
    <row r="386" spans="1:17">
      <c r="A386" s="124">
        <v>384</v>
      </c>
      <c r="B386" s="35" t="s">
        <v>608</v>
      </c>
      <c r="C386" s="35" t="s">
        <v>330</v>
      </c>
      <c r="D386" s="34" t="str">
        <f>VLOOKUP(B386,'TAX INFO'!$B$2:$G$1000,3,0)</f>
        <v xml:space="preserve">SN Aboitiz Power - Magat, Inc. </v>
      </c>
      <c r="E386" s="34" t="str">
        <f>VLOOKUP(B386,'TAX INFO'!$B$2:$G$1000,5,0)</f>
        <v>242-224-593-00000</v>
      </c>
      <c r="F386" s="35" t="s">
        <v>415</v>
      </c>
      <c r="G386" s="35" t="s">
        <v>416</v>
      </c>
      <c r="H386" s="35" t="s">
        <v>417</v>
      </c>
      <c r="I386" s="35" t="s">
        <v>416</v>
      </c>
      <c r="J386" s="35" t="s">
        <v>416</v>
      </c>
      <c r="K386" s="16">
        <v>0</v>
      </c>
      <c r="L386" s="36">
        <v>62.91</v>
      </c>
      <c r="M386" s="37">
        <v>0</v>
      </c>
      <c r="N386" s="36">
        <v>-1.26</v>
      </c>
      <c r="O386" s="125">
        <f t="shared" si="5"/>
        <v>61.65</v>
      </c>
      <c r="P386" s="143">
        <v>27458</v>
      </c>
      <c r="Q386" s="127" t="s">
        <v>4562</v>
      </c>
    </row>
    <row r="387" spans="1:17">
      <c r="A387" s="124">
        <v>385</v>
      </c>
      <c r="B387" s="35" t="s">
        <v>608</v>
      </c>
      <c r="C387" s="35" t="s">
        <v>332</v>
      </c>
      <c r="D387" s="34" t="str">
        <f>VLOOKUP(B387,'TAX INFO'!$B$2:$G$1000,3,0)</f>
        <v xml:space="preserve">SN Aboitiz Power - Magat, Inc. </v>
      </c>
      <c r="E387" s="34" t="str">
        <f>VLOOKUP(B387,'TAX INFO'!$B$2:$G$1000,5,0)</f>
        <v>242-224-593-00000</v>
      </c>
      <c r="F387" s="35" t="s">
        <v>419</v>
      </c>
      <c r="G387" s="35" t="s">
        <v>416</v>
      </c>
      <c r="H387" s="35" t="s">
        <v>417</v>
      </c>
      <c r="I387" s="35" t="s">
        <v>416</v>
      </c>
      <c r="J387" s="35" t="s">
        <v>416</v>
      </c>
      <c r="K387" s="16">
        <v>0</v>
      </c>
      <c r="L387" s="36">
        <v>0.12</v>
      </c>
      <c r="M387" s="37">
        <v>0</v>
      </c>
      <c r="N387" s="36">
        <v>0</v>
      </c>
      <c r="O387" s="125">
        <f t="shared" si="5"/>
        <v>0.12</v>
      </c>
      <c r="P387" s="143">
        <v>27458</v>
      </c>
      <c r="Q387" s="127" t="s">
        <v>4562</v>
      </c>
    </row>
    <row r="388" spans="1:17">
      <c r="A388" s="124">
        <v>386</v>
      </c>
      <c r="B388" s="35" t="s">
        <v>273</v>
      </c>
      <c r="C388" s="35" t="s">
        <v>273</v>
      </c>
      <c r="D388" s="34" t="str">
        <f>VLOOKUP(B388,'TAX INFO'!$B$2:$G$1000,3,0)</f>
        <v>National Irrigation Administration Region 2</v>
      </c>
      <c r="E388" s="34" t="str">
        <f>VLOOKUP(B388,'TAX INFO'!$B$2:$G$1000,5,0)</f>
        <v>000-916-415-156</v>
      </c>
      <c r="F388" s="35" t="s">
        <v>419</v>
      </c>
      <c r="G388" s="35" t="s">
        <v>416</v>
      </c>
      <c r="H388" s="35" t="s">
        <v>417</v>
      </c>
      <c r="I388" s="35" t="s">
        <v>417</v>
      </c>
      <c r="J388" s="35" t="s">
        <v>417</v>
      </c>
      <c r="K388" s="16">
        <v>631.66</v>
      </c>
      <c r="L388" s="36">
        <v>0</v>
      </c>
      <c r="M388" s="37">
        <v>75.8</v>
      </c>
      <c r="N388" s="36">
        <v>-12.63</v>
      </c>
      <c r="O388" s="125">
        <f t="shared" ref="O388:O451" si="6">SUM(K388:N388)</f>
        <v>694.82999999999993</v>
      </c>
      <c r="P388" s="143">
        <v>27489</v>
      </c>
      <c r="Q388" s="127" t="s">
        <v>4562</v>
      </c>
    </row>
    <row r="389" spans="1:17">
      <c r="A389" s="124">
        <v>387</v>
      </c>
      <c r="B389" s="35" t="s">
        <v>635</v>
      </c>
      <c r="C389" s="35" t="s">
        <v>635</v>
      </c>
      <c r="D389" s="34" t="str">
        <f>VLOOKUP(B389,'TAX INFO'!$B$2:$G$1000,3,0)</f>
        <v xml:space="preserve">Negros Island Solar Power Inc. </v>
      </c>
      <c r="E389" s="34" t="str">
        <f>VLOOKUP(B389,'TAX INFO'!$B$2:$G$1000,5,0)</f>
        <v>008-899-881-000</v>
      </c>
      <c r="F389" s="35" t="s">
        <v>415</v>
      </c>
      <c r="G389" s="35" t="s">
        <v>416</v>
      </c>
      <c r="H389" s="35" t="s">
        <v>417</v>
      </c>
      <c r="I389" s="35" t="s">
        <v>416</v>
      </c>
      <c r="J389" s="35" t="s">
        <v>416</v>
      </c>
      <c r="K389" s="16">
        <v>0</v>
      </c>
      <c r="L389" s="36">
        <v>212.86</v>
      </c>
      <c r="M389" s="37">
        <v>0</v>
      </c>
      <c r="N389" s="36">
        <v>-4.26</v>
      </c>
      <c r="O389" s="125">
        <f t="shared" si="6"/>
        <v>208.60000000000002</v>
      </c>
      <c r="P389" s="143">
        <v>27490</v>
      </c>
      <c r="Q389" s="127" t="s">
        <v>4562</v>
      </c>
    </row>
    <row r="390" spans="1:17">
      <c r="A390" s="124">
        <v>388</v>
      </c>
      <c r="B390" s="35" t="s">
        <v>636</v>
      </c>
      <c r="C390" s="35" t="s">
        <v>636</v>
      </c>
      <c r="D390" s="34" t="str">
        <f>VLOOKUP(B390,'TAX INFO'!$B$2:$G$1000,3,0)</f>
        <v>Negros Island Solar Power Inc.  (NISPI2)</v>
      </c>
      <c r="E390" s="34" t="str">
        <f>VLOOKUP(B390,'TAX INFO'!$B$2:$G$1000,5,0)</f>
        <v>008-899-881-000</v>
      </c>
      <c r="F390" s="35" t="s">
        <v>415</v>
      </c>
      <c r="G390" s="35" t="s">
        <v>416</v>
      </c>
      <c r="H390" s="35" t="s">
        <v>417</v>
      </c>
      <c r="I390" s="35" t="s">
        <v>416</v>
      </c>
      <c r="J390" s="35" t="s">
        <v>416</v>
      </c>
      <c r="K390" s="16">
        <v>0</v>
      </c>
      <c r="L390" s="36">
        <v>319.85000000000002</v>
      </c>
      <c r="M390" s="37">
        <v>0</v>
      </c>
      <c r="N390" s="36">
        <v>-6.4</v>
      </c>
      <c r="O390" s="125">
        <f t="shared" si="6"/>
        <v>313.45000000000005</v>
      </c>
      <c r="P390" s="143">
        <v>27490</v>
      </c>
      <c r="Q390" s="127" t="s">
        <v>4562</v>
      </c>
    </row>
    <row r="391" spans="1:17">
      <c r="A391" s="124">
        <v>389</v>
      </c>
      <c r="B391" s="35" t="s">
        <v>636</v>
      </c>
      <c r="C391" s="35" t="s">
        <v>276</v>
      </c>
      <c r="D391" s="34" t="str">
        <f>VLOOKUP(B391,'TAX INFO'!$B$2:$G$1000,3,0)</f>
        <v>Negros Island Solar Power Inc.  (NISPI2)</v>
      </c>
      <c r="E391" s="34" t="str">
        <f>VLOOKUP(B391,'TAX INFO'!$B$2:$G$1000,5,0)</f>
        <v>008-899-881-000</v>
      </c>
      <c r="F391" s="35" t="s">
        <v>419</v>
      </c>
      <c r="G391" s="35" t="s">
        <v>416</v>
      </c>
      <c r="H391" s="35" t="s">
        <v>417</v>
      </c>
      <c r="I391" s="35" t="s">
        <v>416</v>
      </c>
      <c r="J391" s="35" t="s">
        <v>416</v>
      </c>
      <c r="K391" s="16">
        <v>0</v>
      </c>
      <c r="L391" s="36">
        <v>59.24</v>
      </c>
      <c r="M391" s="37">
        <v>0</v>
      </c>
      <c r="N391" s="36">
        <v>-1.18</v>
      </c>
      <c r="O391" s="125">
        <f t="shared" si="6"/>
        <v>58.06</v>
      </c>
      <c r="P391" s="143">
        <v>27490</v>
      </c>
      <c r="Q391" s="127" t="s">
        <v>4562</v>
      </c>
    </row>
    <row r="392" spans="1:17">
      <c r="A392" s="124">
        <v>390</v>
      </c>
      <c r="B392" s="35" t="s">
        <v>635</v>
      </c>
      <c r="C392" s="35" t="s">
        <v>637</v>
      </c>
      <c r="D392" s="34" t="str">
        <f>VLOOKUP(B392,'TAX INFO'!$B$2:$G$1000,3,0)</f>
        <v xml:space="preserve">Negros Island Solar Power Inc. </v>
      </c>
      <c r="E392" s="34" t="str">
        <f>VLOOKUP(B392,'TAX INFO'!$B$2:$G$1000,5,0)</f>
        <v>008-899-881-000</v>
      </c>
      <c r="F392" s="35" t="s">
        <v>419</v>
      </c>
      <c r="G392" s="35" t="s">
        <v>416</v>
      </c>
      <c r="H392" s="35" t="s">
        <v>417</v>
      </c>
      <c r="I392" s="35" t="s">
        <v>416</v>
      </c>
      <c r="J392" s="35" t="s">
        <v>416</v>
      </c>
      <c r="K392" s="16">
        <v>0</v>
      </c>
      <c r="L392" s="36">
        <v>44.4</v>
      </c>
      <c r="M392" s="37">
        <v>0</v>
      </c>
      <c r="N392" s="36">
        <v>-0.89</v>
      </c>
      <c r="O392" s="125">
        <f t="shared" si="6"/>
        <v>43.51</v>
      </c>
      <c r="P392" s="143">
        <v>27490</v>
      </c>
      <c r="Q392" s="127" t="s">
        <v>4562</v>
      </c>
    </row>
    <row r="393" spans="1:17">
      <c r="A393" s="124">
        <v>391</v>
      </c>
      <c r="B393" s="35" t="s">
        <v>638</v>
      </c>
      <c r="C393" s="35" t="s">
        <v>638</v>
      </c>
      <c r="D393" s="34" t="str">
        <f>VLOOKUP(B393,'TAX INFO'!$B$2:$G$1000,3,0)</f>
        <v xml:space="preserve">North Luzon Renewable Energy Corporation </v>
      </c>
      <c r="E393" s="34" t="str">
        <f>VLOOKUP(B393,'TAX INFO'!$B$2:$G$1000,5,0)</f>
        <v>245-726-106-000</v>
      </c>
      <c r="F393" s="35" t="s">
        <v>415</v>
      </c>
      <c r="G393" s="35" t="s">
        <v>416</v>
      </c>
      <c r="H393" s="35" t="s">
        <v>417</v>
      </c>
      <c r="I393" s="35" t="s">
        <v>416</v>
      </c>
      <c r="J393" s="35" t="s">
        <v>416</v>
      </c>
      <c r="K393" s="16">
        <v>0</v>
      </c>
      <c r="L393" s="36">
        <v>1992.33</v>
      </c>
      <c r="M393" s="37">
        <v>0</v>
      </c>
      <c r="N393" s="36">
        <v>-39.85</v>
      </c>
      <c r="O393" s="125">
        <f t="shared" si="6"/>
        <v>1952.48</v>
      </c>
      <c r="P393" s="143">
        <v>27491</v>
      </c>
      <c r="Q393" s="127" t="s">
        <v>4562</v>
      </c>
    </row>
    <row r="394" spans="1:17">
      <c r="A394" s="124">
        <v>392</v>
      </c>
      <c r="B394" s="35" t="s">
        <v>638</v>
      </c>
      <c r="C394" s="35" t="s">
        <v>281</v>
      </c>
      <c r="D394" s="34" t="str">
        <f>VLOOKUP(B394,'TAX INFO'!$B$2:$G$1000,3,0)</f>
        <v xml:space="preserve">North Luzon Renewable Energy Corporation </v>
      </c>
      <c r="E394" s="34" t="str">
        <f>VLOOKUP(B394,'TAX INFO'!$B$2:$G$1000,5,0)</f>
        <v>245-726-106-000</v>
      </c>
      <c r="F394" s="35" t="s">
        <v>419</v>
      </c>
      <c r="G394" s="35" t="s">
        <v>416</v>
      </c>
      <c r="H394" s="35" t="s">
        <v>417</v>
      </c>
      <c r="I394" s="35" t="s">
        <v>416</v>
      </c>
      <c r="J394" s="35" t="s">
        <v>416</v>
      </c>
      <c r="K394" s="16">
        <v>0</v>
      </c>
      <c r="L394" s="36">
        <v>22.53</v>
      </c>
      <c r="M394" s="37">
        <v>0</v>
      </c>
      <c r="N394" s="36">
        <v>-0.45</v>
      </c>
      <c r="O394" s="125">
        <f t="shared" si="6"/>
        <v>22.080000000000002</v>
      </c>
      <c r="P394" s="143">
        <v>27491</v>
      </c>
      <c r="Q394" s="127" t="s">
        <v>4562</v>
      </c>
    </row>
    <row r="395" spans="1:17">
      <c r="A395" s="124">
        <v>393</v>
      </c>
      <c r="B395" s="35" t="s">
        <v>639</v>
      </c>
      <c r="C395" s="35" t="s">
        <v>282</v>
      </c>
      <c r="D395" s="34" t="str">
        <f>VLOOKUP(B395,'TAX INFO'!$B$2:$G$1000,3,0)</f>
        <v xml:space="preserve">North Negros Biopower, Inc. </v>
      </c>
      <c r="E395" s="34" t="str">
        <f>VLOOKUP(B395,'TAX INFO'!$B$2:$G$1000,5,0)</f>
        <v>006-964-680-000</v>
      </c>
      <c r="F395" s="35" t="s">
        <v>419</v>
      </c>
      <c r="G395" s="35" t="s">
        <v>417</v>
      </c>
      <c r="H395" s="35" t="s">
        <v>416</v>
      </c>
      <c r="I395" s="35" t="s">
        <v>416</v>
      </c>
      <c r="J395" s="35" t="s">
        <v>416</v>
      </c>
      <c r="K395" s="16">
        <v>0</v>
      </c>
      <c r="L395" s="36">
        <v>107.45</v>
      </c>
      <c r="M395" s="37">
        <v>0</v>
      </c>
      <c r="N395" s="36">
        <v>0</v>
      </c>
      <c r="O395" s="125">
        <f t="shared" si="6"/>
        <v>107.45</v>
      </c>
      <c r="P395" s="143">
        <v>27492</v>
      </c>
      <c r="Q395" s="127" t="s">
        <v>4562</v>
      </c>
    </row>
    <row r="396" spans="1:17">
      <c r="A396" s="124">
        <v>394</v>
      </c>
      <c r="B396" s="35" t="s">
        <v>277</v>
      </c>
      <c r="C396" s="35" t="s">
        <v>277</v>
      </c>
      <c r="D396" s="34" t="str">
        <f>VLOOKUP(B396,'TAX INFO'!$B$2:$G$1000,3,0)</f>
        <v>NEGROS OCCIDENTAL ELECTRIC COOPERATIVE</v>
      </c>
      <c r="E396" s="34" t="str">
        <f>VLOOKUP(B396,'TAX INFO'!$B$2:$G$1000,5,0)</f>
        <v>000-560-345-000</v>
      </c>
      <c r="F396" s="35" t="s">
        <v>419</v>
      </c>
      <c r="G396" s="35" t="s">
        <v>416</v>
      </c>
      <c r="H396" s="35" t="s">
        <v>417</v>
      </c>
      <c r="I396" s="35" t="s">
        <v>417</v>
      </c>
      <c r="J396" s="35" t="s">
        <v>417</v>
      </c>
      <c r="K396" s="16">
        <v>13941.81</v>
      </c>
      <c r="L396" s="36">
        <v>0</v>
      </c>
      <c r="M396" s="37">
        <v>1673.02</v>
      </c>
      <c r="N396" s="36">
        <v>-278.83999999999997</v>
      </c>
      <c r="O396" s="125">
        <f t="shared" si="6"/>
        <v>15335.99</v>
      </c>
      <c r="P396" s="143">
        <v>27493</v>
      </c>
      <c r="Q396" s="127" t="s">
        <v>4562</v>
      </c>
    </row>
    <row r="397" spans="1:17">
      <c r="A397" s="124">
        <v>395</v>
      </c>
      <c r="B397" s="35" t="s">
        <v>283</v>
      </c>
      <c r="C397" s="35" t="s">
        <v>283</v>
      </c>
      <c r="D397" s="34" t="str">
        <f>VLOOKUP(B397,'TAX INFO'!$B$2:$G$1000,3,0)</f>
        <v xml:space="preserve">Northern Negros Electric Cooperative, Inc. </v>
      </c>
      <c r="E397" s="34" t="str">
        <f>VLOOKUP(B397,'TAX INFO'!$B$2:$G$1000,5,0)</f>
        <v>001-005-053-0000</v>
      </c>
      <c r="F397" s="35" t="s">
        <v>419</v>
      </c>
      <c r="G397" s="35" t="s">
        <v>416</v>
      </c>
      <c r="H397" s="35" t="s">
        <v>417</v>
      </c>
      <c r="I397" s="35" t="s">
        <v>417</v>
      </c>
      <c r="J397" s="35" t="s">
        <v>417</v>
      </c>
      <c r="K397" s="16">
        <v>9295.61</v>
      </c>
      <c r="L397" s="36">
        <v>0</v>
      </c>
      <c r="M397" s="37">
        <v>1115.47</v>
      </c>
      <c r="N397" s="36">
        <v>-185.91</v>
      </c>
      <c r="O397" s="125">
        <f t="shared" si="6"/>
        <v>10225.17</v>
      </c>
      <c r="P397" s="143">
        <v>27494</v>
      </c>
      <c r="Q397" s="127" t="s">
        <v>4562</v>
      </c>
    </row>
    <row r="398" spans="1:17">
      <c r="A398" s="124">
        <v>396</v>
      </c>
      <c r="B398" s="35" t="s">
        <v>278</v>
      </c>
      <c r="C398" s="35" t="s">
        <v>278</v>
      </c>
      <c r="D398" s="34" t="str">
        <f>VLOOKUP(B398,'TAX INFO'!$B$2:$G$1000,3,0)</f>
        <v xml:space="preserve">Negros Oriental I Electric Cooperative, Inc. </v>
      </c>
      <c r="E398" s="34" t="str">
        <f>VLOOKUP(B398,'TAX INFO'!$B$2:$G$1000,5,0)</f>
        <v>000-613-539-000</v>
      </c>
      <c r="F398" s="35" t="s">
        <v>419</v>
      </c>
      <c r="G398" s="35" t="s">
        <v>416</v>
      </c>
      <c r="H398" s="35" t="s">
        <v>417</v>
      </c>
      <c r="I398" s="35" t="s">
        <v>417</v>
      </c>
      <c r="J398" s="35" t="s">
        <v>417</v>
      </c>
      <c r="K398" s="16">
        <v>6350.81</v>
      </c>
      <c r="L398" s="36">
        <v>0</v>
      </c>
      <c r="M398" s="37">
        <v>762.1</v>
      </c>
      <c r="N398" s="36">
        <v>-127.02</v>
      </c>
      <c r="O398" s="125">
        <f t="shared" si="6"/>
        <v>6985.89</v>
      </c>
      <c r="P398" s="143">
        <v>27495</v>
      </c>
      <c r="Q398" s="127" t="s">
        <v>4562</v>
      </c>
    </row>
    <row r="399" spans="1:17">
      <c r="A399" s="124">
        <v>397</v>
      </c>
      <c r="B399" s="35" t="s">
        <v>279</v>
      </c>
      <c r="C399" s="35" t="s">
        <v>279</v>
      </c>
      <c r="D399" s="34" t="str">
        <f>VLOOKUP(B399,'TAX INFO'!$B$2:$G$1000,3,0)</f>
        <v>NEGROS ORIENTAL II ELECTRIC COOPERATIVE</v>
      </c>
      <c r="E399" s="34" t="str">
        <f>VLOOKUP(B399,'TAX INFO'!$B$2:$G$1000,5,0)</f>
        <v>000-613-546-000</v>
      </c>
      <c r="F399" s="35" t="s">
        <v>419</v>
      </c>
      <c r="G399" s="35" t="s">
        <v>416</v>
      </c>
      <c r="H399" s="35" t="s">
        <v>416</v>
      </c>
      <c r="I399" s="35" t="s">
        <v>416</v>
      </c>
      <c r="J399" s="35" t="s">
        <v>417</v>
      </c>
      <c r="K399" s="16">
        <v>20615.48</v>
      </c>
      <c r="L399" s="36">
        <v>0</v>
      </c>
      <c r="M399" s="37">
        <v>2473.86</v>
      </c>
      <c r="N399" s="36">
        <v>-412.31</v>
      </c>
      <c r="O399" s="125">
        <f t="shared" si="6"/>
        <v>22677.03</v>
      </c>
      <c r="P399" s="143">
        <v>27496</v>
      </c>
      <c r="Q399" s="127" t="s">
        <v>4562</v>
      </c>
    </row>
    <row r="400" spans="1:17">
      <c r="A400" s="124">
        <v>398</v>
      </c>
      <c r="B400" s="35" t="s">
        <v>284</v>
      </c>
      <c r="C400" s="35" t="s">
        <v>284</v>
      </c>
      <c r="D400" s="34" t="str">
        <f>VLOOKUP(B400,'TAX INFO'!$B$2:$G$1000,3,0)</f>
        <v xml:space="preserve">Northern Samar Electric Cooperative, Inc. </v>
      </c>
      <c r="E400" s="34" t="str">
        <f>VLOOKUP(B400,'TAX INFO'!$B$2:$G$1000,5,0)</f>
        <v>001-585-897-000</v>
      </c>
      <c r="F400" s="35" t="s">
        <v>419</v>
      </c>
      <c r="G400" s="35" t="s">
        <v>416</v>
      </c>
      <c r="H400" s="35" t="s">
        <v>416</v>
      </c>
      <c r="I400" s="35" t="s">
        <v>417</v>
      </c>
      <c r="J400" s="35" t="s">
        <v>417</v>
      </c>
      <c r="K400" s="16">
        <v>4811</v>
      </c>
      <c r="L400" s="36">
        <v>0</v>
      </c>
      <c r="M400" s="37">
        <v>577.32000000000005</v>
      </c>
      <c r="N400" s="36">
        <v>-96.22</v>
      </c>
      <c r="O400" s="125">
        <f t="shared" si="6"/>
        <v>5292.0999999999995</v>
      </c>
      <c r="P400" s="143">
        <v>27497</v>
      </c>
      <c r="Q400" s="127" t="s">
        <v>4562</v>
      </c>
    </row>
    <row r="401" spans="1:17">
      <c r="A401" s="124">
        <v>399</v>
      </c>
      <c r="B401" s="35" t="s">
        <v>285</v>
      </c>
      <c r="C401" s="35" t="s">
        <v>285</v>
      </c>
      <c r="D401" s="34" t="str">
        <f>VLOOKUP(B401,'TAX INFO'!$B$2:$G$1000,3,0)</f>
        <v xml:space="preserve">Northwind Power Development Corporation </v>
      </c>
      <c r="E401" s="34" t="str">
        <f>VLOOKUP(B401,'TAX INFO'!$B$2:$G$1000,5,0)</f>
        <v>208-101-373-000</v>
      </c>
      <c r="F401" s="35" t="s">
        <v>415</v>
      </c>
      <c r="G401" s="35" t="s">
        <v>416</v>
      </c>
      <c r="H401" s="35" t="s">
        <v>417</v>
      </c>
      <c r="I401" s="35" t="s">
        <v>416</v>
      </c>
      <c r="J401" s="35" t="s">
        <v>416</v>
      </c>
      <c r="K401" s="16">
        <v>0</v>
      </c>
      <c r="L401" s="36">
        <v>113.61</v>
      </c>
      <c r="M401" s="37">
        <v>0</v>
      </c>
      <c r="N401" s="36">
        <v>-2.27</v>
      </c>
      <c r="O401" s="125">
        <f t="shared" si="6"/>
        <v>111.34</v>
      </c>
      <c r="P401" s="143">
        <v>27498</v>
      </c>
      <c r="Q401" s="127" t="s">
        <v>4562</v>
      </c>
    </row>
    <row r="402" spans="1:17">
      <c r="A402" s="124">
        <v>400</v>
      </c>
      <c r="B402" s="35" t="s">
        <v>285</v>
      </c>
      <c r="C402" s="35" t="s">
        <v>286</v>
      </c>
      <c r="D402" s="34" t="str">
        <f>VLOOKUP(B402,'TAX INFO'!$B$2:$G$1000,3,0)</f>
        <v xml:space="preserve">Northwind Power Development Corporation </v>
      </c>
      <c r="E402" s="34" t="str">
        <f>VLOOKUP(B402,'TAX INFO'!$B$2:$G$1000,5,0)</f>
        <v>208-101-373-000</v>
      </c>
      <c r="F402" s="35" t="s">
        <v>419</v>
      </c>
      <c r="G402" s="35" t="s">
        <v>416</v>
      </c>
      <c r="H402" s="35" t="s">
        <v>417</v>
      </c>
      <c r="I402" s="35" t="s">
        <v>416</v>
      </c>
      <c r="J402" s="35" t="s">
        <v>416</v>
      </c>
      <c r="K402" s="16">
        <v>0</v>
      </c>
      <c r="L402" s="36">
        <v>23.73</v>
      </c>
      <c r="M402" s="37">
        <v>0</v>
      </c>
      <c r="N402" s="36">
        <v>-0.47</v>
      </c>
      <c r="O402" s="125">
        <f t="shared" si="6"/>
        <v>23.26</v>
      </c>
      <c r="P402" s="143">
        <v>27498</v>
      </c>
      <c r="Q402" s="127" t="s">
        <v>4562</v>
      </c>
    </row>
    <row r="403" spans="1:17">
      <c r="A403" s="124">
        <v>401</v>
      </c>
      <c r="B403" s="35" t="s">
        <v>640</v>
      </c>
      <c r="C403" s="35" t="s">
        <v>640</v>
      </c>
      <c r="D403" s="34" t="str">
        <f>VLOOKUP(B403,'TAX INFO'!$B$2:$G$1000,3,0)</f>
        <v xml:space="preserve">Northern Renewables Generation Corporation </v>
      </c>
      <c r="E403" s="34" t="str">
        <f>VLOOKUP(B403,'TAX INFO'!$B$2:$G$1000,5,0)</f>
        <v>279-626-683-000</v>
      </c>
      <c r="F403" s="35" t="s">
        <v>415</v>
      </c>
      <c r="G403" s="35" t="s">
        <v>417</v>
      </c>
      <c r="H403" s="35" t="s">
        <v>416</v>
      </c>
      <c r="I403" s="35" t="s">
        <v>416</v>
      </c>
      <c r="J403" s="35" t="s">
        <v>417</v>
      </c>
      <c r="K403" s="16">
        <v>332.96</v>
      </c>
      <c r="L403" s="36">
        <v>0</v>
      </c>
      <c r="M403" s="37">
        <v>39.96</v>
      </c>
      <c r="N403" s="36">
        <v>0</v>
      </c>
      <c r="O403" s="125">
        <f t="shared" si="6"/>
        <v>372.91999999999996</v>
      </c>
      <c r="P403" s="143">
        <v>27499</v>
      </c>
      <c r="Q403" s="127" t="s">
        <v>4562</v>
      </c>
    </row>
    <row r="404" spans="1:17">
      <c r="A404" s="124">
        <v>402</v>
      </c>
      <c r="B404" s="35" t="s">
        <v>640</v>
      </c>
      <c r="C404" s="35" t="s">
        <v>641</v>
      </c>
      <c r="D404" s="34" t="str">
        <f>VLOOKUP(B404,'TAX INFO'!$B$2:$G$1000,3,0)</f>
        <v xml:space="preserve">Northern Renewables Generation Corporation </v>
      </c>
      <c r="E404" s="34" t="str">
        <f>VLOOKUP(B404,'TAX INFO'!$B$2:$G$1000,5,0)</f>
        <v>279-626-683-000</v>
      </c>
      <c r="F404" s="35" t="s">
        <v>419</v>
      </c>
      <c r="G404" s="35" t="s">
        <v>417</v>
      </c>
      <c r="H404" s="35" t="s">
        <v>416</v>
      </c>
      <c r="I404" s="35" t="s">
        <v>416</v>
      </c>
      <c r="J404" s="35" t="s">
        <v>417</v>
      </c>
      <c r="K404" s="16">
        <v>85.66</v>
      </c>
      <c r="L404" s="36">
        <v>0</v>
      </c>
      <c r="M404" s="37">
        <v>10.28</v>
      </c>
      <c r="N404" s="36">
        <v>0</v>
      </c>
      <c r="O404" s="125">
        <f t="shared" si="6"/>
        <v>95.94</v>
      </c>
      <c r="P404" s="143">
        <v>27499</v>
      </c>
      <c r="Q404" s="127" t="s">
        <v>4562</v>
      </c>
    </row>
    <row r="405" spans="1:17">
      <c r="A405" s="124">
        <v>403</v>
      </c>
      <c r="B405" s="35" t="s">
        <v>642</v>
      </c>
      <c r="C405" s="35" t="s">
        <v>642</v>
      </c>
      <c r="D405" s="34" t="str">
        <f>VLOOKUP(B405,'TAX INFO'!$B$2:$G$1000,3,0)</f>
        <v xml:space="preserve">Nuevo Solar Energy Corp. </v>
      </c>
      <c r="E405" s="34" t="str">
        <f>VLOOKUP(B405,'TAX INFO'!$B$2:$G$1000,5,0)</f>
        <v>009-186-081-00000</v>
      </c>
      <c r="F405" s="35" t="s">
        <v>415</v>
      </c>
      <c r="G405" s="35" t="s">
        <v>416</v>
      </c>
      <c r="H405" s="35" t="s">
        <v>416</v>
      </c>
      <c r="I405" s="35" t="s">
        <v>416</v>
      </c>
      <c r="J405" s="35" t="s">
        <v>416</v>
      </c>
      <c r="K405" s="16">
        <v>0</v>
      </c>
      <c r="L405" s="36">
        <v>7.92</v>
      </c>
      <c r="M405" s="37">
        <v>0</v>
      </c>
      <c r="N405" s="36">
        <v>-0.16</v>
      </c>
      <c r="O405" s="125">
        <f t="shared" si="6"/>
        <v>7.76</v>
      </c>
      <c r="P405" s="143">
        <v>27500</v>
      </c>
      <c r="Q405" s="127" t="s">
        <v>4562</v>
      </c>
    </row>
    <row r="406" spans="1:17">
      <c r="A406" s="124">
        <v>404</v>
      </c>
      <c r="B406" s="35" t="s">
        <v>642</v>
      </c>
      <c r="C406" s="35" t="s">
        <v>643</v>
      </c>
      <c r="D406" s="34" t="str">
        <f>VLOOKUP(B406,'TAX INFO'!$B$2:$G$1000,3,0)</f>
        <v xml:space="preserve">Nuevo Solar Energy Corp. </v>
      </c>
      <c r="E406" s="34" t="str">
        <f>VLOOKUP(B406,'TAX INFO'!$B$2:$G$1000,5,0)</f>
        <v>009-186-081-00000</v>
      </c>
      <c r="F406" s="35" t="s">
        <v>419</v>
      </c>
      <c r="G406" s="35" t="s">
        <v>416</v>
      </c>
      <c r="H406" s="35" t="s">
        <v>416</v>
      </c>
      <c r="I406" s="35" t="s">
        <v>416</v>
      </c>
      <c r="J406" s="35" t="s">
        <v>416</v>
      </c>
      <c r="K406" s="16">
        <v>0</v>
      </c>
      <c r="L406" s="36">
        <v>131.43</v>
      </c>
      <c r="M406" s="37">
        <v>0</v>
      </c>
      <c r="N406" s="36">
        <v>-2.63</v>
      </c>
      <c r="O406" s="125">
        <f t="shared" si="6"/>
        <v>128.80000000000001</v>
      </c>
      <c r="P406" s="143">
        <v>27500</v>
      </c>
      <c r="Q406" s="127" t="s">
        <v>4562</v>
      </c>
    </row>
    <row r="407" spans="1:17">
      <c r="A407" s="124">
        <v>405</v>
      </c>
      <c r="B407" s="35" t="s">
        <v>488</v>
      </c>
      <c r="C407" s="35" t="s">
        <v>378</v>
      </c>
      <c r="D407" s="34" t="str">
        <f>VLOOKUP(B407,'TAX INFO'!$B$2:$G$1000,3,0)</f>
        <v>Sual Power Inc.</v>
      </c>
      <c r="E407" s="34" t="str">
        <f>VLOOKUP(B407,'TAX INFO'!$B$2:$G$1000,5,0)</f>
        <v>225-353-447-000</v>
      </c>
      <c r="F407" s="35" t="s">
        <v>419</v>
      </c>
      <c r="G407" s="35" t="s">
        <v>416</v>
      </c>
      <c r="H407" s="35" t="s">
        <v>417</v>
      </c>
      <c r="I407" s="35" t="s">
        <v>417</v>
      </c>
      <c r="J407" s="35" t="s">
        <v>417</v>
      </c>
      <c r="K407" s="16">
        <v>1227.57</v>
      </c>
      <c r="L407" s="36">
        <v>0</v>
      </c>
      <c r="M407" s="37">
        <v>147.31</v>
      </c>
      <c r="N407" s="36">
        <v>-24.55</v>
      </c>
      <c r="O407" s="125">
        <f t="shared" si="6"/>
        <v>1350.33</v>
      </c>
      <c r="P407" s="143">
        <v>27343</v>
      </c>
      <c r="Q407" s="127" t="s">
        <v>4562</v>
      </c>
    </row>
    <row r="408" spans="1:17">
      <c r="A408" s="124">
        <v>406</v>
      </c>
      <c r="B408" s="35" t="s">
        <v>145</v>
      </c>
      <c r="C408" s="35" t="s">
        <v>145</v>
      </c>
      <c r="D408" s="34" t="str">
        <f>VLOOKUP(B408,'TAX INFO'!$B$2:$G$1000,3,0)</f>
        <v>Citicore Solar Tarlac 1, Inc.</v>
      </c>
      <c r="E408" s="34" t="str">
        <f>VLOOKUP(B408,'TAX INFO'!$B$2:$G$1000,5,0)</f>
        <v>008-654-146-000</v>
      </c>
      <c r="F408" s="35" t="s">
        <v>415</v>
      </c>
      <c r="G408" s="35" t="s">
        <v>416</v>
      </c>
      <c r="H408" s="35" t="s">
        <v>417</v>
      </c>
      <c r="I408" s="35" t="s">
        <v>416</v>
      </c>
      <c r="J408" s="35" t="s">
        <v>416</v>
      </c>
      <c r="K408" s="16">
        <v>0</v>
      </c>
      <c r="L408" s="36">
        <v>83.12</v>
      </c>
      <c r="M408" s="37">
        <v>0</v>
      </c>
      <c r="N408" s="36">
        <v>-1.66</v>
      </c>
      <c r="O408" s="125">
        <f t="shared" si="6"/>
        <v>81.460000000000008</v>
      </c>
      <c r="P408" s="143">
        <v>27501</v>
      </c>
      <c r="Q408" s="127" t="s">
        <v>4562</v>
      </c>
    </row>
    <row r="409" spans="1:17">
      <c r="A409" s="124">
        <v>407</v>
      </c>
      <c r="B409" s="35" t="s">
        <v>146</v>
      </c>
      <c r="C409" s="35" t="s">
        <v>146</v>
      </c>
      <c r="D409" s="34" t="str">
        <f>VLOOKUP(B409,'TAX INFO'!$B$2:$G$1000,3,0)</f>
        <v>Citicore Solar Tarlac 2, Inc.</v>
      </c>
      <c r="E409" s="34" t="str">
        <f>VLOOKUP(B409,'TAX INFO'!$B$2:$G$1000,5,0)</f>
        <v>008-654-139-000</v>
      </c>
      <c r="F409" s="35" t="s">
        <v>415</v>
      </c>
      <c r="G409" s="35" t="s">
        <v>416</v>
      </c>
      <c r="H409" s="35" t="s">
        <v>417</v>
      </c>
      <c r="I409" s="35" t="s">
        <v>416</v>
      </c>
      <c r="J409" s="35" t="s">
        <v>416</v>
      </c>
      <c r="K409" s="16">
        <v>0</v>
      </c>
      <c r="L409" s="36">
        <v>53.82</v>
      </c>
      <c r="M409" s="37">
        <v>0</v>
      </c>
      <c r="N409" s="36">
        <v>-1.08</v>
      </c>
      <c r="O409" s="125">
        <f t="shared" si="6"/>
        <v>52.74</v>
      </c>
      <c r="P409" s="143">
        <v>27502</v>
      </c>
      <c r="Q409" s="127" t="s">
        <v>4562</v>
      </c>
    </row>
    <row r="410" spans="1:17">
      <c r="A410" s="124">
        <v>408</v>
      </c>
      <c r="B410" s="35" t="s">
        <v>144</v>
      </c>
      <c r="C410" s="35" t="s">
        <v>144</v>
      </c>
      <c r="D410" s="34" t="str">
        <f>VLOOKUP(B410,'TAX INFO'!$B$2:$G$1000,3,0)</f>
        <v xml:space="preserve">Citicore Solar South Cotabato, Inc. </v>
      </c>
      <c r="E410" s="34" t="str">
        <f>VLOOKUP(B410,'TAX INFO'!$B$2:$G$1000,5,0)</f>
        <v>008-523-504-000</v>
      </c>
      <c r="F410" s="35" t="s">
        <v>415</v>
      </c>
      <c r="G410" s="35" t="s">
        <v>416</v>
      </c>
      <c r="H410" s="35" t="s">
        <v>417</v>
      </c>
      <c r="I410" s="35" t="s">
        <v>416</v>
      </c>
      <c r="J410" s="35" t="s">
        <v>416</v>
      </c>
      <c r="K410" s="16">
        <v>0</v>
      </c>
      <c r="L410" s="36">
        <v>43.87</v>
      </c>
      <c r="M410" s="37">
        <v>0</v>
      </c>
      <c r="N410" s="36">
        <v>-0.88</v>
      </c>
      <c r="O410" s="125">
        <f t="shared" si="6"/>
        <v>42.989999999999995</v>
      </c>
      <c r="P410" s="143">
        <v>27503</v>
      </c>
      <c r="Q410" s="127" t="s">
        <v>4562</v>
      </c>
    </row>
    <row r="411" spans="1:17">
      <c r="A411" s="124">
        <v>409</v>
      </c>
      <c r="B411" s="35" t="s">
        <v>285</v>
      </c>
      <c r="C411" s="35" t="s">
        <v>644</v>
      </c>
      <c r="D411" s="34" t="str">
        <f>VLOOKUP(B411,'TAX INFO'!$B$2:$G$1000,3,0)</f>
        <v xml:space="preserve">Northwind Power Development Corporation </v>
      </c>
      <c r="E411" s="34" t="str">
        <f>VLOOKUP(B411,'TAX INFO'!$B$2:$G$1000,5,0)</f>
        <v>208-101-373-000</v>
      </c>
      <c r="F411" s="35" t="s">
        <v>415</v>
      </c>
      <c r="G411" s="35" t="s">
        <v>416</v>
      </c>
      <c r="H411" s="35" t="s">
        <v>417</v>
      </c>
      <c r="I411" s="35" t="s">
        <v>416</v>
      </c>
      <c r="J411" s="35" t="s">
        <v>416</v>
      </c>
      <c r="K411" s="16">
        <v>0</v>
      </c>
      <c r="L411" s="36">
        <v>319.81</v>
      </c>
      <c r="M411" s="37">
        <v>0</v>
      </c>
      <c r="N411" s="36">
        <v>-6.4</v>
      </c>
      <c r="O411" s="125">
        <f t="shared" si="6"/>
        <v>313.41000000000003</v>
      </c>
      <c r="P411" s="143">
        <v>27498</v>
      </c>
      <c r="Q411" s="127" t="s">
        <v>4562</v>
      </c>
    </row>
    <row r="412" spans="1:17">
      <c r="A412" s="124">
        <v>410</v>
      </c>
      <c r="B412" s="35" t="s">
        <v>285</v>
      </c>
      <c r="C412" s="35" t="s">
        <v>287</v>
      </c>
      <c r="D412" s="34" t="str">
        <f>VLOOKUP(B412,'TAX INFO'!$B$2:$G$1000,3,0)</f>
        <v xml:space="preserve">Northwind Power Development Corporation </v>
      </c>
      <c r="E412" s="34" t="str">
        <f>VLOOKUP(B412,'TAX INFO'!$B$2:$G$1000,5,0)</f>
        <v>208-101-373-000</v>
      </c>
      <c r="F412" s="35" t="s">
        <v>419</v>
      </c>
      <c r="G412" s="35" t="s">
        <v>416</v>
      </c>
      <c r="H412" s="35" t="s">
        <v>417</v>
      </c>
      <c r="I412" s="35" t="s">
        <v>416</v>
      </c>
      <c r="J412" s="35" t="s">
        <v>416</v>
      </c>
      <c r="K412" s="16">
        <v>0</v>
      </c>
      <c r="L412" s="36">
        <v>17.829999999999998</v>
      </c>
      <c r="M412" s="37">
        <v>0</v>
      </c>
      <c r="N412" s="36">
        <v>-0.36</v>
      </c>
      <c r="O412" s="125">
        <f t="shared" si="6"/>
        <v>17.47</v>
      </c>
      <c r="P412" s="143">
        <v>27498</v>
      </c>
      <c r="Q412" s="127" t="s">
        <v>4562</v>
      </c>
    </row>
    <row r="413" spans="1:17">
      <c r="A413" s="124">
        <v>411</v>
      </c>
      <c r="B413" s="35" t="s">
        <v>645</v>
      </c>
      <c r="C413" s="35" t="s">
        <v>645</v>
      </c>
      <c r="D413" s="34" t="str">
        <f>VLOOKUP(B413,'TAX INFO'!$B$2:$G$1000,3,0)</f>
        <v xml:space="preserve">Olongapo Electricity Distribution Company, Inc. </v>
      </c>
      <c r="E413" s="34" t="str">
        <f>VLOOKUP(B413,'TAX INFO'!$B$2:$G$1000,5,0)</f>
        <v>008-365-759-000</v>
      </c>
      <c r="F413" s="35" t="s">
        <v>419</v>
      </c>
      <c r="G413" s="35" t="s">
        <v>416</v>
      </c>
      <c r="H413" s="35" t="s">
        <v>417</v>
      </c>
      <c r="I413" s="35" t="s">
        <v>417</v>
      </c>
      <c r="J413" s="35" t="s">
        <v>417</v>
      </c>
      <c r="K413" s="16">
        <v>23743.67</v>
      </c>
      <c r="L413" s="36">
        <v>0</v>
      </c>
      <c r="M413" s="37">
        <v>2849.24</v>
      </c>
      <c r="N413" s="36">
        <v>-474.87</v>
      </c>
      <c r="O413" s="125">
        <f t="shared" si="6"/>
        <v>26118.039999999997</v>
      </c>
      <c r="P413" s="143">
        <v>27504</v>
      </c>
      <c r="Q413" s="127" t="s">
        <v>4562</v>
      </c>
    </row>
    <row r="414" spans="1:17">
      <c r="A414" s="124">
        <v>412</v>
      </c>
      <c r="B414" s="35" t="s">
        <v>646</v>
      </c>
      <c r="C414" s="35" t="s">
        <v>646</v>
      </c>
      <c r="D414" s="34" t="str">
        <f>VLOOKUP(B414,'TAX INFO'!$B$2:$G$1000,3,0)</f>
        <v>ORIENTAL ENERGY AND POWER GENERATION CORPORATION</v>
      </c>
      <c r="E414" s="34" t="str">
        <f>VLOOKUP(B414,'TAX INFO'!$B$2:$G$1000,5,0)</f>
        <v>263-666-452-000</v>
      </c>
      <c r="F414" s="35" t="s">
        <v>415</v>
      </c>
      <c r="G414" s="35" t="s">
        <v>416</v>
      </c>
      <c r="H414" s="35" t="s">
        <v>416</v>
      </c>
      <c r="I414" s="35" t="s">
        <v>416</v>
      </c>
      <c r="J414" s="35" t="s">
        <v>416</v>
      </c>
      <c r="K414" s="16">
        <v>0</v>
      </c>
      <c r="L414" s="36">
        <v>525.61</v>
      </c>
      <c r="M414" s="37">
        <v>0</v>
      </c>
      <c r="N414" s="36">
        <v>-10.51</v>
      </c>
      <c r="O414" s="125">
        <f t="shared" si="6"/>
        <v>515.1</v>
      </c>
      <c r="P414" s="143">
        <v>27505</v>
      </c>
      <c r="Q414" s="127" t="s">
        <v>4562</v>
      </c>
    </row>
    <row r="415" spans="1:17">
      <c r="A415" s="124">
        <v>413</v>
      </c>
      <c r="B415" s="35" t="s">
        <v>646</v>
      </c>
      <c r="C415" s="35" t="s">
        <v>290</v>
      </c>
      <c r="D415" s="34" t="str">
        <f>VLOOKUP(B415,'TAX INFO'!$B$2:$G$1000,3,0)</f>
        <v>ORIENTAL ENERGY AND POWER GENERATION CORPORATION</v>
      </c>
      <c r="E415" s="34" t="str">
        <f>VLOOKUP(B415,'TAX INFO'!$B$2:$G$1000,5,0)</f>
        <v>263-666-452-000</v>
      </c>
      <c r="F415" s="35" t="s">
        <v>419</v>
      </c>
      <c r="G415" s="35" t="s">
        <v>416</v>
      </c>
      <c r="H415" s="35" t="s">
        <v>416</v>
      </c>
      <c r="I415" s="35" t="s">
        <v>416</v>
      </c>
      <c r="J415" s="35" t="s">
        <v>416</v>
      </c>
      <c r="K415" s="16">
        <v>0</v>
      </c>
      <c r="L415" s="36">
        <v>0.45</v>
      </c>
      <c r="M415" s="37">
        <v>0</v>
      </c>
      <c r="N415" s="36">
        <v>-0.01</v>
      </c>
      <c r="O415" s="125">
        <f t="shared" si="6"/>
        <v>0.44</v>
      </c>
      <c r="P415" s="143">
        <v>27505</v>
      </c>
      <c r="Q415" s="127" t="s">
        <v>4562</v>
      </c>
    </row>
    <row r="416" spans="1:17">
      <c r="A416" s="124">
        <v>414</v>
      </c>
      <c r="B416" s="35" t="s">
        <v>647</v>
      </c>
      <c r="C416" s="35" t="s">
        <v>289</v>
      </c>
      <c r="D416" s="34" t="str">
        <f>VLOOKUP(B416,'TAX INFO'!$B$2:$G$1000,3,0)</f>
        <v xml:space="preserve">One Subic Power Generation Corporation </v>
      </c>
      <c r="E416" s="34" t="str">
        <f>VLOOKUP(B416,'TAX INFO'!$B$2:$G$1000,5,0)</f>
        <v>007-836-459-000</v>
      </c>
      <c r="F416" s="35" t="s">
        <v>419</v>
      </c>
      <c r="G416" s="35" t="s">
        <v>416</v>
      </c>
      <c r="H416" s="35" t="s">
        <v>417</v>
      </c>
      <c r="I416" s="35" t="s">
        <v>417</v>
      </c>
      <c r="J416" s="35" t="s">
        <v>417</v>
      </c>
      <c r="K416" s="16">
        <v>564.55999999999995</v>
      </c>
      <c r="L416" s="36">
        <v>0</v>
      </c>
      <c r="M416" s="37">
        <v>67.75</v>
      </c>
      <c r="N416" s="36">
        <v>-11.29</v>
      </c>
      <c r="O416" s="125">
        <f t="shared" si="6"/>
        <v>621.02</v>
      </c>
      <c r="P416" s="143">
        <v>27506</v>
      </c>
      <c r="Q416" s="127" t="s">
        <v>4562</v>
      </c>
    </row>
    <row r="417" spans="1:17">
      <c r="A417" s="124">
        <v>415</v>
      </c>
      <c r="B417" s="35" t="s">
        <v>648</v>
      </c>
      <c r="C417" s="35" t="s">
        <v>296</v>
      </c>
      <c r="D417" s="34" t="str">
        <f>VLOOKUP(B417,'TAX INFO'!$B$2:$G$1000,3,0)</f>
        <v>Panasia Energy, Inc.</v>
      </c>
      <c r="E417" s="34" t="str">
        <f>VLOOKUP(B417,'TAX INFO'!$B$2:$G$1000,5,0)</f>
        <v>006-907-342-000</v>
      </c>
      <c r="F417" s="35" t="s">
        <v>419</v>
      </c>
      <c r="G417" s="35" t="s">
        <v>416</v>
      </c>
      <c r="H417" s="35" t="s">
        <v>417</v>
      </c>
      <c r="I417" s="35" t="s">
        <v>417</v>
      </c>
      <c r="J417" s="35" t="s">
        <v>417</v>
      </c>
      <c r="K417" s="16">
        <v>1115.0999999999999</v>
      </c>
      <c r="L417" s="36">
        <v>0</v>
      </c>
      <c r="M417" s="37">
        <v>133.81</v>
      </c>
      <c r="N417" s="36">
        <v>-22.3</v>
      </c>
      <c r="O417" s="125">
        <f t="shared" si="6"/>
        <v>1226.6099999999999</v>
      </c>
      <c r="P417" s="143">
        <v>27507</v>
      </c>
      <c r="Q417" s="127" t="s">
        <v>4562</v>
      </c>
    </row>
    <row r="418" spans="1:17">
      <c r="A418" s="124">
        <v>416</v>
      </c>
      <c r="B418" s="35" t="s">
        <v>297</v>
      </c>
      <c r="C418" s="35" t="s">
        <v>297</v>
      </c>
      <c r="D418" s="34" t="str">
        <f>VLOOKUP(B418,'TAX INFO'!$B$2:$G$1000,3,0)</f>
        <v>PANGASINAN I ELECTRIC COOPERATIVE, INC.</v>
      </c>
      <c r="E418" s="34" t="str">
        <f>VLOOKUP(B418,'TAX INFO'!$B$2:$G$1000,5,0)</f>
        <v>000-633-841-000</v>
      </c>
      <c r="F418" s="35" t="s">
        <v>419</v>
      </c>
      <c r="G418" s="35" t="s">
        <v>416</v>
      </c>
      <c r="H418" s="35" t="s">
        <v>417</v>
      </c>
      <c r="I418" s="35" t="s">
        <v>417</v>
      </c>
      <c r="J418" s="35" t="s">
        <v>417</v>
      </c>
      <c r="K418" s="16">
        <v>21161.33</v>
      </c>
      <c r="L418" s="36">
        <v>0</v>
      </c>
      <c r="M418" s="37">
        <v>2539.36</v>
      </c>
      <c r="N418" s="36">
        <v>-423.23</v>
      </c>
      <c r="O418" s="125">
        <f t="shared" si="6"/>
        <v>23277.460000000003</v>
      </c>
      <c r="P418" s="143">
        <v>27508</v>
      </c>
      <c r="Q418" s="127" t="s">
        <v>4562</v>
      </c>
    </row>
    <row r="419" spans="1:17">
      <c r="A419" s="124">
        <v>417</v>
      </c>
      <c r="B419" s="35" t="s">
        <v>298</v>
      </c>
      <c r="C419" s="35" t="s">
        <v>298</v>
      </c>
      <c r="D419" s="34" t="str">
        <f>VLOOKUP(B419,'TAX INFO'!$B$2:$G$1000,3,0)</f>
        <v xml:space="preserve">Pangasinan III Electric Cooperative, Inc. </v>
      </c>
      <c r="E419" s="34" t="str">
        <f>VLOOKUP(B419,'TAX INFO'!$B$2:$G$1000,5,0)</f>
        <v>000-801-156-00000</v>
      </c>
      <c r="F419" s="35" t="s">
        <v>419</v>
      </c>
      <c r="G419" s="35" t="s">
        <v>416</v>
      </c>
      <c r="H419" s="35" t="s">
        <v>416</v>
      </c>
      <c r="I419" s="35" t="s">
        <v>417</v>
      </c>
      <c r="J419" s="35" t="s">
        <v>417</v>
      </c>
      <c r="K419" s="16">
        <v>8827.75</v>
      </c>
      <c r="L419" s="36">
        <v>0</v>
      </c>
      <c r="M419" s="37">
        <v>1059.33</v>
      </c>
      <c r="N419" s="36">
        <v>-176.56</v>
      </c>
      <c r="O419" s="125">
        <f t="shared" si="6"/>
        <v>9710.52</v>
      </c>
      <c r="P419" s="143">
        <v>27509</v>
      </c>
      <c r="Q419" s="127" t="s">
        <v>4562</v>
      </c>
    </row>
    <row r="420" spans="1:17">
      <c r="A420" s="124">
        <v>418</v>
      </c>
      <c r="B420" s="35" t="s">
        <v>649</v>
      </c>
      <c r="C420" s="35" t="s">
        <v>649</v>
      </c>
      <c r="D420" s="34" t="str">
        <f>VLOOKUP(B420,'TAX INFO'!$B$2:$G$1000,3,0)</f>
        <v>Philippine Associated Smelting &amp; Refining Corporation</v>
      </c>
      <c r="E420" s="34" t="str">
        <f>VLOOKUP(B420,'TAX INFO'!$B$2:$G$1000,5,0)</f>
        <v>000-226-532-000</v>
      </c>
      <c r="F420" s="35" t="s">
        <v>419</v>
      </c>
      <c r="G420" s="35" t="s">
        <v>416</v>
      </c>
      <c r="H420" s="35" t="s">
        <v>417</v>
      </c>
      <c r="I420" s="35" t="s">
        <v>417</v>
      </c>
      <c r="J420" s="35" t="s">
        <v>416</v>
      </c>
      <c r="K420" s="16">
        <v>0</v>
      </c>
      <c r="L420" s="36">
        <v>35112</v>
      </c>
      <c r="M420" s="37">
        <v>0</v>
      </c>
      <c r="N420" s="36">
        <v>-702.24</v>
      </c>
      <c r="O420" s="125">
        <f t="shared" si="6"/>
        <v>34409.760000000002</v>
      </c>
      <c r="P420" s="143">
        <v>27510</v>
      </c>
      <c r="Q420" s="127" t="s">
        <v>4562</v>
      </c>
    </row>
    <row r="421" spans="1:17">
      <c r="A421" s="124">
        <v>419</v>
      </c>
      <c r="B421" s="35" t="s">
        <v>650</v>
      </c>
      <c r="C421" s="35" t="s">
        <v>650</v>
      </c>
      <c r="D421" s="34" t="str">
        <f>VLOOKUP(B421,'TAX INFO'!$B$2:$G$1000,3,0)</f>
        <v xml:space="preserve">Palm Concepcion Power Corporation </v>
      </c>
      <c r="E421" s="34" t="str">
        <f>VLOOKUP(B421,'TAX INFO'!$B$2:$G$1000,5,0)</f>
        <v>006-931-417-000</v>
      </c>
      <c r="F421" s="35" t="s">
        <v>415</v>
      </c>
      <c r="G421" s="35" t="s">
        <v>416</v>
      </c>
      <c r="H421" s="35" t="s">
        <v>417</v>
      </c>
      <c r="I421" s="35" t="s">
        <v>417</v>
      </c>
      <c r="J421" s="35" t="s">
        <v>417</v>
      </c>
      <c r="K421" s="16">
        <v>8143.69</v>
      </c>
      <c r="L421" s="36">
        <v>0</v>
      </c>
      <c r="M421" s="37">
        <v>977.24</v>
      </c>
      <c r="N421" s="36">
        <v>-162.87</v>
      </c>
      <c r="O421" s="125">
        <f t="shared" si="6"/>
        <v>8958.06</v>
      </c>
      <c r="P421" s="143">
        <v>27511</v>
      </c>
      <c r="Q421" s="127" t="s">
        <v>4562</v>
      </c>
    </row>
    <row r="422" spans="1:17">
      <c r="A422" s="124">
        <v>420</v>
      </c>
      <c r="B422" s="35" t="s">
        <v>292</v>
      </c>
      <c r="C422" s="35" t="s">
        <v>293</v>
      </c>
      <c r="D422" s="34" t="str">
        <f>VLOOKUP(B422,'TAX INFO'!$B$2:$G$1000,3,0)</f>
        <v xml:space="preserve">Peakpower San Francisco Inc. </v>
      </c>
      <c r="E422" s="34" t="str">
        <f>VLOOKUP(B422,'TAX INFO'!$B$2:$G$1000,5,0)</f>
        <v>008-531-813-00000</v>
      </c>
      <c r="F422" s="35" t="s">
        <v>419</v>
      </c>
      <c r="G422" s="35" t="s">
        <v>416</v>
      </c>
      <c r="H422" s="35" t="s">
        <v>417</v>
      </c>
      <c r="I422" s="35" t="s">
        <v>417</v>
      </c>
      <c r="J422" s="35" t="s">
        <v>417</v>
      </c>
      <c r="K422" s="16">
        <v>20.329999999999998</v>
      </c>
      <c r="L422" s="36">
        <v>0</v>
      </c>
      <c r="M422" s="37">
        <v>2.44</v>
      </c>
      <c r="N422" s="36">
        <v>-0.41</v>
      </c>
      <c r="O422" s="125">
        <f t="shared" si="6"/>
        <v>22.36</v>
      </c>
      <c r="P422" s="143">
        <v>27512</v>
      </c>
      <c r="Q422" s="127" t="s">
        <v>4562</v>
      </c>
    </row>
    <row r="423" spans="1:17">
      <c r="A423" s="124">
        <v>421</v>
      </c>
      <c r="B423" s="35" t="s">
        <v>652</v>
      </c>
      <c r="C423" s="35" t="s">
        <v>652</v>
      </c>
      <c r="D423" s="34" t="str">
        <f>VLOOKUP(B423,'TAX INFO'!$B$2:$G$1000,3,0)</f>
        <v xml:space="preserve">Pagbilao Energy Corporation </v>
      </c>
      <c r="E423" s="34" t="str">
        <f>VLOOKUP(B423,'TAX INFO'!$B$2:$G$1000,5,0)</f>
        <v>008-275-398-000</v>
      </c>
      <c r="F423" s="35" t="s">
        <v>415</v>
      </c>
      <c r="G423" s="35" t="s">
        <v>416</v>
      </c>
      <c r="H423" s="35" t="s">
        <v>417</v>
      </c>
      <c r="I423" s="35" t="s">
        <v>417</v>
      </c>
      <c r="J423" s="35" t="s">
        <v>417</v>
      </c>
      <c r="K423" s="16">
        <v>72222.490000000005</v>
      </c>
      <c r="L423" s="36">
        <v>0</v>
      </c>
      <c r="M423" s="37">
        <v>8666.7000000000007</v>
      </c>
      <c r="N423" s="36">
        <v>-1444.45</v>
      </c>
      <c r="O423" s="125">
        <f t="shared" si="6"/>
        <v>79444.740000000005</v>
      </c>
      <c r="P423" s="143">
        <v>27513</v>
      </c>
      <c r="Q423" s="127" t="s">
        <v>4562</v>
      </c>
    </row>
    <row r="424" spans="1:17">
      <c r="A424" s="124">
        <v>422</v>
      </c>
      <c r="B424" s="35" t="s">
        <v>652</v>
      </c>
      <c r="C424" s="35" t="s">
        <v>653</v>
      </c>
      <c r="D424" s="34" t="str">
        <f>VLOOKUP(B424,'TAX INFO'!$B$2:$G$1000,3,0)</f>
        <v xml:space="preserve">Pagbilao Energy Corporation </v>
      </c>
      <c r="E424" s="34" t="str">
        <f>VLOOKUP(B424,'TAX INFO'!$B$2:$G$1000,5,0)</f>
        <v>008-275-398-000</v>
      </c>
      <c r="F424" s="35" t="s">
        <v>419</v>
      </c>
      <c r="G424" s="35" t="s">
        <v>416</v>
      </c>
      <c r="H424" s="35" t="s">
        <v>417</v>
      </c>
      <c r="I424" s="35" t="s">
        <v>417</v>
      </c>
      <c r="J424" s="35" t="s">
        <v>417</v>
      </c>
      <c r="K424" s="16">
        <v>1203.77</v>
      </c>
      <c r="L424" s="36">
        <v>0</v>
      </c>
      <c r="M424" s="37">
        <v>144.44999999999999</v>
      </c>
      <c r="N424" s="36">
        <v>-24.08</v>
      </c>
      <c r="O424" s="125">
        <f t="shared" si="6"/>
        <v>1324.14</v>
      </c>
      <c r="P424" s="143">
        <v>27513</v>
      </c>
      <c r="Q424" s="127" t="s">
        <v>4562</v>
      </c>
    </row>
    <row r="425" spans="1:17">
      <c r="A425" s="124">
        <v>423</v>
      </c>
      <c r="B425" s="35" t="s">
        <v>654</v>
      </c>
      <c r="C425" s="35" t="s">
        <v>654</v>
      </c>
      <c r="D425" s="34" t="str">
        <f>VLOOKUP(B425,'TAX INFO'!$B$2:$G$1000,3,0)</f>
        <v xml:space="preserve">Panay Energy Development Corporation </v>
      </c>
      <c r="E425" s="34" t="str">
        <f>VLOOKUP(B425,'TAX INFO'!$B$2:$G$1000,5,0)</f>
        <v>007-243-246-000</v>
      </c>
      <c r="F425" s="35" t="s">
        <v>415</v>
      </c>
      <c r="G425" s="35" t="s">
        <v>416</v>
      </c>
      <c r="H425" s="35" t="s">
        <v>417</v>
      </c>
      <c r="I425" s="35" t="s">
        <v>417</v>
      </c>
      <c r="J425" s="35" t="s">
        <v>417</v>
      </c>
      <c r="K425" s="16">
        <v>5861.15</v>
      </c>
      <c r="L425" s="36">
        <v>0</v>
      </c>
      <c r="M425" s="37">
        <v>703.34</v>
      </c>
      <c r="N425" s="36">
        <v>-117.22</v>
      </c>
      <c r="O425" s="125">
        <f t="shared" si="6"/>
        <v>6447.2699999999995</v>
      </c>
      <c r="P425" s="143">
        <v>27514</v>
      </c>
      <c r="Q425" s="127" t="s">
        <v>4562</v>
      </c>
    </row>
    <row r="426" spans="1:17">
      <c r="A426" s="124">
        <v>424</v>
      </c>
      <c r="B426" s="35" t="s">
        <v>656</v>
      </c>
      <c r="C426" s="35" t="s">
        <v>656</v>
      </c>
      <c r="D426" s="34" t="str">
        <f>VLOOKUP(B426,'TAX INFO'!$B$2:$G$1000,3,0)</f>
        <v>PAMPANGA I ELECTRIC COOPERATIVE, INC.</v>
      </c>
      <c r="E426" s="34" t="str">
        <f>VLOOKUP(B426,'TAX INFO'!$B$2:$G$1000,5,0)</f>
        <v>000-800-905-0000</v>
      </c>
      <c r="F426" s="35" t="s">
        <v>419</v>
      </c>
      <c r="G426" s="35" t="s">
        <v>416</v>
      </c>
      <c r="H426" s="35" t="s">
        <v>417</v>
      </c>
      <c r="I426" s="35" t="s">
        <v>417</v>
      </c>
      <c r="J426" s="35" t="s">
        <v>417</v>
      </c>
      <c r="K426" s="16">
        <v>45408.69</v>
      </c>
      <c r="L426" s="36">
        <v>0</v>
      </c>
      <c r="M426" s="37">
        <v>5449.04</v>
      </c>
      <c r="N426" s="36">
        <v>-908.17</v>
      </c>
      <c r="O426" s="125">
        <f t="shared" si="6"/>
        <v>49949.560000000005</v>
      </c>
      <c r="P426" s="143">
        <v>27515</v>
      </c>
      <c r="Q426" s="127" t="s">
        <v>4562</v>
      </c>
    </row>
    <row r="427" spans="1:17">
      <c r="A427" s="124">
        <v>425</v>
      </c>
      <c r="B427" s="35" t="s">
        <v>657</v>
      </c>
      <c r="C427" s="35" t="s">
        <v>657</v>
      </c>
      <c r="D427" s="34" t="str">
        <f>VLOOKUP(B427,'TAX INFO'!$B$2:$G$1000,3,0)</f>
        <v xml:space="preserve">Pampanga II Electric Cooperative, Inc. </v>
      </c>
      <c r="E427" s="34" t="str">
        <f>VLOOKUP(B427,'TAX INFO'!$B$2:$G$1000,5,0)</f>
        <v>000-800-858-000</v>
      </c>
      <c r="F427" s="35" t="s">
        <v>419</v>
      </c>
      <c r="G427" s="35" t="s">
        <v>416</v>
      </c>
      <c r="H427" s="35" t="s">
        <v>417</v>
      </c>
      <c r="I427" s="35" t="s">
        <v>417</v>
      </c>
      <c r="J427" s="35" t="s">
        <v>417</v>
      </c>
      <c r="K427" s="16">
        <v>22512.65</v>
      </c>
      <c r="L427" s="36">
        <v>0</v>
      </c>
      <c r="M427" s="37">
        <v>2701.52</v>
      </c>
      <c r="N427" s="36">
        <v>-450.25</v>
      </c>
      <c r="O427" s="125">
        <f t="shared" si="6"/>
        <v>24763.920000000002</v>
      </c>
      <c r="P427" s="143">
        <v>27516</v>
      </c>
      <c r="Q427" s="127" t="s">
        <v>4562</v>
      </c>
    </row>
    <row r="428" spans="1:17">
      <c r="A428" s="124">
        <v>426</v>
      </c>
      <c r="B428" s="35" t="s">
        <v>299</v>
      </c>
      <c r="C428" s="35" t="s">
        <v>299</v>
      </c>
      <c r="D428" s="34" t="str">
        <f>VLOOKUP(B428,'TAX INFO'!$B$2:$G$1000,3,0)</f>
        <v xml:space="preserve">Peninsula Electric Cooperative, Inc. </v>
      </c>
      <c r="E428" s="34" t="str">
        <f>VLOOKUP(B428,'TAX INFO'!$B$2:$G$1000,5,0)</f>
        <v>000-540-959-0000</v>
      </c>
      <c r="F428" s="35" t="s">
        <v>419</v>
      </c>
      <c r="G428" s="35" t="s">
        <v>416</v>
      </c>
      <c r="H428" s="35" t="s">
        <v>416</v>
      </c>
      <c r="I428" s="35" t="s">
        <v>417</v>
      </c>
      <c r="J428" s="35" t="s">
        <v>417</v>
      </c>
      <c r="K428" s="16">
        <v>12270.22</v>
      </c>
      <c r="L428" s="36">
        <v>0</v>
      </c>
      <c r="M428" s="37">
        <v>1472.43</v>
      </c>
      <c r="N428" s="36">
        <v>-245.4</v>
      </c>
      <c r="O428" s="125">
        <f t="shared" si="6"/>
        <v>13497.25</v>
      </c>
      <c r="P428" s="143">
        <v>27517</v>
      </c>
      <c r="Q428" s="127" t="s">
        <v>4562</v>
      </c>
    </row>
    <row r="429" spans="1:17">
      <c r="A429" s="124">
        <v>427</v>
      </c>
      <c r="B429" s="35" t="s">
        <v>658</v>
      </c>
      <c r="C429" s="35" t="s">
        <v>658</v>
      </c>
      <c r="D429" s="34" t="str">
        <f>VLOOKUP(B429,'TAX INFO'!$B$2:$G$1000,3,0)</f>
        <v>People's Energy Services, Inc.</v>
      </c>
      <c r="E429" s="34" t="str">
        <f>VLOOKUP(B429,'TAX INFO'!$B$2:$G$1000,5,0)</f>
        <v>005-662-686-000</v>
      </c>
      <c r="F429" s="35" t="s">
        <v>415</v>
      </c>
      <c r="G429" s="35" t="s">
        <v>416</v>
      </c>
      <c r="H429" s="35" t="s">
        <v>417</v>
      </c>
      <c r="I429" s="35" t="s">
        <v>416</v>
      </c>
      <c r="J429" s="35" t="s">
        <v>416</v>
      </c>
      <c r="K429" s="16">
        <v>0</v>
      </c>
      <c r="L429" s="36">
        <v>60.67</v>
      </c>
      <c r="M429" s="37">
        <v>0</v>
      </c>
      <c r="N429" s="36">
        <v>-1.21</v>
      </c>
      <c r="O429" s="125">
        <f t="shared" si="6"/>
        <v>59.46</v>
      </c>
      <c r="P429" s="143">
        <v>27518</v>
      </c>
      <c r="Q429" s="127" t="s">
        <v>4562</v>
      </c>
    </row>
    <row r="430" spans="1:17">
      <c r="A430" s="124">
        <v>428</v>
      </c>
      <c r="B430" s="35" t="s">
        <v>658</v>
      </c>
      <c r="C430" s="35" t="s">
        <v>775</v>
      </c>
      <c r="D430" s="34" t="str">
        <f>VLOOKUP(B430,'TAX INFO'!$B$2:$G$1000,3,0)</f>
        <v>People's Energy Services, Inc.</v>
      </c>
      <c r="E430" s="34" t="str">
        <f>VLOOKUP(B430,'TAX INFO'!$B$2:$G$1000,5,0)</f>
        <v>005-662-686-000</v>
      </c>
      <c r="F430" s="35" t="s">
        <v>419</v>
      </c>
      <c r="G430" s="35" t="s">
        <v>416</v>
      </c>
      <c r="H430" s="35" t="s">
        <v>417</v>
      </c>
      <c r="I430" s="35" t="s">
        <v>416</v>
      </c>
      <c r="J430" s="35" t="s">
        <v>416</v>
      </c>
      <c r="K430" s="16">
        <v>0</v>
      </c>
      <c r="L430" s="36">
        <v>1.06</v>
      </c>
      <c r="M430" s="37">
        <v>0</v>
      </c>
      <c r="N430" s="36">
        <v>-0.02</v>
      </c>
      <c r="O430" s="125">
        <f t="shared" si="6"/>
        <v>1.04</v>
      </c>
      <c r="P430" s="143">
        <v>27518</v>
      </c>
      <c r="Q430" s="127" t="s">
        <v>4562</v>
      </c>
    </row>
    <row r="431" spans="1:17">
      <c r="A431" s="124">
        <v>429</v>
      </c>
      <c r="B431" s="35" t="s">
        <v>304</v>
      </c>
      <c r="C431" s="35" t="s">
        <v>304</v>
      </c>
      <c r="D431" s="34" t="str">
        <f>VLOOKUP(B431,'TAX INFO'!$B$2:$G$1000,3,0)</f>
        <v xml:space="preserve">Petron Corporation </v>
      </c>
      <c r="E431" s="34" t="str">
        <f>VLOOKUP(B431,'TAX INFO'!$B$2:$G$1000,5,0)</f>
        <v>000-168-801-000</v>
      </c>
      <c r="F431" s="35" t="s">
        <v>415</v>
      </c>
      <c r="G431" s="35" t="s">
        <v>416</v>
      </c>
      <c r="H431" s="35" t="s">
        <v>417</v>
      </c>
      <c r="I431" s="35" t="s">
        <v>417</v>
      </c>
      <c r="J431" s="35" t="s">
        <v>417</v>
      </c>
      <c r="K431" s="16">
        <v>799.13</v>
      </c>
      <c r="L431" s="36">
        <v>0</v>
      </c>
      <c r="M431" s="37">
        <v>95.9</v>
      </c>
      <c r="N431" s="36">
        <v>-15.98</v>
      </c>
      <c r="O431" s="125">
        <f t="shared" si="6"/>
        <v>879.05</v>
      </c>
      <c r="P431" s="143">
        <v>27519</v>
      </c>
      <c r="Q431" s="127" t="s">
        <v>4562</v>
      </c>
    </row>
    <row r="432" spans="1:17">
      <c r="A432" s="124">
        <v>430</v>
      </c>
      <c r="B432" s="35" t="s">
        <v>304</v>
      </c>
      <c r="C432" s="35" t="s">
        <v>305</v>
      </c>
      <c r="D432" s="34" t="str">
        <f>VLOOKUP(B432,'TAX INFO'!$B$2:$G$1000,3,0)</f>
        <v xml:space="preserve">Petron Corporation </v>
      </c>
      <c r="E432" s="34" t="str">
        <f>VLOOKUP(B432,'TAX INFO'!$B$2:$G$1000,5,0)</f>
        <v>000-168-801-000</v>
      </c>
      <c r="F432" s="35" t="s">
        <v>419</v>
      </c>
      <c r="G432" s="35" t="s">
        <v>416</v>
      </c>
      <c r="H432" s="35" t="s">
        <v>417</v>
      </c>
      <c r="I432" s="35" t="s">
        <v>417</v>
      </c>
      <c r="J432" s="35" t="s">
        <v>417</v>
      </c>
      <c r="K432" s="16">
        <v>6311.01</v>
      </c>
      <c r="L432" s="36">
        <v>0</v>
      </c>
      <c r="M432" s="37">
        <v>757.32</v>
      </c>
      <c r="N432" s="36">
        <v>-126.22</v>
      </c>
      <c r="O432" s="125">
        <f t="shared" si="6"/>
        <v>6942.11</v>
      </c>
      <c r="P432" s="143">
        <v>27519</v>
      </c>
      <c r="Q432" s="127" t="s">
        <v>4562</v>
      </c>
    </row>
    <row r="433" spans="1:17">
      <c r="A433" s="124">
        <v>431</v>
      </c>
      <c r="B433" s="35" t="s">
        <v>300</v>
      </c>
      <c r="C433" s="35" t="s">
        <v>300</v>
      </c>
      <c r="D433" s="34" t="str">
        <f>VLOOKUP(B433,'TAX INFO'!$B$2:$G$1000,3,0)</f>
        <v xml:space="preserve">PetroSolar Corporation </v>
      </c>
      <c r="E433" s="34" t="str">
        <f>VLOOKUP(B433,'TAX INFO'!$B$2:$G$1000,5,0)</f>
        <v>009-064-006-000</v>
      </c>
      <c r="F433" s="35" t="s">
        <v>415</v>
      </c>
      <c r="G433" s="35" t="s">
        <v>416</v>
      </c>
      <c r="H433" s="35" t="s">
        <v>416</v>
      </c>
      <c r="I433" s="35" t="s">
        <v>416</v>
      </c>
      <c r="J433" s="35" t="s">
        <v>416</v>
      </c>
      <c r="K433" s="16">
        <v>0</v>
      </c>
      <c r="L433" s="36">
        <v>462.6</v>
      </c>
      <c r="M433" s="37">
        <v>0</v>
      </c>
      <c r="N433" s="36">
        <v>-9.25</v>
      </c>
      <c r="O433" s="125">
        <f t="shared" si="6"/>
        <v>453.35</v>
      </c>
      <c r="P433" s="143">
        <v>27520</v>
      </c>
      <c r="Q433" s="127" t="s">
        <v>4562</v>
      </c>
    </row>
    <row r="434" spans="1:17">
      <c r="A434" s="124">
        <v>432</v>
      </c>
      <c r="B434" s="35" t="s">
        <v>300</v>
      </c>
      <c r="C434" s="35" t="s">
        <v>659</v>
      </c>
      <c r="D434" s="34" t="str">
        <f>VLOOKUP(B434,'TAX INFO'!$B$2:$G$1000,3,0)</f>
        <v xml:space="preserve">PetroSolar Corporation </v>
      </c>
      <c r="E434" s="34" t="str">
        <f>VLOOKUP(B434,'TAX INFO'!$B$2:$G$1000,5,0)</f>
        <v>009-064-006-000</v>
      </c>
      <c r="F434" s="35" t="s">
        <v>415</v>
      </c>
      <c r="G434" s="35" t="s">
        <v>416</v>
      </c>
      <c r="H434" s="35" t="s">
        <v>416</v>
      </c>
      <c r="I434" s="35" t="s">
        <v>416</v>
      </c>
      <c r="J434" s="35" t="s">
        <v>416</v>
      </c>
      <c r="K434" s="16">
        <v>0</v>
      </c>
      <c r="L434" s="36">
        <v>8.4</v>
      </c>
      <c r="M434" s="37">
        <v>0</v>
      </c>
      <c r="N434" s="36">
        <v>-0.17</v>
      </c>
      <c r="O434" s="125">
        <f t="shared" si="6"/>
        <v>8.23</v>
      </c>
      <c r="P434" s="143">
        <v>27520</v>
      </c>
      <c r="Q434" s="127" t="s">
        <v>4562</v>
      </c>
    </row>
    <row r="435" spans="1:17">
      <c r="A435" s="124">
        <v>433</v>
      </c>
      <c r="B435" s="35" t="s">
        <v>300</v>
      </c>
      <c r="C435" s="35" t="s">
        <v>301</v>
      </c>
      <c r="D435" s="34" t="str">
        <f>VLOOKUP(B435,'TAX INFO'!$B$2:$G$1000,3,0)</f>
        <v xml:space="preserve">PetroSolar Corporation </v>
      </c>
      <c r="E435" s="34" t="str">
        <f>VLOOKUP(B435,'TAX INFO'!$B$2:$G$1000,5,0)</f>
        <v>009-064-006-000</v>
      </c>
      <c r="F435" s="35" t="s">
        <v>419</v>
      </c>
      <c r="G435" s="35" t="s">
        <v>416</v>
      </c>
      <c r="H435" s="35" t="s">
        <v>416</v>
      </c>
      <c r="I435" s="35" t="s">
        <v>416</v>
      </c>
      <c r="J435" s="35" t="s">
        <v>416</v>
      </c>
      <c r="K435" s="16">
        <v>0</v>
      </c>
      <c r="L435" s="36">
        <v>18.86</v>
      </c>
      <c r="M435" s="37">
        <v>0</v>
      </c>
      <c r="N435" s="36">
        <v>-0.38</v>
      </c>
      <c r="O435" s="125">
        <f t="shared" si="6"/>
        <v>18.48</v>
      </c>
      <c r="P435" s="143">
        <v>27520</v>
      </c>
      <c r="Q435" s="127" t="s">
        <v>4562</v>
      </c>
    </row>
    <row r="436" spans="1:17">
      <c r="A436" s="124">
        <v>434</v>
      </c>
      <c r="B436" s="35" t="s">
        <v>660</v>
      </c>
      <c r="C436" s="35" t="s">
        <v>660</v>
      </c>
      <c r="D436" s="34" t="str">
        <f>VLOOKUP(B436,'TAX INFO'!$B$2:$G$1000,3,0)</f>
        <v>Powersource First Bulacan Solar Inc.</v>
      </c>
      <c r="E436" s="34">
        <f>VLOOKUP(B436,'TAX INFO'!$B$2:$G$1000,5,0)</f>
        <v>916406700000</v>
      </c>
      <c r="F436" s="35" t="s">
        <v>415</v>
      </c>
      <c r="G436" s="35" t="s">
        <v>416</v>
      </c>
      <c r="H436" s="35" t="s">
        <v>416</v>
      </c>
      <c r="I436" s="35" t="s">
        <v>416</v>
      </c>
      <c r="J436" s="35" t="s">
        <v>417</v>
      </c>
      <c r="K436" s="16">
        <v>1.26</v>
      </c>
      <c r="L436" s="36">
        <v>0</v>
      </c>
      <c r="M436" s="37">
        <v>0.15</v>
      </c>
      <c r="N436" s="36">
        <v>-0.03</v>
      </c>
      <c r="O436" s="125">
        <f t="shared" si="6"/>
        <v>1.38</v>
      </c>
      <c r="P436" s="143">
        <v>27521</v>
      </c>
      <c r="Q436" s="127" t="s">
        <v>4562</v>
      </c>
    </row>
    <row r="437" spans="1:17">
      <c r="A437" s="124">
        <v>435</v>
      </c>
      <c r="B437" s="35" t="s">
        <v>661</v>
      </c>
      <c r="C437" s="35" t="s">
        <v>291</v>
      </c>
      <c r="D437" s="34" t="str">
        <f>VLOOKUP(B437,'TAX INFO'!$B$2:$G$1000,3,0)</f>
        <v xml:space="preserve">PAVI Green Bataan Renewable Energy Inc. </v>
      </c>
      <c r="E437" s="34" t="str">
        <f>VLOOKUP(B437,'TAX INFO'!$B$2:$G$1000,5,0)</f>
        <v>604-425-349-000</v>
      </c>
      <c r="F437" s="35" t="s">
        <v>419</v>
      </c>
      <c r="G437" s="35" t="s">
        <v>416</v>
      </c>
      <c r="H437" s="35" t="s">
        <v>416</v>
      </c>
      <c r="I437" s="35" t="s">
        <v>416</v>
      </c>
      <c r="J437" s="35" t="s">
        <v>416</v>
      </c>
      <c r="K437" s="16">
        <v>0</v>
      </c>
      <c r="L437" s="36">
        <v>27.34</v>
      </c>
      <c r="M437" s="37">
        <v>0</v>
      </c>
      <c r="N437" s="36">
        <v>-0.55000000000000004</v>
      </c>
      <c r="O437" s="125">
        <f t="shared" si="6"/>
        <v>26.79</v>
      </c>
      <c r="P437" s="143">
        <v>27522</v>
      </c>
      <c r="Q437" s="127" t="s">
        <v>4562</v>
      </c>
    </row>
    <row r="438" spans="1:17">
      <c r="A438" s="124">
        <v>436</v>
      </c>
      <c r="B438" s="35" t="s">
        <v>662</v>
      </c>
      <c r="C438" s="35" t="s">
        <v>662</v>
      </c>
      <c r="D438" s="34" t="str">
        <f>VLOOKUP(B438,'TAX INFO'!$B$2:$G$1000,3,0)</f>
        <v xml:space="preserve">Pangea Green Energy Philippines, Inc. </v>
      </c>
      <c r="E438" s="34" t="str">
        <f>VLOOKUP(B438,'TAX INFO'!$B$2:$G$1000,5,0)</f>
        <v>247-296-829-000</v>
      </c>
      <c r="F438" s="35" t="s">
        <v>415</v>
      </c>
      <c r="G438" s="35" t="s">
        <v>416</v>
      </c>
      <c r="H438" s="35" t="s">
        <v>416</v>
      </c>
      <c r="I438" s="35" t="s">
        <v>416</v>
      </c>
      <c r="J438" s="35" t="s">
        <v>416</v>
      </c>
      <c r="K438" s="16">
        <v>0</v>
      </c>
      <c r="L438" s="36">
        <v>8.9600000000000009</v>
      </c>
      <c r="M438" s="37">
        <v>0</v>
      </c>
      <c r="N438" s="36">
        <v>-0.18</v>
      </c>
      <c r="O438" s="125">
        <f t="shared" si="6"/>
        <v>8.7800000000000011</v>
      </c>
      <c r="P438" s="143">
        <v>27523</v>
      </c>
      <c r="Q438" s="127" t="s">
        <v>4562</v>
      </c>
    </row>
    <row r="439" spans="1:17">
      <c r="A439" s="124">
        <v>437</v>
      </c>
      <c r="B439" s="35" t="s">
        <v>446</v>
      </c>
      <c r="C439" s="35" t="s">
        <v>260</v>
      </c>
      <c r="D439" s="34" t="str">
        <f>VLOOKUP(B439,'TAX INFO'!$B$2:$G$1000,3,0)</f>
        <v>Masinloc Power Co. Ltd</v>
      </c>
      <c r="E439" s="34" t="str">
        <f>VLOOKUP(B439,'TAX INFO'!$B$2:$G$1000,5,0)</f>
        <v>006-786-124-000</v>
      </c>
      <c r="F439" s="35" t="s">
        <v>419</v>
      </c>
      <c r="G439" s="35" t="s">
        <v>416</v>
      </c>
      <c r="H439" s="35" t="s">
        <v>417</v>
      </c>
      <c r="I439" s="35" t="s">
        <v>417</v>
      </c>
      <c r="J439" s="35" t="s">
        <v>417</v>
      </c>
      <c r="K439" s="16">
        <v>138.62</v>
      </c>
      <c r="L439" s="36">
        <v>0</v>
      </c>
      <c r="M439" s="37">
        <v>16.63</v>
      </c>
      <c r="N439" s="36">
        <v>-2.77</v>
      </c>
      <c r="O439" s="125">
        <f t="shared" si="6"/>
        <v>152.47999999999999</v>
      </c>
      <c r="P439" s="143">
        <v>27341</v>
      </c>
      <c r="Q439" s="127" t="s">
        <v>4562</v>
      </c>
    </row>
    <row r="440" spans="1:17">
      <c r="A440" s="124">
        <v>438</v>
      </c>
      <c r="B440" s="35" t="s">
        <v>663</v>
      </c>
      <c r="C440" s="35" t="s">
        <v>663</v>
      </c>
      <c r="D440" s="34" t="str">
        <f>VLOOKUP(B440,'TAX INFO'!$B$2:$G$1000,3,0)</f>
        <v>PH Renewables, Inc.</v>
      </c>
      <c r="E440" s="34" t="str">
        <f>VLOOKUP(B440,'TAX INFO'!$B$2:$G$1000,5,0)</f>
        <v>735-737-211-000</v>
      </c>
      <c r="F440" s="35" t="s">
        <v>415</v>
      </c>
      <c r="G440" s="35" t="s">
        <v>416</v>
      </c>
      <c r="H440" s="35" t="s">
        <v>416</v>
      </c>
      <c r="I440" s="35" t="s">
        <v>416</v>
      </c>
      <c r="J440" s="35" t="s">
        <v>417</v>
      </c>
      <c r="K440" s="16">
        <v>4.2699999999999996</v>
      </c>
      <c r="L440" s="36">
        <v>0</v>
      </c>
      <c r="M440" s="37">
        <v>0.51</v>
      </c>
      <c r="N440" s="36">
        <v>-0.09</v>
      </c>
      <c r="O440" s="125">
        <f t="shared" si="6"/>
        <v>4.6899999999999995</v>
      </c>
      <c r="P440" s="143">
        <v>27524</v>
      </c>
      <c r="Q440" s="127" t="s">
        <v>4562</v>
      </c>
    </row>
    <row r="441" spans="1:17">
      <c r="A441" s="124">
        <v>439</v>
      </c>
      <c r="B441" s="35" t="s">
        <v>664</v>
      </c>
      <c r="C441" s="35" t="s">
        <v>664</v>
      </c>
      <c r="D441" s="34" t="str">
        <f>VLOOKUP(B441,'TAX INFO'!$B$2:$G$1000,3,0)</f>
        <v xml:space="preserve">Prime Meridian PowerGen Corporation </v>
      </c>
      <c r="E441" s="34" t="str">
        <f>VLOOKUP(B441,'TAX INFO'!$B$2:$G$1000,5,0)</f>
        <v>008-101-224-000</v>
      </c>
      <c r="F441" s="35" t="s">
        <v>415</v>
      </c>
      <c r="G441" s="35" t="s">
        <v>416</v>
      </c>
      <c r="H441" s="35" t="s">
        <v>417</v>
      </c>
      <c r="I441" s="35" t="s">
        <v>417</v>
      </c>
      <c r="J441" s="35" t="s">
        <v>417</v>
      </c>
      <c r="K441" s="16">
        <v>405.01</v>
      </c>
      <c r="L441" s="36">
        <v>0</v>
      </c>
      <c r="M441" s="37">
        <v>48.6</v>
      </c>
      <c r="N441" s="36">
        <v>-8.1</v>
      </c>
      <c r="O441" s="125">
        <f t="shared" si="6"/>
        <v>445.51</v>
      </c>
      <c r="P441" s="143">
        <v>27525</v>
      </c>
      <c r="Q441" s="127" t="s">
        <v>4562</v>
      </c>
    </row>
    <row r="442" spans="1:17">
      <c r="A442" s="124">
        <v>440</v>
      </c>
      <c r="B442" s="35" t="s">
        <v>481</v>
      </c>
      <c r="C442" s="35" t="s">
        <v>398</v>
      </c>
      <c r="D442" s="34" t="str">
        <f>VLOOKUP(B442,'TAX INFO'!$B$2:$G$1000,3,0)</f>
        <v xml:space="preserve">Toledo Power Company </v>
      </c>
      <c r="E442" s="34" t="str">
        <f>VLOOKUP(B442,'TAX INFO'!$B$2:$G$1000,5,0)</f>
        <v>003-883-626-00000</v>
      </c>
      <c r="F442" s="35" t="s">
        <v>419</v>
      </c>
      <c r="G442" s="35" t="s">
        <v>416</v>
      </c>
      <c r="H442" s="35" t="s">
        <v>417</v>
      </c>
      <c r="I442" s="35" t="s">
        <v>417</v>
      </c>
      <c r="J442" s="35" t="s">
        <v>417</v>
      </c>
      <c r="K442" s="16">
        <v>2.65</v>
      </c>
      <c r="L442" s="36">
        <v>0</v>
      </c>
      <c r="M442" s="37">
        <v>0.32</v>
      </c>
      <c r="N442" s="36">
        <v>-0.05</v>
      </c>
      <c r="O442" s="125">
        <f t="shared" si="6"/>
        <v>2.92</v>
      </c>
      <c r="P442" s="143">
        <v>27333</v>
      </c>
      <c r="Q442" s="127" t="s">
        <v>4562</v>
      </c>
    </row>
    <row r="443" spans="1:17">
      <c r="A443" s="124">
        <v>441</v>
      </c>
      <c r="B443" s="35" t="s">
        <v>306</v>
      </c>
      <c r="C443" s="35" t="s">
        <v>665</v>
      </c>
      <c r="D443" s="34" t="str">
        <f>VLOOKUP(B443,'TAX INFO'!$B$2:$G$1000,3,0)</f>
        <v xml:space="preserve">Power Sector Asset and Liabilities Management Corporation </v>
      </c>
      <c r="E443" s="34" t="str">
        <f>VLOOKUP(B443,'TAX INFO'!$B$2:$G$1000,5,0)</f>
        <v>215-799-653-00000</v>
      </c>
      <c r="F443" s="35" t="s">
        <v>419</v>
      </c>
      <c r="G443" s="35" t="s">
        <v>416</v>
      </c>
      <c r="H443" s="35" t="s">
        <v>417</v>
      </c>
      <c r="I443" s="35" t="s">
        <v>417</v>
      </c>
      <c r="J443" s="35" t="s">
        <v>417</v>
      </c>
      <c r="K443" s="16">
        <v>5.14</v>
      </c>
      <c r="L443" s="36">
        <v>0</v>
      </c>
      <c r="M443" s="37">
        <v>0.62</v>
      </c>
      <c r="N443" s="36">
        <v>-0.1</v>
      </c>
      <c r="O443" s="125">
        <f t="shared" si="6"/>
        <v>5.66</v>
      </c>
      <c r="P443" s="143">
        <v>27301</v>
      </c>
      <c r="Q443" s="127" t="s">
        <v>4562</v>
      </c>
    </row>
    <row r="444" spans="1:17">
      <c r="A444" s="124">
        <v>442</v>
      </c>
      <c r="B444" s="35" t="s">
        <v>666</v>
      </c>
      <c r="C444" s="35" t="s">
        <v>667</v>
      </c>
      <c r="D444" s="34" t="str">
        <f>VLOOKUP(B444,'TAX INFO'!$B$2:$G$1000,3,0)</f>
        <v xml:space="preserve">Panay Power Corporation </v>
      </c>
      <c r="E444" s="34" t="str">
        <f>VLOOKUP(B444,'TAX INFO'!$B$2:$G$1000,5,0)</f>
        <v>004-964-861-000</v>
      </c>
      <c r="F444" s="35" t="s">
        <v>419</v>
      </c>
      <c r="G444" s="35" t="s">
        <v>416</v>
      </c>
      <c r="H444" s="35" t="s">
        <v>417</v>
      </c>
      <c r="I444" s="35" t="s">
        <v>417</v>
      </c>
      <c r="J444" s="35" t="s">
        <v>417</v>
      </c>
      <c r="K444" s="16">
        <v>43.21</v>
      </c>
      <c r="L444" s="36">
        <v>0</v>
      </c>
      <c r="M444" s="37">
        <v>5.19</v>
      </c>
      <c r="N444" s="36">
        <v>-0.86</v>
      </c>
      <c r="O444" s="125">
        <f t="shared" si="6"/>
        <v>47.54</v>
      </c>
      <c r="P444" s="143">
        <v>27526</v>
      </c>
      <c r="Q444" s="127" t="s">
        <v>4562</v>
      </c>
    </row>
    <row r="445" spans="1:17">
      <c r="A445" s="124">
        <v>443</v>
      </c>
      <c r="B445" s="35" t="s">
        <v>668</v>
      </c>
      <c r="C445" s="35" t="s">
        <v>668</v>
      </c>
      <c r="D445" s="34" t="str">
        <f>VLOOKUP(B445,'TAX INFO'!$B$2:$G$1000,3,0)</f>
        <v>Philippine Power and Development Company</v>
      </c>
      <c r="E445" s="34" t="str">
        <f>VLOOKUP(B445,'TAX INFO'!$B$2:$G$1000,5,0)</f>
        <v>000-804-431-000</v>
      </c>
      <c r="F445" s="35" t="s">
        <v>415</v>
      </c>
      <c r="G445" s="35" t="s">
        <v>416</v>
      </c>
      <c r="H445" s="35" t="s">
        <v>416</v>
      </c>
      <c r="I445" s="35" t="s">
        <v>416</v>
      </c>
      <c r="J445" s="35" t="s">
        <v>416</v>
      </c>
      <c r="K445" s="16">
        <v>0</v>
      </c>
      <c r="L445" s="36">
        <v>19.7</v>
      </c>
      <c r="M445" s="37">
        <v>0</v>
      </c>
      <c r="N445" s="36">
        <v>-0.39</v>
      </c>
      <c r="O445" s="125">
        <f t="shared" si="6"/>
        <v>19.309999999999999</v>
      </c>
      <c r="P445" s="143">
        <v>27527</v>
      </c>
      <c r="Q445" s="127" t="s">
        <v>4562</v>
      </c>
    </row>
    <row r="446" spans="1:17">
      <c r="A446" s="124">
        <v>444</v>
      </c>
      <c r="B446" s="35" t="s">
        <v>668</v>
      </c>
      <c r="C446" s="35" t="s">
        <v>669</v>
      </c>
      <c r="D446" s="34" t="str">
        <f>VLOOKUP(B446,'TAX INFO'!$B$2:$G$1000,3,0)</f>
        <v>Philippine Power and Development Company</v>
      </c>
      <c r="E446" s="34" t="str">
        <f>VLOOKUP(B446,'TAX INFO'!$B$2:$G$1000,5,0)</f>
        <v>000-804-431-000</v>
      </c>
      <c r="F446" s="35" t="s">
        <v>415</v>
      </c>
      <c r="G446" s="35" t="s">
        <v>416</v>
      </c>
      <c r="H446" s="35" t="s">
        <v>416</v>
      </c>
      <c r="I446" s="35" t="s">
        <v>416</v>
      </c>
      <c r="J446" s="35" t="s">
        <v>416</v>
      </c>
      <c r="K446" s="16">
        <v>0</v>
      </c>
      <c r="L446" s="36">
        <v>15.9</v>
      </c>
      <c r="M446" s="37">
        <v>0</v>
      </c>
      <c r="N446" s="36">
        <v>-0.32</v>
      </c>
      <c r="O446" s="125">
        <f t="shared" si="6"/>
        <v>15.58</v>
      </c>
      <c r="P446" s="143">
        <v>27527</v>
      </c>
      <c r="Q446" s="127" t="s">
        <v>4562</v>
      </c>
    </row>
    <row r="447" spans="1:17">
      <c r="A447" s="124">
        <v>445</v>
      </c>
      <c r="B447" s="35" t="s">
        <v>668</v>
      </c>
      <c r="C447" s="35" t="s">
        <v>670</v>
      </c>
      <c r="D447" s="34" t="str">
        <f>VLOOKUP(B447,'TAX INFO'!$B$2:$G$1000,3,0)</f>
        <v>Philippine Power and Development Company</v>
      </c>
      <c r="E447" s="34" t="str">
        <f>VLOOKUP(B447,'TAX INFO'!$B$2:$G$1000,5,0)</f>
        <v>000-804-431-000</v>
      </c>
      <c r="F447" s="35" t="s">
        <v>415</v>
      </c>
      <c r="G447" s="35" t="s">
        <v>416</v>
      </c>
      <c r="H447" s="35" t="s">
        <v>416</v>
      </c>
      <c r="I447" s="35" t="s">
        <v>416</v>
      </c>
      <c r="J447" s="35" t="s">
        <v>416</v>
      </c>
      <c r="K447" s="16">
        <v>0</v>
      </c>
      <c r="L447" s="36">
        <v>3.09</v>
      </c>
      <c r="M447" s="37">
        <v>0</v>
      </c>
      <c r="N447" s="36">
        <v>-0.06</v>
      </c>
      <c r="O447" s="125">
        <f t="shared" si="6"/>
        <v>3.03</v>
      </c>
      <c r="P447" s="143">
        <v>27527</v>
      </c>
      <c r="Q447" s="127" t="s">
        <v>4562</v>
      </c>
    </row>
    <row r="448" spans="1:17">
      <c r="A448" s="124">
        <v>446</v>
      </c>
      <c r="B448" s="35" t="s">
        <v>671</v>
      </c>
      <c r="C448" s="35" t="s">
        <v>671</v>
      </c>
      <c r="D448" s="34" t="str">
        <f>VLOOKUP(B448,'TAX INFO'!$B$2:$G$1000,3,0)</f>
        <v xml:space="preserve">PowerSource Philippines Energy, Inc. </v>
      </c>
      <c r="E448" s="34" t="str">
        <f>VLOOKUP(B448,'TAX INFO'!$B$2:$G$1000,5,0)</f>
        <v>008-806-451-0000</v>
      </c>
      <c r="F448" s="35" t="s">
        <v>415</v>
      </c>
      <c r="G448" s="35" t="s">
        <v>416</v>
      </c>
      <c r="H448" s="35" t="s">
        <v>417</v>
      </c>
      <c r="I448" s="35" t="s">
        <v>417</v>
      </c>
      <c r="J448" s="35" t="s">
        <v>417</v>
      </c>
      <c r="K448" s="16">
        <v>2208.2600000000002</v>
      </c>
      <c r="L448" s="36">
        <v>0</v>
      </c>
      <c r="M448" s="37">
        <v>264.99</v>
      </c>
      <c r="N448" s="36">
        <v>-44.17</v>
      </c>
      <c r="O448" s="125">
        <f t="shared" si="6"/>
        <v>2429.08</v>
      </c>
      <c r="P448" s="143">
        <v>27528</v>
      </c>
      <c r="Q448" s="127" t="s">
        <v>4562</v>
      </c>
    </row>
    <row r="449" spans="1:17">
      <c r="A449" s="124">
        <v>447</v>
      </c>
      <c r="B449" s="35" t="s">
        <v>672</v>
      </c>
      <c r="C449" s="35" t="s">
        <v>672</v>
      </c>
      <c r="D449" s="34" t="str">
        <f>VLOOKUP(B449,'TAX INFO'!$B$2:$G$1000,3,0)</f>
        <v xml:space="preserve">Pampanga Rural Electric Service Cooperative Inc. </v>
      </c>
      <c r="E449" s="34" t="str">
        <f>VLOOKUP(B449,'TAX INFO'!$B$2:$G$1000,5,0)</f>
        <v>004911796000</v>
      </c>
      <c r="F449" s="35" t="s">
        <v>419</v>
      </c>
      <c r="G449" s="35" t="s">
        <v>416</v>
      </c>
      <c r="H449" s="35" t="s">
        <v>416</v>
      </c>
      <c r="I449" s="35" t="s">
        <v>417</v>
      </c>
      <c r="J449" s="35" t="s">
        <v>417</v>
      </c>
      <c r="K449" s="16">
        <v>11592.8</v>
      </c>
      <c r="L449" s="36">
        <v>0</v>
      </c>
      <c r="M449" s="37">
        <v>1391.14</v>
      </c>
      <c r="N449" s="36">
        <v>-231.86</v>
      </c>
      <c r="O449" s="125">
        <f t="shared" si="6"/>
        <v>12752.079999999998</v>
      </c>
      <c r="P449" s="143">
        <v>27529</v>
      </c>
      <c r="Q449" s="127" t="s">
        <v>4562</v>
      </c>
    </row>
    <row r="450" spans="1:17">
      <c r="A450" s="124">
        <v>448</v>
      </c>
      <c r="B450" s="35" t="s">
        <v>453</v>
      </c>
      <c r="C450" s="35" t="s">
        <v>453</v>
      </c>
      <c r="D450" s="34" t="str">
        <f>VLOOKUP(B450,'TAX INFO'!$B$2:$G$1000,3,0)</f>
        <v xml:space="preserve">Power Sector Assets &amp; Liabilities Management Corporation </v>
      </c>
      <c r="E450" s="34" t="str">
        <f>VLOOKUP(B450,'TAX INFO'!$B$2:$G$1000,5,0)</f>
        <v>215-799-653-00000</v>
      </c>
      <c r="F450" s="35" t="s">
        <v>415</v>
      </c>
      <c r="G450" s="35" t="s">
        <v>416</v>
      </c>
      <c r="H450" s="35" t="s">
        <v>417</v>
      </c>
      <c r="I450" s="35" t="s">
        <v>416</v>
      </c>
      <c r="J450" s="35" t="s">
        <v>417</v>
      </c>
      <c r="K450" s="16">
        <v>106137.05</v>
      </c>
      <c r="L450" s="36">
        <v>0</v>
      </c>
      <c r="M450" s="37">
        <v>12736.45</v>
      </c>
      <c r="N450" s="36">
        <v>-2122.7399999999998</v>
      </c>
      <c r="O450" s="125">
        <f t="shared" si="6"/>
        <v>116750.76</v>
      </c>
      <c r="P450" s="143">
        <v>27301</v>
      </c>
      <c r="Q450" s="127" t="s">
        <v>4562</v>
      </c>
    </row>
    <row r="451" spans="1:17">
      <c r="A451" s="124">
        <v>449</v>
      </c>
      <c r="B451" s="35" t="s">
        <v>306</v>
      </c>
      <c r="C451" s="35" t="s">
        <v>306</v>
      </c>
      <c r="D451" s="34" t="str">
        <f>VLOOKUP(B451,'TAX INFO'!$B$2:$G$1000,3,0)</f>
        <v xml:space="preserve">Power Sector Asset and Liabilities Management Corporation </v>
      </c>
      <c r="E451" s="34" t="str">
        <f>VLOOKUP(B451,'TAX INFO'!$B$2:$G$1000,5,0)</f>
        <v>215-799-653-00000</v>
      </c>
      <c r="F451" s="35" t="s">
        <v>415</v>
      </c>
      <c r="G451" s="35" t="s">
        <v>416</v>
      </c>
      <c r="H451" s="35" t="s">
        <v>417</v>
      </c>
      <c r="I451" s="35" t="s">
        <v>417</v>
      </c>
      <c r="J451" s="35" t="s">
        <v>417</v>
      </c>
      <c r="K451" s="16">
        <v>49.99</v>
      </c>
      <c r="L451" s="36">
        <v>0</v>
      </c>
      <c r="M451" s="37">
        <v>6</v>
      </c>
      <c r="N451" s="36">
        <v>-1</v>
      </c>
      <c r="O451" s="125">
        <f t="shared" si="6"/>
        <v>54.99</v>
      </c>
      <c r="P451" s="143">
        <v>27301</v>
      </c>
      <c r="Q451" s="127" t="s">
        <v>4562</v>
      </c>
    </row>
    <row r="452" spans="1:17">
      <c r="A452" s="124">
        <v>450</v>
      </c>
      <c r="B452" s="35" t="s">
        <v>306</v>
      </c>
      <c r="C452" s="35" t="s">
        <v>311</v>
      </c>
      <c r="D452" s="34" t="str">
        <f>VLOOKUP(B452,'TAX INFO'!$B$2:$G$1000,3,0)</f>
        <v xml:space="preserve">Power Sector Asset and Liabilities Management Corporation </v>
      </c>
      <c r="E452" s="34" t="str">
        <f>VLOOKUP(B452,'TAX INFO'!$B$2:$G$1000,5,0)</f>
        <v>215-799-653-00000</v>
      </c>
      <c r="F452" s="35" t="s">
        <v>419</v>
      </c>
      <c r="G452" s="35" t="s">
        <v>416</v>
      </c>
      <c r="H452" s="35" t="s">
        <v>417</v>
      </c>
      <c r="I452" s="35" t="s">
        <v>417</v>
      </c>
      <c r="J452" s="35" t="s">
        <v>417</v>
      </c>
      <c r="K452" s="16">
        <v>26.84</v>
      </c>
      <c r="L452" s="36">
        <v>0</v>
      </c>
      <c r="M452" s="37">
        <v>3.22</v>
      </c>
      <c r="N452" s="36">
        <v>-0.54</v>
      </c>
      <c r="O452" s="125">
        <f t="shared" ref="O452:O515" si="7">SUM(K452:N452)</f>
        <v>29.52</v>
      </c>
      <c r="P452" s="143">
        <v>27301</v>
      </c>
      <c r="Q452" s="127" t="s">
        <v>4562</v>
      </c>
    </row>
    <row r="453" spans="1:17">
      <c r="A453" s="124">
        <v>451</v>
      </c>
      <c r="B453" s="35" t="s">
        <v>306</v>
      </c>
      <c r="C453" s="35" t="s">
        <v>307</v>
      </c>
      <c r="D453" s="34" t="str">
        <f>VLOOKUP(B453,'TAX INFO'!$B$2:$G$1000,3,0)</f>
        <v xml:space="preserve">Power Sector Asset and Liabilities Management Corporation </v>
      </c>
      <c r="E453" s="34" t="str">
        <f>VLOOKUP(B453,'TAX INFO'!$B$2:$G$1000,5,0)</f>
        <v>215-799-653-00000</v>
      </c>
      <c r="F453" s="35" t="s">
        <v>415</v>
      </c>
      <c r="G453" s="35" t="s">
        <v>416</v>
      </c>
      <c r="H453" s="35" t="s">
        <v>417</v>
      </c>
      <c r="I453" s="35" t="s">
        <v>416</v>
      </c>
      <c r="J453" s="35" t="s">
        <v>417</v>
      </c>
      <c r="K453" s="16">
        <v>2019.44</v>
      </c>
      <c r="L453" s="36">
        <v>0</v>
      </c>
      <c r="M453" s="37">
        <v>242.33</v>
      </c>
      <c r="N453" s="36">
        <v>-40.39</v>
      </c>
      <c r="O453" s="125">
        <f t="shared" si="7"/>
        <v>2221.38</v>
      </c>
      <c r="P453" s="143">
        <v>27301</v>
      </c>
      <c r="Q453" s="127" t="s">
        <v>4562</v>
      </c>
    </row>
    <row r="454" spans="1:17">
      <c r="A454" s="124">
        <v>452</v>
      </c>
      <c r="B454" s="35" t="s">
        <v>306</v>
      </c>
      <c r="C454" s="35" t="s">
        <v>312</v>
      </c>
      <c r="D454" s="34" t="str">
        <f>VLOOKUP(B454,'TAX INFO'!$B$2:$G$1000,3,0)</f>
        <v xml:space="preserve">Power Sector Asset and Liabilities Management Corporation </v>
      </c>
      <c r="E454" s="34" t="str">
        <f>VLOOKUP(B454,'TAX INFO'!$B$2:$G$1000,5,0)</f>
        <v>215-799-653-00000</v>
      </c>
      <c r="F454" s="35" t="s">
        <v>419</v>
      </c>
      <c r="G454" s="35" t="s">
        <v>416</v>
      </c>
      <c r="H454" s="35" t="s">
        <v>417</v>
      </c>
      <c r="I454" s="35" t="s">
        <v>416</v>
      </c>
      <c r="J454" s="35" t="s">
        <v>417</v>
      </c>
      <c r="K454" s="16">
        <v>38.21</v>
      </c>
      <c r="L454" s="36">
        <v>0</v>
      </c>
      <c r="M454" s="37">
        <v>4.59</v>
      </c>
      <c r="N454" s="36">
        <v>-0.76</v>
      </c>
      <c r="O454" s="125">
        <f t="shared" si="7"/>
        <v>42.04</v>
      </c>
      <c r="P454" s="143">
        <v>27301</v>
      </c>
      <c r="Q454" s="127" t="s">
        <v>4562</v>
      </c>
    </row>
    <row r="455" spans="1:17">
      <c r="A455" s="124">
        <v>453</v>
      </c>
      <c r="B455" s="35" t="s">
        <v>453</v>
      </c>
      <c r="C455" s="35" t="s">
        <v>313</v>
      </c>
      <c r="D455" s="34" t="str">
        <f>VLOOKUP(B455,'TAX INFO'!$B$2:$G$1000,3,0)</f>
        <v xml:space="preserve">Power Sector Assets &amp; Liabilities Management Corporation </v>
      </c>
      <c r="E455" s="34" t="str">
        <f>VLOOKUP(B455,'TAX INFO'!$B$2:$G$1000,5,0)</f>
        <v>215-799-653-00000</v>
      </c>
      <c r="F455" s="35" t="s">
        <v>419</v>
      </c>
      <c r="G455" s="35" t="s">
        <v>416</v>
      </c>
      <c r="H455" s="35" t="s">
        <v>417</v>
      </c>
      <c r="I455" s="35" t="s">
        <v>416</v>
      </c>
      <c r="J455" s="35" t="s">
        <v>417</v>
      </c>
      <c r="K455" s="16">
        <v>1319.64</v>
      </c>
      <c r="L455" s="36">
        <v>0</v>
      </c>
      <c r="M455" s="37">
        <v>158.36000000000001</v>
      </c>
      <c r="N455" s="36">
        <v>-26.39</v>
      </c>
      <c r="O455" s="125">
        <f t="shared" si="7"/>
        <v>1451.61</v>
      </c>
      <c r="P455" s="143">
        <v>27301</v>
      </c>
      <c r="Q455" s="127" t="s">
        <v>4562</v>
      </c>
    </row>
    <row r="456" spans="1:17">
      <c r="A456" s="124">
        <v>454</v>
      </c>
      <c r="B456" s="35" t="s">
        <v>675</v>
      </c>
      <c r="C456" s="35" t="s">
        <v>675</v>
      </c>
      <c r="D456" s="34" t="str">
        <f>VLOOKUP(B456,'TAX INFO'!$B$2:$G$1000,3,0)</f>
        <v>PV Sinag Power, Inc.</v>
      </c>
      <c r="E456" s="34" t="str">
        <f>VLOOKUP(B456,'TAX INFO'!$B$2:$G$1000,5,0)</f>
        <v>008-568-562-00000</v>
      </c>
      <c r="F456" s="35" t="s">
        <v>415</v>
      </c>
      <c r="G456" s="35" t="s">
        <v>416</v>
      </c>
      <c r="H456" s="35" t="s">
        <v>416</v>
      </c>
      <c r="I456" s="35" t="s">
        <v>416</v>
      </c>
      <c r="J456" s="35" t="s">
        <v>416</v>
      </c>
      <c r="K456" s="16">
        <v>0</v>
      </c>
      <c r="L456" s="36">
        <v>968.66</v>
      </c>
      <c r="M456" s="37">
        <v>0</v>
      </c>
      <c r="N456" s="36">
        <v>-19.37</v>
      </c>
      <c r="O456" s="125">
        <f t="shared" si="7"/>
        <v>949.29</v>
      </c>
      <c r="P456" s="143">
        <v>27530</v>
      </c>
      <c r="Q456" s="127" t="s">
        <v>4562</v>
      </c>
    </row>
    <row r="457" spans="1:17">
      <c r="A457" s="124">
        <v>455</v>
      </c>
      <c r="B457" s="35" t="s">
        <v>675</v>
      </c>
      <c r="C457" s="35" t="s">
        <v>676</v>
      </c>
      <c r="D457" s="34" t="str">
        <f>VLOOKUP(B457,'TAX INFO'!$B$2:$G$1000,3,0)</f>
        <v>PV Sinag Power, Inc.</v>
      </c>
      <c r="E457" s="34" t="str">
        <f>VLOOKUP(B457,'TAX INFO'!$B$2:$G$1000,5,0)</f>
        <v>008-568-562-00000</v>
      </c>
      <c r="F457" s="35" t="s">
        <v>415</v>
      </c>
      <c r="G457" s="35" t="s">
        <v>416</v>
      </c>
      <c r="H457" s="35" t="s">
        <v>416</v>
      </c>
      <c r="I457" s="35" t="s">
        <v>416</v>
      </c>
      <c r="J457" s="35" t="s">
        <v>416</v>
      </c>
      <c r="K457" s="16">
        <v>0</v>
      </c>
      <c r="L457" s="36">
        <v>400.85</v>
      </c>
      <c r="M457" s="37">
        <v>0</v>
      </c>
      <c r="N457" s="36">
        <v>-8.02</v>
      </c>
      <c r="O457" s="125">
        <f t="shared" si="7"/>
        <v>392.83000000000004</v>
      </c>
      <c r="P457" s="143">
        <v>27530</v>
      </c>
      <c r="Q457" s="127" t="s">
        <v>4562</v>
      </c>
    </row>
    <row r="458" spans="1:17">
      <c r="A458" s="124">
        <v>456</v>
      </c>
      <c r="B458" s="35" t="s">
        <v>675</v>
      </c>
      <c r="C458" s="35" t="s">
        <v>294</v>
      </c>
      <c r="D458" s="34" t="str">
        <f>VLOOKUP(B458,'TAX INFO'!$B$2:$G$1000,3,0)</f>
        <v>PV Sinag Power, Inc.</v>
      </c>
      <c r="E458" s="34" t="str">
        <f>VLOOKUP(B458,'TAX INFO'!$B$2:$G$1000,5,0)</f>
        <v>008-568-562-00000</v>
      </c>
      <c r="F458" s="35" t="s">
        <v>419</v>
      </c>
      <c r="G458" s="35" t="s">
        <v>416</v>
      </c>
      <c r="H458" s="35" t="s">
        <v>416</v>
      </c>
      <c r="I458" s="35" t="s">
        <v>416</v>
      </c>
      <c r="J458" s="35" t="s">
        <v>416</v>
      </c>
      <c r="K458" s="16">
        <v>0</v>
      </c>
      <c r="L458" s="36">
        <v>125.03</v>
      </c>
      <c r="M458" s="37">
        <v>0</v>
      </c>
      <c r="N458" s="36">
        <v>-2.5</v>
      </c>
      <c r="O458" s="125">
        <f t="shared" si="7"/>
        <v>122.53</v>
      </c>
      <c r="P458" s="143">
        <v>27530</v>
      </c>
      <c r="Q458" s="127" t="s">
        <v>4562</v>
      </c>
    </row>
    <row r="459" spans="1:17">
      <c r="A459" s="124">
        <v>457</v>
      </c>
      <c r="B459" s="35" t="s">
        <v>675</v>
      </c>
      <c r="C459" s="35" t="s">
        <v>295</v>
      </c>
      <c r="D459" s="34" t="str">
        <f>VLOOKUP(B459,'TAX INFO'!$B$2:$G$1000,3,0)</f>
        <v>PV Sinag Power, Inc.</v>
      </c>
      <c r="E459" s="34" t="str">
        <f>VLOOKUP(B459,'TAX INFO'!$B$2:$G$1000,5,0)</f>
        <v>008-568-562-00000</v>
      </c>
      <c r="F459" s="35" t="s">
        <v>419</v>
      </c>
      <c r="G459" s="35" t="s">
        <v>416</v>
      </c>
      <c r="H459" s="35" t="s">
        <v>416</v>
      </c>
      <c r="I459" s="35" t="s">
        <v>416</v>
      </c>
      <c r="J459" s="35" t="s">
        <v>416</v>
      </c>
      <c r="K459" s="16">
        <v>0</v>
      </c>
      <c r="L459" s="36">
        <v>238.35</v>
      </c>
      <c r="M459" s="37">
        <v>0</v>
      </c>
      <c r="N459" s="36">
        <v>-4.7699999999999996</v>
      </c>
      <c r="O459" s="125">
        <f t="shared" si="7"/>
        <v>233.57999999999998</v>
      </c>
      <c r="P459" s="143">
        <v>27530</v>
      </c>
      <c r="Q459" s="127" t="s">
        <v>4562</v>
      </c>
    </row>
    <row r="460" spans="1:17">
      <c r="A460" s="124">
        <v>458</v>
      </c>
      <c r="B460" s="35" t="s">
        <v>677</v>
      </c>
      <c r="C460" s="35" t="s">
        <v>677</v>
      </c>
      <c r="D460" s="34" t="str">
        <f>VLOOKUP(B460,'TAX INFO'!$B$2:$G$1000,3,0)</f>
        <v xml:space="preserve">PetroWind Energy Inc. </v>
      </c>
      <c r="E460" s="34" t="str">
        <f>VLOOKUP(B460,'TAX INFO'!$B$2:$G$1000,5,0)</f>
        <v>008-482-597-000</v>
      </c>
      <c r="F460" s="35" t="s">
        <v>415</v>
      </c>
      <c r="G460" s="35" t="s">
        <v>416</v>
      </c>
      <c r="H460" s="35" t="s">
        <v>417</v>
      </c>
      <c r="I460" s="35" t="s">
        <v>416</v>
      </c>
      <c r="J460" s="35" t="s">
        <v>416</v>
      </c>
      <c r="K460" s="16">
        <v>0</v>
      </c>
      <c r="L460" s="36">
        <v>432.66</v>
      </c>
      <c r="M460" s="37">
        <v>0</v>
      </c>
      <c r="N460" s="36">
        <v>-8.65</v>
      </c>
      <c r="O460" s="125">
        <f t="shared" si="7"/>
        <v>424.01000000000005</v>
      </c>
      <c r="P460" s="143">
        <v>27531</v>
      </c>
      <c r="Q460" s="127" t="s">
        <v>4562</v>
      </c>
    </row>
    <row r="461" spans="1:17">
      <c r="A461" s="124">
        <v>459</v>
      </c>
      <c r="B461" s="35" t="s">
        <v>677</v>
      </c>
      <c r="C461" s="35" t="s">
        <v>302</v>
      </c>
      <c r="D461" s="34" t="str">
        <f>VLOOKUP(B461,'TAX INFO'!$B$2:$G$1000,3,0)</f>
        <v xml:space="preserve">PetroWind Energy Inc. </v>
      </c>
      <c r="E461" s="34" t="str">
        <f>VLOOKUP(B461,'TAX INFO'!$B$2:$G$1000,5,0)</f>
        <v>008-482-597-000</v>
      </c>
      <c r="F461" s="35" t="s">
        <v>415</v>
      </c>
      <c r="G461" s="35" t="s">
        <v>416</v>
      </c>
      <c r="H461" s="35" t="s">
        <v>417</v>
      </c>
      <c r="I461" s="35" t="s">
        <v>416</v>
      </c>
      <c r="J461" s="35" t="s">
        <v>416</v>
      </c>
      <c r="K461" s="16">
        <v>0</v>
      </c>
      <c r="L461" s="36">
        <v>167.86</v>
      </c>
      <c r="M461" s="37">
        <v>0</v>
      </c>
      <c r="N461" s="36">
        <v>-3.36</v>
      </c>
      <c r="O461" s="125">
        <f t="shared" si="7"/>
        <v>164.5</v>
      </c>
      <c r="P461" s="143">
        <v>27531</v>
      </c>
      <c r="Q461" s="127" t="s">
        <v>4562</v>
      </c>
    </row>
    <row r="462" spans="1:17">
      <c r="A462" s="124">
        <v>460</v>
      </c>
      <c r="B462" s="35" t="s">
        <v>677</v>
      </c>
      <c r="C462" s="35" t="s">
        <v>678</v>
      </c>
      <c r="D462" s="34" t="str">
        <f>VLOOKUP(B462,'TAX INFO'!$B$2:$G$1000,3,0)</f>
        <v xml:space="preserve">PetroWind Energy Inc. </v>
      </c>
      <c r="E462" s="34" t="str">
        <f>VLOOKUP(B462,'TAX INFO'!$B$2:$G$1000,5,0)</f>
        <v>008-482-597-000</v>
      </c>
      <c r="F462" s="35" t="s">
        <v>419</v>
      </c>
      <c r="G462" s="35" t="s">
        <v>416</v>
      </c>
      <c r="H462" s="35" t="s">
        <v>417</v>
      </c>
      <c r="I462" s="35" t="s">
        <v>416</v>
      </c>
      <c r="J462" s="35" t="s">
        <v>416</v>
      </c>
      <c r="K462" s="16">
        <v>0</v>
      </c>
      <c r="L462" s="36">
        <v>7.17</v>
      </c>
      <c r="M462" s="37">
        <v>0</v>
      </c>
      <c r="N462" s="36">
        <v>-0.14000000000000001</v>
      </c>
      <c r="O462" s="125">
        <f t="shared" si="7"/>
        <v>7.03</v>
      </c>
      <c r="P462" s="143">
        <v>27531</v>
      </c>
      <c r="Q462" s="127" t="s">
        <v>4562</v>
      </c>
    </row>
    <row r="463" spans="1:17">
      <c r="A463" s="124">
        <v>461</v>
      </c>
      <c r="B463" s="35" t="s">
        <v>677</v>
      </c>
      <c r="C463" s="35" t="s">
        <v>303</v>
      </c>
      <c r="D463" s="34" t="str">
        <f>VLOOKUP(B463,'TAX INFO'!$B$2:$G$1000,3,0)</f>
        <v xml:space="preserve">PetroWind Energy Inc. </v>
      </c>
      <c r="E463" s="34" t="str">
        <f>VLOOKUP(B463,'TAX INFO'!$B$2:$G$1000,5,0)</f>
        <v>008-482-597-000</v>
      </c>
      <c r="F463" s="35" t="s">
        <v>419</v>
      </c>
      <c r="G463" s="35" t="s">
        <v>416</v>
      </c>
      <c r="H463" s="35" t="s">
        <v>417</v>
      </c>
      <c r="I463" s="35" t="s">
        <v>416</v>
      </c>
      <c r="J463" s="35" t="s">
        <v>416</v>
      </c>
      <c r="K463" s="16">
        <v>0</v>
      </c>
      <c r="L463" s="36">
        <v>0.63</v>
      </c>
      <c r="M463" s="37">
        <v>0</v>
      </c>
      <c r="N463" s="36">
        <v>-0.01</v>
      </c>
      <c r="O463" s="125">
        <f t="shared" si="7"/>
        <v>0.62</v>
      </c>
      <c r="P463" s="143">
        <v>27531</v>
      </c>
      <c r="Q463" s="127" t="s">
        <v>4562</v>
      </c>
    </row>
    <row r="464" spans="1:17">
      <c r="A464" s="124">
        <v>462</v>
      </c>
      <c r="B464" s="35" t="s">
        <v>679</v>
      </c>
      <c r="C464" s="35" t="s">
        <v>679</v>
      </c>
      <c r="D464" s="34" t="str">
        <f>VLOOKUP(B464,'TAX INFO'!$B$2:$G$1000,3,0)</f>
        <v>Quezon Power (Philippines), Limited Co.</v>
      </c>
      <c r="E464" s="34" t="str">
        <f>VLOOKUP(B464,'TAX INFO'!$B$2:$G$1000,5,0)</f>
        <v>005-025-704-00000</v>
      </c>
      <c r="F464" s="35" t="s">
        <v>415</v>
      </c>
      <c r="G464" s="35" t="s">
        <v>416</v>
      </c>
      <c r="H464" s="35" t="s">
        <v>417</v>
      </c>
      <c r="I464" s="35" t="s">
        <v>417</v>
      </c>
      <c r="J464" s="35" t="s">
        <v>417</v>
      </c>
      <c r="K464" s="16">
        <v>191.67</v>
      </c>
      <c r="L464" s="36">
        <v>0</v>
      </c>
      <c r="M464" s="37">
        <v>23</v>
      </c>
      <c r="N464" s="36">
        <v>-3.83</v>
      </c>
      <c r="O464" s="125">
        <f t="shared" si="7"/>
        <v>210.83999999999997</v>
      </c>
      <c r="P464" s="143">
        <v>27532</v>
      </c>
      <c r="Q464" s="127" t="s">
        <v>4562</v>
      </c>
    </row>
    <row r="465" spans="1:17">
      <c r="A465" s="124">
        <v>463</v>
      </c>
      <c r="B465" s="35" t="s">
        <v>679</v>
      </c>
      <c r="C465" s="35" t="s">
        <v>680</v>
      </c>
      <c r="D465" s="34" t="str">
        <f>VLOOKUP(B465,'TAX INFO'!$B$2:$G$1000,3,0)</f>
        <v>Quezon Power (Philippines), Limited Co.</v>
      </c>
      <c r="E465" s="34" t="str">
        <f>VLOOKUP(B465,'TAX INFO'!$B$2:$G$1000,5,0)</f>
        <v>005-025-704-00000</v>
      </c>
      <c r="F465" s="35" t="s">
        <v>419</v>
      </c>
      <c r="G465" s="35" t="s">
        <v>416</v>
      </c>
      <c r="H465" s="35" t="s">
        <v>417</v>
      </c>
      <c r="I465" s="35" t="s">
        <v>417</v>
      </c>
      <c r="J465" s="35" t="s">
        <v>417</v>
      </c>
      <c r="K465" s="16">
        <v>1999.95</v>
      </c>
      <c r="L465" s="36">
        <v>0</v>
      </c>
      <c r="M465" s="37">
        <v>239.99</v>
      </c>
      <c r="N465" s="36">
        <v>-40</v>
      </c>
      <c r="O465" s="125">
        <f t="shared" si="7"/>
        <v>2199.94</v>
      </c>
      <c r="P465" s="143">
        <v>27532</v>
      </c>
      <c r="Q465" s="127" t="s">
        <v>4562</v>
      </c>
    </row>
    <row r="466" spans="1:17">
      <c r="A466" s="124">
        <v>464</v>
      </c>
      <c r="B466" s="35" t="s">
        <v>315</v>
      </c>
      <c r="C466" s="35" t="s">
        <v>315</v>
      </c>
      <c r="D466" s="34" t="str">
        <f>VLOOKUP(B466,'TAX INFO'!$B$2:$G$1000,3,0)</f>
        <v xml:space="preserve">Quezon I Electric Cooperative, Inc. </v>
      </c>
      <c r="E466" s="34" t="str">
        <f>VLOOKUP(B466,'TAX INFO'!$B$2:$G$1000,5,0)</f>
        <v>000-541-425-000</v>
      </c>
      <c r="F466" s="35" t="s">
        <v>419</v>
      </c>
      <c r="G466" s="35" t="s">
        <v>416</v>
      </c>
      <c r="H466" s="35" t="s">
        <v>417</v>
      </c>
      <c r="I466" s="35" t="s">
        <v>417</v>
      </c>
      <c r="J466" s="35" t="s">
        <v>417</v>
      </c>
      <c r="K466" s="16">
        <v>9230.7999999999993</v>
      </c>
      <c r="L466" s="36">
        <v>0</v>
      </c>
      <c r="M466" s="37">
        <v>1107.7</v>
      </c>
      <c r="N466" s="36">
        <v>-184.62</v>
      </c>
      <c r="O466" s="125">
        <f t="shared" si="7"/>
        <v>10153.879999999999</v>
      </c>
      <c r="P466" s="143">
        <v>27533</v>
      </c>
      <c r="Q466" s="127" t="s">
        <v>4562</v>
      </c>
    </row>
    <row r="467" spans="1:17">
      <c r="A467" s="124">
        <v>465</v>
      </c>
      <c r="B467" s="35" t="s">
        <v>316</v>
      </c>
      <c r="C467" s="35" t="s">
        <v>316</v>
      </c>
      <c r="D467" s="34" t="str">
        <f>VLOOKUP(B467,'TAX INFO'!$B$2:$G$1000,3,0)</f>
        <v xml:space="preserve">Quezon II Electric Cooperative, Inc. </v>
      </c>
      <c r="E467" s="34" t="str">
        <f>VLOOKUP(B467,'TAX INFO'!$B$2:$G$1000,5,0)</f>
        <v>000-635-463-000</v>
      </c>
      <c r="F467" s="35" t="s">
        <v>419</v>
      </c>
      <c r="G467" s="35" t="s">
        <v>416</v>
      </c>
      <c r="H467" s="35" t="s">
        <v>417</v>
      </c>
      <c r="I467" s="35" t="s">
        <v>417</v>
      </c>
      <c r="J467" s="35" t="s">
        <v>417</v>
      </c>
      <c r="K467" s="16">
        <v>1156.68</v>
      </c>
      <c r="L467" s="36">
        <v>0</v>
      </c>
      <c r="M467" s="37">
        <v>138.80000000000001</v>
      </c>
      <c r="N467" s="36">
        <v>-23.13</v>
      </c>
      <c r="O467" s="125">
        <f t="shared" si="7"/>
        <v>1272.3499999999999</v>
      </c>
      <c r="P467" s="143">
        <v>27534</v>
      </c>
      <c r="Q467" s="127" t="s">
        <v>4562</v>
      </c>
    </row>
    <row r="468" spans="1:17">
      <c r="A468" s="124">
        <v>466</v>
      </c>
      <c r="B468" s="35" t="s">
        <v>317</v>
      </c>
      <c r="C468" s="35" t="s">
        <v>317</v>
      </c>
      <c r="D468" s="34" t="str">
        <f>VLOOKUP(B468,'TAX INFO'!$B$2:$G$1000,3,0)</f>
        <v>Quirino Electric Cooperative</v>
      </c>
      <c r="E468" s="34" t="str">
        <f>VLOOKUP(B468,'TAX INFO'!$B$2:$G$1000,5,0)</f>
        <v>000-614-628-000</v>
      </c>
      <c r="F468" s="35" t="s">
        <v>419</v>
      </c>
      <c r="G468" s="35" t="s">
        <v>416</v>
      </c>
      <c r="H468" s="35" t="s">
        <v>416</v>
      </c>
      <c r="I468" s="35" t="s">
        <v>417</v>
      </c>
      <c r="J468" s="35" t="s">
        <v>417</v>
      </c>
      <c r="K468" s="16">
        <v>5113.62</v>
      </c>
      <c r="L468" s="36">
        <v>0</v>
      </c>
      <c r="M468" s="37">
        <v>613.63</v>
      </c>
      <c r="N468" s="36">
        <v>-102.27</v>
      </c>
      <c r="O468" s="125">
        <f t="shared" si="7"/>
        <v>5624.98</v>
      </c>
      <c r="P468" s="143">
        <v>27535</v>
      </c>
      <c r="Q468" s="127" t="s">
        <v>4562</v>
      </c>
    </row>
    <row r="469" spans="1:17">
      <c r="A469" s="124">
        <v>467</v>
      </c>
      <c r="B469" s="35" t="s">
        <v>681</v>
      </c>
      <c r="C469" s="35" t="s">
        <v>681</v>
      </c>
      <c r="D469" s="34" t="str">
        <f>VLOOKUP(B469,'TAX INFO'!$B$2:$G$1000,3,0)</f>
        <v xml:space="preserve">RASLAG Corp. </v>
      </c>
      <c r="E469" s="34" t="str">
        <f>VLOOKUP(B469,'TAX INFO'!$B$2:$G$1000,5,0)</f>
        <v>008-521-690-000</v>
      </c>
      <c r="F469" s="35" t="s">
        <v>415</v>
      </c>
      <c r="G469" s="35" t="s">
        <v>416</v>
      </c>
      <c r="H469" s="35" t="s">
        <v>417</v>
      </c>
      <c r="I469" s="35" t="s">
        <v>416</v>
      </c>
      <c r="J469" s="35" t="s">
        <v>417</v>
      </c>
      <c r="K469" s="16">
        <v>69.55</v>
      </c>
      <c r="L469" s="36">
        <v>0</v>
      </c>
      <c r="M469" s="37">
        <v>8.35</v>
      </c>
      <c r="N469" s="36">
        <v>-1.39</v>
      </c>
      <c r="O469" s="125">
        <f t="shared" si="7"/>
        <v>76.509999999999991</v>
      </c>
      <c r="P469" s="143">
        <v>27536</v>
      </c>
      <c r="Q469" s="127" t="s">
        <v>4562</v>
      </c>
    </row>
    <row r="470" spans="1:17">
      <c r="A470" s="124">
        <v>468</v>
      </c>
      <c r="B470" s="35" t="s">
        <v>681</v>
      </c>
      <c r="C470" s="35" t="s">
        <v>683</v>
      </c>
      <c r="D470" s="34" t="str">
        <f>VLOOKUP(B470,'TAX INFO'!$B$2:$G$1000,3,0)</f>
        <v xml:space="preserve">RASLAG Corp. </v>
      </c>
      <c r="E470" s="34" t="str">
        <f>VLOOKUP(B470,'TAX INFO'!$B$2:$G$1000,5,0)</f>
        <v>008-521-690-000</v>
      </c>
      <c r="F470" s="35" t="s">
        <v>415</v>
      </c>
      <c r="G470" s="35" t="s">
        <v>416</v>
      </c>
      <c r="H470" s="35" t="s">
        <v>417</v>
      </c>
      <c r="I470" s="35" t="s">
        <v>416</v>
      </c>
      <c r="J470" s="35" t="s">
        <v>417</v>
      </c>
      <c r="K470" s="16">
        <v>94</v>
      </c>
      <c r="L470" s="36">
        <v>0</v>
      </c>
      <c r="M470" s="37">
        <v>11.28</v>
      </c>
      <c r="N470" s="36">
        <v>-1.88</v>
      </c>
      <c r="O470" s="125">
        <f t="shared" si="7"/>
        <v>103.4</v>
      </c>
      <c r="P470" s="143">
        <v>27536</v>
      </c>
      <c r="Q470" s="127" t="s">
        <v>4562</v>
      </c>
    </row>
    <row r="471" spans="1:17">
      <c r="A471" s="124">
        <v>469</v>
      </c>
      <c r="B471" s="35" t="s">
        <v>681</v>
      </c>
      <c r="C471" s="35" t="s">
        <v>684</v>
      </c>
      <c r="D471" s="34" t="str">
        <f>VLOOKUP(B471,'TAX INFO'!$B$2:$G$1000,3,0)</f>
        <v xml:space="preserve">RASLAG Corp. </v>
      </c>
      <c r="E471" s="34" t="str">
        <f>VLOOKUP(B471,'TAX INFO'!$B$2:$G$1000,5,0)</f>
        <v>008-521-690-000</v>
      </c>
      <c r="F471" s="35" t="s">
        <v>415</v>
      </c>
      <c r="G471" s="35" t="s">
        <v>416</v>
      </c>
      <c r="H471" s="35" t="s">
        <v>416</v>
      </c>
      <c r="I471" s="35" t="s">
        <v>416</v>
      </c>
      <c r="J471" s="35" t="s">
        <v>417</v>
      </c>
      <c r="K471" s="16">
        <v>131.03</v>
      </c>
      <c r="L471" s="36">
        <v>0</v>
      </c>
      <c r="M471" s="37">
        <v>15.72</v>
      </c>
      <c r="N471" s="36">
        <v>-2.62</v>
      </c>
      <c r="O471" s="125">
        <f t="shared" si="7"/>
        <v>144.13</v>
      </c>
      <c r="P471" s="143">
        <v>27536</v>
      </c>
      <c r="Q471" s="127" t="s">
        <v>4562</v>
      </c>
    </row>
    <row r="472" spans="1:17">
      <c r="A472" s="124">
        <v>470</v>
      </c>
      <c r="B472" s="35" t="s">
        <v>681</v>
      </c>
      <c r="C472" s="35" t="s">
        <v>685</v>
      </c>
      <c r="D472" s="34" t="str">
        <f>VLOOKUP(B472,'TAX INFO'!$B$2:$G$1000,3,0)</f>
        <v xml:space="preserve">RASLAG Corp. </v>
      </c>
      <c r="E472" s="34" t="str">
        <f>VLOOKUP(B472,'TAX INFO'!$B$2:$G$1000,5,0)</f>
        <v>008-521-690-000</v>
      </c>
      <c r="F472" s="35" t="s">
        <v>419</v>
      </c>
      <c r="G472" s="35" t="s">
        <v>416</v>
      </c>
      <c r="H472" s="35" t="s">
        <v>416</v>
      </c>
      <c r="I472" s="35" t="s">
        <v>416</v>
      </c>
      <c r="J472" s="35" t="s">
        <v>417</v>
      </c>
      <c r="K472" s="16">
        <v>19.77</v>
      </c>
      <c r="L472" s="36">
        <v>0</v>
      </c>
      <c r="M472" s="37">
        <v>2.37</v>
      </c>
      <c r="N472" s="36">
        <v>-0.4</v>
      </c>
      <c r="O472" s="125">
        <f t="shared" si="7"/>
        <v>21.740000000000002</v>
      </c>
      <c r="P472" s="143">
        <v>27536</v>
      </c>
      <c r="Q472" s="127" t="s">
        <v>4562</v>
      </c>
    </row>
    <row r="473" spans="1:17">
      <c r="A473" s="124">
        <v>471</v>
      </c>
      <c r="B473" s="35" t="s">
        <v>681</v>
      </c>
      <c r="C473" s="35" t="s">
        <v>686</v>
      </c>
      <c r="D473" s="34" t="str">
        <f>VLOOKUP(B473,'TAX INFO'!$B$2:$G$1000,3,0)</f>
        <v xml:space="preserve">RASLAG Corp. </v>
      </c>
      <c r="E473" s="34" t="str">
        <f>VLOOKUP(B473,'TAX INFO'!$B$2:$G$1000,5,0)</f>
        <v>008-521-690-000</v>
      </c>
      <c r="F473" s="35" t="s">
        <v>415</v>
      </c>
      <c r="G473" s="35" t="s">
        <v>416</v>
      </c>
      <c r="H473" s="35" t="s">
        <v>417</v>
      </c>
      <c r="I473" s="35" t="s">
        <v>416</v>
      </c>
      <c r="J473" s="35" t="s">
        <v>417</v>
      </c>
      <c r="K473" s="16">
        <v>269.93</v>
      </c>
      <c r="L473" s="36">
        <v>0</v>
      </c>
      <c r="M473" s="37">
        <v>32.39</v>
      </c>
      <c r="N473" s="36">
        <v>-5.4</v>
      </c>
      <c r="O473" s="125">
        <f t="shared" si="7"/>
        <v>296.92</v>
      </c>
      <c r="P473" s="143">
        <v>27536</v>
      </c>
      <c r="Q473" s="127" t="s">
        <v>4562</v>
      </c>
    </row>
    <row r="474" spans="1:17">
      <c r="A474" s="124">
        <v>472</v>
      </c>
      <c r="B474" s="35" t="s">
        <v>681</v>
      </c>
      <c r="C474" s="35" t="s">
        <v>687</v>
      </c>
      <c r="D474" s="34" t="str">
        <f>VLOOKUP(B474,'TAX INFO'!$B$2:$G$1000,3,0)</f>
        <v xml:space="preserve">RASLAG Corp. </v>
      </c>
      <c r="E474" s="34" t="str">
        <f>VLOOKUP(B474,'TAX INFO'!$B$2:$G$1000,5,0)</f>
        <v>008-521-690-000</v>
      </c>
      <c r="F474" s="35" t="s">
        <v>419</v>
      </c>
      <c r="G474" s="35" t="s">
        <v>416</v>
      </c>
      <c r="H474" s="35" t="s">
        <v>417</v>
      </c>
      <c r="I474" s="35" t="s">
        <v>416</v>
      </c>
      <c r="J474" s="35" t="s">
        <v>417</v>
      </c>
      <c r="K474" s="16">
        <v>32.47</v>
      </c>
      <c r="L474" s="36">
        <v>0</v>
      </c>
      <c r="M474" s="37">
        <v>3.9</v>
      </c>
      <c r="N474" s="36">
        <v>-0.65</v>
      </c>
      <c r="O474" s="125">
        <f t="shared" si="7"/>
        <v>35.72</v>
      </c>
      <c r="P474" s="143">
        <v>27536</v>
      </c>
      <c r="Q474" s="127" t="s">
        <v>4562</v>
      </c>
    </row>
    <row r="475" spans="1:17">
      <c r="A475" s="124">
        <v>473</v>
      </c>
      <c r="B475" s="35" t="s">
        <v>318</v>
      </c>
      <c r="C475" s="35" t="s">
        <v>318</v>
      </c>
      <c r="D475" s="34" t="str">
        <f>VLOOKUP(B475,'TAX INFO'!$B$2:$G$1000,3,0)</f>
        <v>Realsteel Corporation</v>
      </c>
      <c r="E475" s="34" t="str">
        <f>VLOOKUP(B475,'TAX INFO'!$B$2:$G$1000,5,0)</f>
        <v>008-172-735-000</v>
      </c>
      <c r="F475" s="35" t="s">
        <v>419</v>
      </c>
      <c r="G475" s="35" t="s">
        <v>416</v>
      </c>
      <c r="H475" s="35" t="s">
        <v>416</v>
      </c>
      <c r="I475" s="35" t="s">
        <v>417</v>
      </c>
      <c r="J475" s="35" t="s">
        <v>417</v>
      </c>
      <c r="K475" s="16">
        <v>6772.35</v>
      </c>
      <c r="L475" s="36">
        <v>0</v>
      </c>
      <c r="M475" s="37">
        <v>812.68</v>
      </c>
      <c r="N475" s="36">
        <v>-135.44999999999999</v>
      </c>
      <c r="O475" s="125">
        <f t="shared" si="7"/>
        <v>7449.5800000000008</v>
      </c>
      <c r="P475" s="143">
        <v>27537</v>
      </c>
      <c r="Q475" s="127" t="s">
        <v>4562</v>
      </c>
    </row>
    <row r="476" spans="1:17">
      <c r="A476" s="124">
        <v>474</v>
      </c>
      <c r="B476" s="35" t="s">
        <v>688</v>
      </c>
      <c r="C476" s="35" t="s">
        <v>688</v>
      </c>
      <c r="D476" s="34" t="str">
        <f>VLOOKUP(B476,'TAX INFO'!$B$2:$G$1000,3,0)</f>
        <v xml:space="preserve">RE Resources, Inc (RERI) </v>
      </c>
      <c r="E476" s="34" t="str">
        <f>VLOOKUP(B476,'TAX INFO'!$B$2:$G$1000,5,0)</f>
        <v>008-762-840-00000</v>
      </c>
      <c r="F476" s="35" t="s">
        <v>415</v>
      </c>
      <c r="G476" s="35" t="s">
        <v>417</v>
      </c>
      <c r="H476" s="35" t="s">
        <v>417</v>
      </c>
      <c r="I476" s="35" t="s">
        <v>416</v>
      </c>
      <c r="J476" s="35" t="s">
        <v>416</v>
      </c>
      <c r="K476" s="16">
        <v>0</v>
      </c>
      <c r="L476" s="36">
        <v>479.2</v>
      </c>
      <c r="M476" s="37">
        <v>0</v>
      </c>
      <c r="N476" s="36">
        <v>0</v>
      </c>
      <c r="O476" s="125">
        <f t="shared" si="7"/>
        <v>479.2</v>
      </c>
      <c r="P476" s="143">
        <v>27538</v>
      </c>
      <c r="Q476" s="127" t="s">
        <v>4562</v>
      </c>
    </row>
    <row r="477" spans="1:17">
      <c r="A477" s="124">
        <v>475</v>
      </c>
      <c r="B477" s="35" t="s">
        <v>688</v>
      </c>
      <c r="C477" s="35" t="s">
        <v>689</v>
      </c>
      <c r="D477" s="34" t="str">
        <f>VLOOKUP(B477,'TAX INFO'!$B$2:$G$1000,3,0)</f>
        <v xml:space="preserve">RE Resources, Inc (RERI) </v>
      </c>
      <c r="E477" s="34" t="str">
        <f>VLOOKUP(B477,'TAX INFO'!$B$2:$G$1000,5,0)</f>
        <v>008-762-840-00000</v>
      </c>
      <c r="F477" s="35" t="s">
        <v>419</v>
      </c>
      <c r="G477" s="35" t="s">
        <v>416</v>
      </c>
      <c r="H477" s="35" t="s">
        <v>417</v>
      </c>
      <c r="I477" s="35" t="s">
        <v>416</v>
      </c>
      <c r="J477" s="35" t="s">
        <v>416</v>
      </c>
      <c r="K477" s="16">
        <v>0</v>
      </c>
      <c r="L477" s="36">
        <v>48.28</v>
      </c>
      <c r="M477" s="37">
        <v>0</v>
      </c>
      <c r="N477" s="36">
        <v>-0.97</v>
      </c>
      <c r="O477" s="125">
        <f t="shared" si="7"/>
        <v>47.31</v>
      </c>
      <c r="P477" s="143">
        <v>27538</v>
      </c>
      <c r="Q477" s="127" t="s">
        <v>4562</v>
      </c>
    </row>
    <row r="478" spans="1:17">
      <c r="A478" s="124">
        <v>476</v>
      </c>
      <c r="B478" s="35" t="s">
        <v>488</v>
      </c>
      <c r="C478" s="35" t="s">
        <v>690</v>
      </c>
      <c r="D478" s="34" t="str">
        <f>VLOOKUP(B478,'TAX INFO'!$B$2:$G$1000,3,0)</f>
        <v>Sual Power Inc.</v>
      </c>
      <c r="E478" s="34" t="str">
        <f>VLOOKUP(B478,'TAX INFO'!$B$2:$G$1000,5,0)</f>
        <v>225-353-447-000</v>
      </c>
      <c r="F478" s="35" t="s">
        <v>419</v>
      </c>
      <c r="G478" s="35" t="s">
        <v>416</v>
      </c>
      <c r="H478" s="35" t="s">
        <v>417</v>
      </c>
      <c r="I478" s="35" t="s">
        <v>417</v>
      </c>
      <c r="J478" s="35" t="s">
        <v>417</v>
      </c>
      <c r="K478" s="16">
        <v>17.309999999999999</v>
      </c>
      <c r="L478" s="36">
        <v>0</v>
      </c>
      <c r="M478" s="37">
        <v>2.08</v>
      </c>
      <c r="N478" s="36">
        <v>-0.35</v>
      </c>
      <c r="O478" s="125">
        <f t="shared" si="7"/>
        <v>19.04</v>
      </c>
      <c r="P478" s="143">
        <v>27343</v>
      </c>
      <c r="Q478" s="127" t="s">
        <v>4562</v>
      </c>
    </row>
    <row r="479" spans="1:17">
      <c r="A479" s="124">
        <v>477</v>
      </c>
      <c r="B479" s="35" t="s">
        <v>319</v>
      </c>
      <c r="C479" s="35" t="s">
        <v>319</v>
      </c>
      <c r="D479" s="34" t="str">
        <f>VLOOKUP(B479,'TAX INFO'!$B$2:$G$1000,3,0)</f>
        <v xml:space="preserve">Rockport Power Inc. </v>
      </c>
      <c r="E479" s="34" t="str">
        <f>VLOOKUP(B479,'TAX INFO'!$B$2:$G$1000,5,0)</f>
        <v>764-056-706-000</v>
      </c>
      <c r="F479" s="35" t="s">
        <v>419</v>
      </c>
      <c r="G479" s="35" t="s">
        <v>416</v>
      </c>
      <c r="H479" s="35" t="s">
        <v>417</v>
      </c>
      <c r="I479" s="35" t="s">
        <v>417</v>
      </c>
      <c r="J479" s="35" t="s">
        <v>417</v>
      </c>
      <c r="K479" s="16">
        <v>498.98</v>
      </c>
      <c r="L479" s="36">
        <v>0</v>
      </c>
      <c r="M479" s="37">
        <v>59.88</v>
      </c>
      <c r="N479" s="36">
        <v>-9.98</v>
      </c>
      <c r="O479" s="125">
        <f t="shared" si="7"/>
        <v>548.88</v>
      </c>
      <c r="P479" s="143">
        <v>27539</v>
      </c>
      <c r="Q479" s="127" t="s">
        <v>4562</v>
      </c>
    </row>
    <row r="480" spans="1:17">
      <c r="A480" s="124">
        <v>478</v>
      </c>
      <c r="B480" s="35" t="s">
        <v>346</v>
      </c>
      <c r="C480" s="35" t="s">
        <v>346</v>
      </c>
      <c r="D480" s="34" t="str">
        <f>VLOOKUP(B480,'TAX INFO'!$B$2:$G$1000,3,0)</f>
        <v xml:space="preserve">San Carlos Solar Energy Inc. </v>
      </c>
      <c r="E480" s="34" t="str">
        <f>VLOOKUP(B480,'TAX INFO'!$B$2:$G$1000,5,0)</f>
        <v>008-514-713-000</v>
      </c>
      <c r="F480" s="35" t="s">
        <v>415</v>
      </c>
      <c r="G480" s="35" t="s">
        <v>416</v>
      </c>
      <c r="H480" s="35" t="s">
        <v>417</v>
      </c>
      <c r="I480" s="35" t="s">
        <v>416</v>
      </c>
      <c r="J480" s="35" t="s">
        <v>416</v>
      </c>
      <c r="K480" s="16">
        <v>0</v>
      </c>
      <c r="L480" s="36">
        <v>173.22</v>
      </c>
      <c r="M480" s="37">
        <v>0</v>
      </c>
      <c r="N480" s="36">
        <v>-3.46</v>
      </c>
      <c r="O480" s="125">
        <f t="shared" si="7"/>
        <v>169.76</v>
      </c>
      <c r="P480" s="143">
        <v>27540</v>
      </c>
      <c r="Q480" s="127" t="s">
        <v>4562</v>
      </c>
    </row>
    <row r="481" spans="1:17">
      <c r="A481" s="124">
        <v>479</v>
      </c>
      <c r="B481" s="35" t="s">
        <v>346</v>
      </c>
      <c r="C481" s="35" t="s">
        <v>347</v>
      </c>
      <c r="D481" s="34" t="str">
        <f>VLOOKUP(B481,'TAX INFO'!$B$2:$G$1000,3,0)</f>
        <v xml:space="preserve">San Carlos Solar Energy Inc. </v>
      </c>
      <c r="E481" s="34" t="str">
        <f>VLOOKUP(B481,'TAX INFO'!$B$2:$G$1000,5,0)</f>
        <v>008-514-713-000</v>
      </c>
      <c r="F481" s="35" t="s">
        <v>415</v>
      </c>
      <c r="G481" s="35" t="s">
        <v>416</v>
      </c>
      <c r="H481" s="35" t="s">
        <v>417</v>
      </c>
      <c r="I481" s="35" t="s">
        <v>416</v>
      </c>
      <c r="J481" s="35" t="s">
        <v>416</v>
      </c>
      <c r="K481" s="16">
        <v>0</v>
      </c>
      <c r="L481" s="36">
        <v>191.16</v>
      </c>
      <c r="M481" s="37">
        <v>0</v>
      </c>
      <c r="N481" s="36">
        <v>-3.82</v>
      </c>
      <c r="O481" s="125">
        <f t="shared" si="7"/>
        <v>187.34</v>
      </c>
      <c r="P481" s="143">
        <v>27540</v>
      </c>
      <c r="Q481" s="127" t="s">
        <v>4562</v>
      </c>
    </row>
    <row r="482" spans="1:17">
      <c r="A482" s="124">
        <v>480</v>
      </c>
      <c r="B482" s="35" t="s">
        <v>346</v>
      </c>
      <c r="C482" s="35" t="s">
        <v>348</v>
      </c>
      <c r="D482" s="34" t="str">
        <f>VLOOKUP(B482,'TAX INFO'!$B$2:$G$1000,3,0)</f>
        <v xml:space="preserve">San Carlos Solar Energy Inc. </v>
      </c>
      <c r="E482" s="34" t="str">
        <f>VLOOKUP(B482,'TAX INFO'!$B$2:$G$1000,5,0)</f>
        <v>008-514-713-000</v>
      </c>
      <c r="F482" s="35" t="s">
        <v>419</v>
      </c>
      <c r="G482" s="35" t="s">
        <v>416</v>
      </c>
      <c r="H482" s="35" t="s">
        <v>417</v>
      </c>
      <c r="I482" s="35" t="s">
        <v>416</v>
      </c>
      <c r="J482" s="35" t="s">
        <v>416</v>
      </c>
      <c r="K482" s="16">
        <v>0</v>
      </c>
      <c r="L482" s="36">
        <v>34.47</v>
      </c>
      <c r="M482" s="37">
        <v>0</v>
      </c>
      <c r="N482" s="36">
        <v>-0.69</v>
      </c>
      <c r="O482" s="125">
        <f t="shared" si="7"/>
        <v>33.78</v>
      </c>
      <c r="P482" s="143">
        <v>27540</v>
      </c>
      <c r="Q482" s="127" t="s">
        <v>4562</v>
      </c>
    </row>
    <row r="483" spans="1:17">
      <c r="A483" s="124">
        <v>481</v>
      </c>
      <c r="B483" s="35" t="s">
        <v>346</v>
      </c>
      <c r="C483" s="35" t="s">
        <v>349</v>
      </c>
      <c r="D483" s="34" t="str">
        <f>VLOOKUP(B483,'TAX INFO'!$B$2:$G$1000,3,0)</f>
        <v xml:space="preserve">San Carlos Solar Energy Inc. </v>
      </c>
      <c r="E483" s="34" t="str">
        <f>VLOOKUP(B483,'TAX INFO'!$B$2:$G$1000,5,0)</f>
        <v>008-514-713-000</v>
      </c>
      <c r="F483" s="35" t="s">
        <v>419</v>
      </c>
      <c r="G483" s="35" t="s">
        <v>416</v>
      </c>
      <c r="H483" s="35" t="s">
        <v>417</v>
      </c>
      <c r="I483" s="35" t="s">
        <v>416</v>
      </c>
      <c r="J483" s="35" t="s">
        <v>416</v>
      </c>
      <c r="K483" s="16">
        <v>0</v>
      </c>
      <c r="L483" s="36">
        <v>46.34</v>
      </c>
      <c r="M483" s="37">
        <v>0</v>
      </c>
      <c r="N483" s="36">
        <v>-0.93</v>
      </c>
      <c r="O483" s="125">
        <f t="shared" si="7"/>
        <v>45.410000000000004</v>
      </c>
      <c r="P483" s="143">
        <v>27540</v>
      </c>
      <c r="Q483" s="127" t="s">
        <v>4562</v>
      </c>
    </row>
    <row r="484" spans="1:17">
      <c r="A484" s="124">
        <v>482</v>
      </c>
      <c r="B484" s="35" t="s">
        <v>350</v>
      </c>
      <c r="C484" s="35" t="s">
        <v>350</v>
      </c>
      <c r="D484" s="34" t="str">
        <f>VLOOKUP(B484,'TAX INFO'!$B$2:$G$1000,3,0)</f>
        <v xml:space="preserve">San Carlos Sun Power Inc. </v>
      </c>
      <c r="E484" s="34" t="str">
        <f>VLOOKUP(B484,'TAX INFO'!$B$2:$G$1000,5,0)</f>
        <v>008-828-101-000</v>
      </c>
      <c r="F484" s="35" t="s">
        <v>415</v>
      </c>
      <c r="G484" s="35" t="s">
        <v>416</v>
      </c>
      <c r="H484" s="35" t="s">
        <v>417</v>
      </c>
      <c r="I484" s="35" t="s">
        <v>416</v>
      </c>
      <c r="J484" s="35" t="s">
        <v>416</v>
      </c>
      <c r="K484" s="16">
        <v>0</v>
      </c>
      <c r="L484" s="36">
        <v>528.05999999999995</v>
      </c>
      <c r="M484" s="37">
        <v>0</v>
      </c>
      <c r="N484" s="36">
        <v>-10.56</v>
      </c>
      <c r="O484" s="125">
        <f t="shared" si="7"/>
        <v>517.5</v>
      </c>
      <c r="P484" s="143">
        <v>27541</v>
      </c>
      <c r="Q484" s="127" t="s">
        <v>4562</v>
      </c>
    </row>
    <row r="485" spans="1:17">
      <c r="A485" s="124">
        <v>483</v>
      </c>
      <c r="B485" s="35" t="s">
        <v>350</v>
      </c>
      <c r="C485" s="35" t="s">
        <v>351</v>
      </c>
      <c r="D485" s="34" t="str">
        <f>VLOOKUP(B485,'TAX INFO'!$B$2:$G$1000,3,0)</f>
        <v xml:space="preserve">San Carlos Sun Power Inc. </v>
      </c>
      <c r="E485" s="34" t="str">
        <f>VLOOKUP(B485,'TAX INFO'!$B$2:$G$1000,5,0)</f>
        <v>008-828-101-000</v>
      </c>
      <c r="F485" s="35" t="s">
        <v>419</v>
      </c>
      <c r="G485" s="35" t="s">
        <v>416</v>
      </c>
      <c r="H485" s="35" t="s">
        <v>417</v>
      </c>
      <c r="I485" s="35" t="s">
        <v>416</v>
      </c>
      <c r="J485" s="35" t="s">
        <v>416</v>
      </c>
      <c r="K485" s="16">
        <v>0</v>
      </c>
      <c r="L485" s="36">
        <v>65.739999999999995</v>
      </c>
      <c r="M485" s="37">
        <v>0</v>
      </c>
      <c r="N485" s="36">
        <v>-1.31</v>
      </c>
      <c r="O485" s="125">
        <f t="shared" si="7"/>
        <v>64.429999999999993</v>
      </c>
      <c r="P485" s="143">
        <v>27541</v>
      </c>
      <c r="Q485" s="127" t="s">
        <v>4562</v>
      </c>
    </row>
    <row r="486" spans="1:17">
      <c r="A486" s="124">
        <v>484</v>
      </c>
      <c r="B486" s="35" t="s">
        <v>488</v>
      </c>
      <c r="C486" s="35" t="s">
        <v>379</v>
      </c>
      <c r="D486" s="34" t="str">
        <f>VLOOKUP(B486,'TAX INFO'!$B$2:$G$1000,3,0)</f>
        <v>Sual Power Inc.</v>
      </c>
      <c r="E486" s="34" t="str">
        <f>VLOOKUP(B486,'TAX INFO'!$B$2:$G$1000,5,0)</f>
        <v>225-353-447-000</v>
      </c>
      <c r="F486" s="35" t="s">
        <v>419</v>
      </c>
      <c r="G486" s="35" t="s">
        <v>416</v>
      </c>
      <c r="H486" s="35" t="s">
        <v>417</v>
      </c>
      <c r="I486" s="35" t="s">
        <v>417</v>
      </c>
      <c r="J486" s="35" t="s">
        <v>417</v>
      </c>
      <c r="K486" s="16">
        <v>13649.98</v>
      </c>
      <c r="L486" s="36">
        <v>0</v>
      </c>
      <c r="M486" s="37">
        <v>1638</v>
      </c>
      <c r="N486" s="36">
        <v>-273</v>
      </c>
      <c r="O486" s="125">
        <f t="shared" si="7"/>
        <v>15014.98</v>
      </c>
      <c r="P486" s="143">
        <v>27343</v>
      </c>
      <c r="Q486" s="127" t="s">
        <v>4562</v>
      </c>
    </row>
    <row r="487" spans="1:17">
      <c r="A487" s="124">
        <v>485</v>
      </c>
      <c r="B487" s="35" t="s">
        <v>341</v>
      </c>
      <c r="C487" s="35" t="s">
        <v>341</v>
      </c>
      <c r="D487" s="34" t="str">
        <f>VLOOKUP(B487,'TAX INFO'!$B$2:$G$1000,3,0)</f>
        <v xml:space="preserve">Samar I Electric Cooperative, Inc. </v>
      </c>
      <c r="E487" s="34" t="str">
        <f>VLOOKUP(B487,'TAX INFO'!$B$2:$G$1000,5,0)</f>
        <v>000-563-573-000</v>
      </c>
      <c r="F487" s="35" t="s">
        <v>419</v>
      </c>
      <c r="G487" s="35" t="s">
        <v>416</v>
      </c>
      <c r="H487" s="35" t="s">
        <v>417</v>
      </c>
      <c r="I487" s="35" t="s">
        <v>417</v>
      </c>
      <c r="J487" s="35" t="s">
        <v>417</v>
      </c>
      <c r="K487" s="16">
        <v>5906.23</v>
      </c>
      <c r="L487" s="36">
        <v>0</v>
      </c>
      <c r="M487" s="37">
        <v>708.75</v>
      </c>
      <c r="N487" s="36">
        <v>-118.12</v>
      </c>
      <c r="O487" s="125">
        <f t="shared" si="7"/>
        <v>6496.86</v>
      </c>
      <c r="P487" s="143">
        <v>27542</v>
      </c>
      <c r="Q487" s="127" t="s">
        <v>4562</v>
      </c>
    </row>
    <row r="488" spans="1:17">
      <c r="A488" s="124">
        <v>486</v>
      </c>
      <c r="B488" s="35" t="s">
        <v>342</v>
      </c>
      <c r="C488" s="35" t="s">
        <v>342</v>
      </c>
      <c r="D488" s="34" t="str">
        <f>VLOOKUP(B488,'TAX INFO'!$B$2:$G$1000,3,0)</f>
        <v xml:space="preserve">Samar II Electric Cooperative, Inc. </v>
      </c>
      <c r="E488" s="34" t="str">
        <f>VLOOKUP(B488,'TAX INFO'!$B$2:$G$1000,5,0)</f>
        <v>000-563-581-000</v>
      </c>
      <c r="F488" s="35" t="s">
        <v>419</v>
      </c>
      <c r="G488" s="35" t="s">
        <v>416</v>
      </c>
      <c r="H488" s="35" t="s">
        <v>416</v>
      </c>
      <c r="I488" s="35" t="s">
        <v>417</v>
      </c>
      <c r="J488" s="35" t="s">
        <v>417</v>
      </c>
      <c r="K488" s="16">
        <v>3811.25</v>
      </c>
      <c r="L488" s="36">
        <v>0</v>
      </c>
      <c r="M488" s="37">
        <v>457.35</v>
      </c>
      <c r="N488" s="36">
        <v>-76.22</v>
      </c>
      <c r="O488" s="125">
        <f t="shared" si="7"/>
        <v>4192.38</v>
      </c>
      <c r="P488" s="143">
        <v>27543</v>
      </c>
      <c r="Q488" s="127" t="s">
        <v>4562</v>
      </c>
    </row>
    <row r="489" spans="1:17">
      <c r="A489" s="124">
        <v>487</v>
      </c>
      <c r="B489" s="35" t="s">
        <v>691</v>
      </c>
      <c r="C489" s="35" t="s">
        <v>691</v>
      </c>
      <c r="D489" s="34" t="str">
        <f>VLOOKUP(B489,'TAX INFO'!$B$2:$G$1000,3,0)</f>
        <v xml:space="preserve">San Buenaventura Power Ltd. Co. </v>
      </c>
      <c r="E489" s="34" t="str">
        <f>VLOOKUP(B489,'TAX INFO'!$B$2:$G$1000,5,0)</f>
        <v>008-647-944-000</v>
      </c>
      <c r="F489" s="35" t="s">
        <v>415</v>
      </c>
      <c r="G489" s="35" t="s">
        <v>416</v>
      </c>
      <c r="H489" s="35" t="s">
        <v>417</v>
      </c>
      <c r="I489" s="35" t="s">
        <v>417</v>
      </c>
      <c r="J489" s="35" t="s">
        <v>417</v>
      </c>
      <c r="K489" s="16">
        <v>82.55</v>
      </c>
      <c r="L489" s="36">
        <v>0</v>
      </c>
      <c r="M489" s="37">
        <v>9.91</v>
      </c>
      <c r="N489" s="36">
        <v>-1.65</v>
      </c>
      <c r="O489" s="125">
        <f t="shared" si="7"/>
        <v>90.809999999999988</v>
      </c>
      <c r="P489" s="143">
        <v>27544</v>
      </c>
      <c r="Q489" s="127" t="s">
        <v>4562</v>
      </c>
    </row>
    <row r="490" spans="1:17">
      <c r="A490" s="124">
        <v>488</v>
      </c>
      <c r="B490" s="35" t="s">
        <v>691</v>
      </c>
      <c r="C490" s="35" t="s">
        <v>343</v>
      </c>
      <c r="D490" s="34" t="str">
        <f>VLOOKUP(B490,'TAX INFO'!$B$2:$G$1000,3,0)</f>
        <v xml:space="preserve">San Buenaventura Power Ltd. Co. </v>
      </c>
      <c r="E490" s="34" t="str">
        <f>VLOOKUP(B490,'TAX INFO'!$B$2:$G$1000,5,0)</f>
        <v>008-647-944-000</v>
      </c>
      <c r="F490" s="35" t="s">
        <v>419</v>
      </c>
      <c r="G490" s="35" t="s">
        <v>416</v>
      </c>
      <c r="H490" s="35" t="s">
        <v>417</v>
      </c>
      <c r="I490" s="35" t="s">
        <v>417</v>
      </c>
      <c r="J490" s="35" t="s">
        <v>417</v>
      </c>
      <c r="K490" s="16">
        <v>76.77</v>
      </c>
      <c r="L490" s="36">
        <v>0</v>
      </c>
      <c r="M490" s="37">
        <v>9.2100000000000009</v>
      </c>
      <c r="N490" s="36">
        <v>-1.54</v>
      </c>
      <c r="O490" s="125">
        <f t="shared" si="7"/>
        <v>84.439999999999984</v>
      </c>
      <c r="P490" s="143">
        <v>27544</v>
      </c>
      <c r="Q490" s="127" t="s">
        <v>4562</v>
      </c>
    </row>
    <row r="491" spans="1:17">
      <c r="A491" s="124">
        <v>489</v>
      </c>
      <c r="B491" s="35" t="s">
        <v>344</v>
      </c>
      <c r="C491" s="35" t="s">
        <v>345</v>
      </c>
      <c r="D491" s="34" t="str">
        <f>VLOOKUP(B491,'TAX INFO'!$B$2:$G$1000,3,0)</f>
        <v xml:space="preserve">San Carlos Biopower Inc. </v>
      </c>
      <c r="E491" s="34" t="str">
        <f>VLOOKUP(B491,'TAX INFO'!$B$2:$G$1000,5,0)</f>
        <v>007-339-955-000</v>
      </c>
      <c r="F491" s="35" t="s">
        <v>419</v>
      </c>
      <c r="G491" s="35" t="s">
        <v>417</v>
      </c>
      <c r="H491" s="35" t="s">
        <v>416</v>
      </c>
      <c r="I491" s="35" t="s">
        <v>416</v>
      </c>
      <c r="J491" s="35" t="s">
        <v>416</v>
      </c>
      <c r="K491" s="16">
        <v>0</v>
      </c>
      <c r="L491" s="36">
        <v>156.84</v>
      </c>
      <c r="M491" s="37">
        <v>0</v>
      </c>
      <c r="N491" s="36">
        <v>0</v>
      </c>
      <c r="O491" s="125">
        <f t="shared" si="7"/>
        <v>156.84</v>
      </c>
      <c r="P491" s="143">
        <v>27545</v>
      </c>
      <c r="Q491" s="127" t="s">
        <v>4562</v>
      </c>
    </row>
    <row r="492" spans="1:17">
      <c r="A492" s="124">
        <v>490</v>
      </c>
      <c r="B492" s="35" t="s">
        <v>692</v>
      </c>
      <c r="C492" s="35" t="s">
        <v>693</v>
      </c>
      <c r="D492" s="34" t="str">
        <f>VLOOKUP(B492,'TAX INFO'!$B$2:$G$1000,3,0)</f>
        <v>San Carlos Bioenergy, Inc.</v>
      </c>
      <c r="E492" s="34" t="str">
        <f>VLOOKUP(B492,'TAX INFO'!$B$2:$G$1000,5,0)</f>
        <v>238-494-525-000</v>
      </c>
      <c r="F492" s="35" t="s">
        <v>419</v>
      </c>
      <c r="G492" s="35" t="s">
        <v>416</v>
      </c>
      <c r="H492" s="35" t="s">
        <v>417</v>
      </c>
      <c r="I492" s="35" t="s">
        <v>416</v>
      </c>
      <c r="J492" s="35" t="s">
        <v>417</v>
      </c>
      <c r="K492" s="16">
        <v>107.98</v>
      </c>
      <c r="L492" s="36">
        <v>0</v>
      </c>
      <c r="M492" s="37">
        <v>12.96</v>
      </c>
      <c r="N492" s="36">
        <v>-2.16</v>
      </c>
      <c r="O492" s="125">
        <f t="shared" si="7"/>
        <v>118.78</v>
      </c>
      <c r="P492" s="143">
        <v>27546</v>
      </c>
      <c r="Q492" s="127" t="s">
        <v>4562</v>
      </c>
    </row>
    <row r="493" spans="1:17">
      <c r="A493" s="124">
        <v>491</v>
      </c>
      <c r="B493" s="35" t="s">
        <v>694</v>
      </c>
      <c r="C493" s="35" t="s">
        <v>694</v>
      </c>
      <c r="D493" s="34" t="str">
        <f>VLOOKUP(B493,'TAX INFO'!$B$2:$G$1000,3,0)</f>
        <v>SC GLOBAL COCO PRODUCTS, INC.</v>
      </c>
      <c r="E493" s="34" t="str">
        <f>VLOOKUP(B493,'TAX INFO'!$B$2:$G$1000,5,0)</f>
        <v>005-761-999-000</v>
      </c>
      <c r="F493" s="35" t="s">
        <v>419</v>
      </c>
      <c r="G493" s="35" t="s">
        <v>416</v>
      </c>
      <c r="H493" s="35" t="s">
        <v>417</v>
      </c>
      <c r="I493" s="35" t="s">
        <v>417</v>
      </c>
      <c r="J493" s="35" t="s">
        <v>417</v>
      </c>
      <c r="K493" s="16">
        <v>0.21</v>
      </c>
      <c r="L493" s="36">
        <v>0</v>
      </c>
      <c r="M493" s="37">
        <v>0.03</v>
      </c>
      <c r="N493" s="36">
        <v>0</v>
      </c>
      <c r="O493" s="125">
        <f t="shared" si="7"/>
        <v>0.24</v>
      </c>
      <c r="P493" s="143">
        <v>27547</v>
      </c>
      <c r="Q493" s="127" t="s">
        <v>4562</v>
      </c>
    </row>
    <row r="494" spans="1:17">
      <c r="A494" s="124">
        <v>492</v>
      </c>
      <c r="B494" s="35" t="s">
        <v>695</v>
      </c>
      <c r="C494" s="35" t="s">
        <v>695</v>
      </c>
      <c r="D494" s="34" t="str">
        <f>VLOOKUP(B494,'TAX INFO'!$B$2:$G$1000,3,0)</f>
        <v xml:space="preserve">SEM-Calaca Power Corporation </v>
      </c>
      <c r="E494" s="34" t="str">
        <f>VLOOKUP(B494,'TAX INFO'!$B$2:$G$1000,5,0)</f>
        <v>007-483-945</v>
      </c>
      <c r="F494" s="35" t="s">
        <v>415</v>
      </c>
      <c r="G494" s="35" t="s">
        <v>416</v>
      </c>
      <c r="H494" s="35" t="s">
        <v>417</v>
      </c>
      <c r="I494" s="35" t="s">
        <v>417</v>
      </c>
      <c r="J494" s="35" t="s">
        <v>417</v>
      </c>
      <c r="K494" s="16">
        <v>41573</v>
      </c>
      <c r="L494" s="36">
        <v>0</v>
      </c>
      <c r="M494" s="37">
        <v>4988.76</v>
      </c>
      <c r="N494" s="36">
        <v>-831.46</v>
      </c>
      <c r="O494" s="125">
        <f t="shared" si="7"/>
        <v>45730.3</v>
      </c>
      <c r="P494" s="143">
        <v>27548</v>
      </c>
      <c r="Q494" s="127" t="s">
        <v>4562</v>
      </c>
    </row>
    <row r="495" spans="1:17">
      <c r="A495" s="124">
        <v>493</v>
      </c>
      <c r="B495" s="35" t="s">
        <v>695</v>
      </c>
      <c r="C495" s="35" t="s">
        <v>696</v>
      </c>
      <c r="D495" s="34" t="str">
        <f>VLOOKUP(B495,'TAX INFO'!$B$2:$G$1000,3,0)</f>
        <v xml:space="preserve">SEM-Calaca Power Corporation </v>
      </c>
      <c r="E495" s="34" t="str">
        <f>VLOOKUP(B495,'TAX INFO'!$B$2:$G$1000,5,0)</f>
        <v>007-483-945</v>
      </c>
      <c r="F495" s="35" t="s">
        <v>419</v>
      </c>
      <c r="G495" s="35" t="s">
        <v>416</v>
      </c>
      <c r="H495" s="35" t="s">
        <v>417</v>
      </c>
      <c r="I495" s="35" t="s">
        <v>417</v>
      </c>
      <c r="J495" s="35" t="s">
        <v>417</v>
      </c>
      <c r="K495" s="16">
        <v>4.3899999999999997</v>
      </c>
      <c r="L495" s="36">
        <v>0</v>
      </c>
      <c r="M495" s="37">
        <v>0.53</v>
      </c>
      <c r="N495" s="36">
        <v>-0.09</v>
      </c>
      <c r="O495" s="125">
        <f t="shared" si="7"/>
        <v>4.83</v>
      </c>
      <c r="P495" s="143">
        <v>27548</v>
      </c>
      <c r="Q495" s="127" t="s">
        <v>4562</v>
      </c>
    </row>
    <row r="496" spans="1:17">
      <c r="A496" s="124">
        <v>494</v>
      </c>
      <c r="B496" s="35" t="s">
        <v>320</v>
      </c>
      <c r="C496" s="35" t="s">
        <v>320</v>
      </c>
      <c r="D496" s="34" t="str">
        <f>VLOOKUP(B496,'TAX INFO'!$B$2:$G$1000,3,0)</f>
        <v xml:space="preserve">SEM-CALACA RES CORPORATION </v>
      </c>
      <c r="E496" s="34" t="str">
        <f>VLOOKUP(B496,'TAX INFO'!$B$2:$G$1000,5,0)</f>
        <v>007-357-576-0000</v>
      </c>
      <c r="F496" s="35" t="s">
        <v>419</v>
      </c>
      <c r="G496" s="35" t="s">
        <v>416</v>
      </c>
      <c r="H496" s="35" t="s">
        <v>417</v>
      </c>
      <c r="I496" s="35" t="s">
        <v>417</v>
      </c>
      <c r="J496" s="35" t="s">
        <v>417</v>
      </c>
      <c r="K496" s="16">
        <v>12.54</v>
      </c>
      <c r="L496" s="36">
        <v>0</v>
      </c>
      <c r="M496" s="37">
        <v>1.5</v>
      </c>
      <c r="N496" s="36">
        <v>-0.25</v>
      </c>
      <c r="O496" s="125">
        <f t="shared" si="7"/>
        <v>13.79</v>
      </c>
      <c r="P496" s="143">
        <v>27549</v>
      </c>
      <c r="Q496" s="127" t="s">
        <v>4562</v>
      </c>
    </row>
    <row r="497" spans="1:17">
      <c r="A497" s="124">
        <v>495</v>
      </c>
      <c r="B497" s="35" t="s">
        <v>320</v>
      </c>
      <c r="C497" s="35" t="s">
        <v>321</v>
      </c>
      <c r="D497" s="34" t="str">
        <f>VLOOKUP(B497,'TAX INFO'!$B$2:$G$1000,3,0)</f>
        <v xml:space="preserve">SEM-CALACA RES CORPORATION </v>
      </c>
      <c r="E497" s="34" t="str">
        <f>VLOOKUP(B497,'TAX INFO'!$B$2:$G$1000,5,0)</f>
        <v>007-357-576-0000</v>
      </c>
      <c r="F497" s="35" t="s">
        <v>419</v>
      </c>
      <c r="G497" s="35" t="s">
        <v>416</v>
      </c>
      <c r="H497" s="35" t="s">
        <v>417</v>
      </c>
      <c r="I497" s="35" t="s">
        <v>417</v>
      </c>
      <c r="J497" s="35" t="s">
        <v>417</v>
      </c>
      <c r="K497" s="16">
        <v>10027.49</v>
      </c>
      <c r="L497" s="36">
        <v>0</v>
      </c>
      <c r="M497" s="37">
        <v>1203.3</v>
      </c>
      <c r="N497" s="36">
        <v>-200.55</v>
      </c>
      <c r="O497" s="125">
        <f t="shared" si="7"/>
        <v>11030.24</v>
      </c>
      <c r="P497" s="143">
        <v>27549</v>
      </c>
      <c r="Q497" s="127" t="s">
        <v>4562</v>
      </c>
    </row>
    <row r="498" spans="1:17">
      <c r="A498" s="124">
        <v>496</v>
      </c>
      <c r="B498" s="35" t="s">
        <v>697</v>
      </c>
      <c r="C498" s="35" t="s">
        <v>697</v>
      </c>
      <c r="D498" s="34" t="str">
        <f>VLOOKUP(B498,'TAX INFO'!$B$2:$G$1000,3,0)</f>
        <v xml:space="preserve">Santa Cruz Solar Energy Inc. </v>
      </c>
      <c r="E498" s="34" t="str">
        <f>VLOOKUP(B498,'TAX INFO'!$B$2:$G$1000,5,0)</f>
        <v>009-346-494-00000</v>
      </c>
      <c r="F498" s="35" t="s">
        <v>415</v>
      </c>
      <c r="G498" s="35" t="s">
        <v>417</v>
      </c>
      <c r="H498" s="35" t="s">
        <v>417</v>
      </c>
      <c r="I498" s="35" t="s">
        <v>416</v>
      </c>
      <c r="J498" s="35" t="s">
        <v>416</v>
      </c>
      <c r="K498" s="16">
        <v>0</v>
      </c>
      <c r="L498" s="36">
        <v>18938.11</v>
      </c>
      <c r="M498" s="37">
        <v>0</v>
      </c>
      <c r="N498" s="36">
        <v>0</v>
      </c>
      <c r="O498" s="125">
        <f t="shared" si="7"/>
        <v>18938.11</v>
      </c>
      <c r="P498" s="143">
        <v>27550</v>
      </c>
      <c r="Q498" s="127" t="s">
        <v>4562</v>
      </c>
    </row>
    <row r="499" spans="1:17">
      <c r="A499" s="124">
        <v>497</v>
      </c>
      <c r="B499" s="35" t="s">
        <v>697</v>
      </c>
      <c r="C499" s="35" t="s">
        <v>356</v>
      </c>
      <c r="D499" s="34" t="str">
        <f>VLOOKUP(B499,'TAX INFO'!$B$2:$G$1000,3,0)</f>
        <v xml:space="preserve">Santa Cruz Solar Energy Inc. </v>
      </c>
      <c r="E499" s="34" t="str">
        <f>VLOOKUP(B499,'TAX INFO'!$B$2:$G$1000,5,0)</f>
        <v>009-346-494-00000</v>
      </c>
      <c r="F499" s="35" t="s">
        <v>419</v>
      </c>
      <c r="G499" s="35" t="s">
        <v>417</v>
      </c>
      <c r="H499" s="35" t="s">
        <v>417</v>
      </c>
      <c r="I499" s="35" t="s">
        <v>416</v>
      </c>
      <c r="J499" s="35" t="s">
        <v>416</v>
      </c>
      <c r="K499" s="16">
        <v>0</v>
      </c>
      <c r="L499" s="36">
        <v>323.64</v>
      </c>
      <c r="M499" s="37">
        <v>0</v>
      </c>
      <c r="N499" s="36">
        <v>0</v>
      </c>
      <c r="O499" s="125">
        <f t="shared" si="7"/>
        <v>323.64</v>
      </c>
      <c r="P499" s="143">
        <v>27550</v>
      </c>
      <c r="Q499" s="127" t="s">
        <v>4562</v>
      </c>
    </row>
    <row r="500" spans="1:17">
      <c r="A500" s="124">
        <v>498</v>
      </c>
      <c r="B500" s="35" t="s">
        <v>698</v>
      </c>
      <c r="C500" s="35" t="s">
        <v>698</v>
      </c>
      <c r="D500" s="34" t="str">
        <f>VLOOKUP(B500,'TAX INFO'!$B$2:$G$1000,3,0)</f>
        <v xml:space="preserve">Sarangani Energy Corporation </v>
      </c>
      <c r="E500" s="34" t="str">
        <f>VLOOKUP(B500,'TAX INFO'!$B$2:$G$1000,5,0)</f>
        <v>007-901-880-000</v>
      </c>
      <c r="F500" s="35" t="s">
        <v>415</v>
      </c>
      <c r="G500" s="35" t="s">
        <v>416</v>
      </c>
      <c r="H500" s="35" t="s">
        <v>416</v>
      </c>
      <c r="I500" s="35" t="s">
        <v>417</v>
      </c>
      <c r="J500" s="35" t="s">
        <v>417</v>
      </c>
      <c r="K500" s="16">
        <v>565.49</v>
      </c>
      <c r="L500" s="36">
        <v>0</v>
      </c>
      <c r="M500" s="37">
        <v>67.86</v>
      </c>
      <c r="N500" s="36">
        <v>-11.31</v>
      </c>
      <c r="O500" s="125">
        <f t="shared" si="7"/>
        <v>622.04000000000008</v>
      </c>
      <c r="P500" s="143">
        <v>27551</v>
      </c>
      <c r="Q500" s="127" t="s">
        <v>4562</v>
      </c>
    </row>
    <row r="501" spans="1:17">
      <c r="A501" s="124">
        <v>499</v>
      </c>
      <c r="B501" s="35" t="s">
        <v>698</v>
      </c>
      <c r="C501" s="35" t="s">
        <v>776</v>
      </c>
      <c r="D501" s="34" t="str">
        <f>VLOOKUP(B501,'TAX INFO'!$B$2:$G$1000,3,0)</f>
        <v xml:space="preserve">Sarangani Energy Corporation </v>
      </c>
      <c r="E501" s="34" t="str">
        <f>VLOOKUP(B501,'TAX INFO'!$B$2:$G$1000,5,0)</f>
        <v>007-901-880-000</v>
      </c>
      <c r="F501" s="35" t="s">
        <v>419</v>
      </c>
      <c r="G501" s="35" t="s">
        <v>416</v>
      </c>
      <c r="H501" s="35" t="s">
        <v>416</v>
      </c>
      <c r="I501" s="35" t="s">
        <v>417</v>
      </c>
      <c r="J501" s="35" t="s">
        <v>417</v>
      </c>
      <c r="K501" s="16">
        <v>539.97</v>
      </c>
      <c r="L501" s="36">
        <v>0</v>
      </c>
      <c r="M501" s="37">
        <v>64.8</v>
      </c>
      <c r="N501" s="36">
        <v>-10.8</v>
      </c>
      <c r="O501" s="125">
        <f t="shared" si="7"/>
        <v>593.97</v>
      </c>
      <c r="P501" s="143">
        <v>27551</v>
      </c>
      <c r="Q501" s="127" t="s">
        <v>4562</v>
      </c>
    </row>
    <row r="502" spans="1:17">
      <c r="A502" s="124">
        <v>500</v>
      </c>
      <c r="B502" s="35" t="s">
        <v>382</v>
      </c>
      <c r="C502" s="35" t="s">
        <v>382</v>
      </c>
      <c r="D502" s="34" t="str">
        <f>VLOOKUP(B502,'TAX INFO'!$B$2:$G$1000,3,0)</f>
        <v>Sulu Electric Power and Light (Phils.), Inc.</v>
      </c>
      <c r="E502" s="34" t="str">
        <f>VLOOKUP(B502,'TAX INFO'!$B$2:$G$1000,5,0)</f>
        <v>008-685-342-000</v>
      </c>
      <c r="F502" s="35" t="s">
        <v>415</v>
      </c>
      <c r="G502" s="35" t="s">
        <v>416</v>
      </c>
      <c r="H502" s="35" t="s">
        <v>417</v>
      </c>
      <c r="I502" s="35" t="s">
        <v>416</v>
      </c>
      <c r="J502" s="35" t="s">
        <v>417</v>
      </c>
      <c r="K502" s="16">
        <v>72.81</v>
      </c>
      <c r="L502" s="36">
        <v>0</v>
      </c>
      <c r="M502" s="37">
        <v>8.74</v>
      </c>
      <c r="N502" s="36">
        <v>-1.46</v>
      </c>
      <c r="O502" s="125">
        <f t="shared" si="7"/>
        <v>80.09</v>
      </c>
      <c r="P502" s="143">
        <v>27552</v>
      </c>
      <c r="Q502" s="127" t="s">
        <v>4562</v>
      </c>
    </row>
    <row r="503" spans="1:17">
      <c r="A503" s="124">
        <v>501</v>
      </c>
      <c r="B503" s="35" t="s">
        <v>382</v>
      </c>
      <c r="C503" s="35" t="s">
        <v>383</v>
      </c>
      <c r="D503" s="34" t="str">
        <f>VLOOKUP(B503,'TAX INFO'!$B$2:$G$1000,3,0)</f>
        <v>Sulu Electric Power and Light (Phils.), Inc.</v>
      </c>
      <c r="E503" s="34" t="str">
        <f>VLOOKUP(B503,'TAX INFO'!$B$2:$G$1000,5,0)</f>
        <v>008-685-342-000</v>
      </c>
      <c r="F503" s="35" t="s">
        <v>419</v>
      </c>
      <c r="G503" s="35" t="s">
        <v>416</v>
      </c>
      <c r="H503" s="35" t="s">
        <v>417</v>
      </c>
      <c r="I503" s="35" t="s">
        <v>416</v>
      </c>
      <c r="J503" s="35" t="s">
        <v>417</v>
      </c>
      <c r="K503" s="16">
        <v>64.97</v>
      </c>
      <c r="L503" s="36">
        <v>0</v>
      </c>
      <c r="M503" s="37">
        <v>7.8</v>
      </c>
      <c r="N503" s="36">
        <v>-1.3</v>
      </c>
      <c r="O503" s="125">
        <f t="shared" si="7"/>
        <v>71.47</v>
      </c>
      <c r="P503" s="143">
        <v>27552</v>
      </c>
      <c r="Q503" s="127" t="s">
        <v>4562</v>
      </c>
    </row>
    <row r="504" spans="1:17">
      <c r="A504" s="124">
        <v>502</v>
      </c>
      <c r="B504" s="35" t="s">
        <v>357</v>
      </c>
      <c r="C504" s="35" t="s">
        <v>357</v>
      </c>
      <c r="D504" s="34" t="str">
        <f>VLOOKUP(B504,'TAX INFO'!$B$2:$G$1000,3,0)</f>
        <v>Shell Energy Philippines, Inc.</v>
      </c>
      <c r="E504" s="34" t="str">
        <f>VLOOKUP(B504,'TAX INFO'!$B$2:$G$1000,5,0)</f>
        <v>006-733-227-0000</v>
      </c>
      <c r="F504" s="35" t="s">
        <v>419</v>
      </c>
      <c r="G504" s="35" t="s">
        <v>416</v>
      </c>
      <c r="H504" s="35" t="s">
        <v>417</v>
      </c>
      <c r="I504" s="35" t="s">
        <v>417</v>
      </c>
      <c r="J504" s="35" t="s">
        <v>417</v>
      </c>
      <c r="K504" s="16">
        <v>224.2</v>
      </c>
      <c r="L504" s="36">
        <v>0</v>
      </c>
      <c r="M504" s="37">
        <v>26.9</v>
      </c>
      <c r="N504" s="36">
        <v>-4.4800000000000004</v>
      </c>
      <c r="O504" s="125">
        <f t="shared" si="7"/>
        <v>246.62</v>
      </c>
      <c r="P504" s="143">
        <v>27448</v>
      </c>
      <c r="Q504" s="127" t="s">
        <v>4562</v>
      </c>
    </row>
    <row r="505" spans="1:17">
      <c r="A505" s="124">
        <v>503</v>
      </c>
      <c r="B505" s="35" t="s">
        <v>357</v>
      </c>
      <c r="C505" s="35" t="s">
        <v>358</v>
      </c>
      <c r="D505" s="34" t="str">
        <f>VLOOKUP(B505,'TAX INFO'!$B$2:$G$1000,3,0)</f>
        <v>Shell Energy Philippines, Inc.</v>
      </c>
      <c r="E505" s="34" t="str">
        <f>VLOOKUP(B505,'TAX INFO'!$B$2:$G$1000,5,0)</f>
        <v>006-733-227-0000</v>
      </c>
      <c r="F505" s="35" t="s">
        <v>419</v>
      </c>
      <c r="G505" s="35" t="s">
        <v>416</v>
      </c>
      <c r="H505" s="35" t="s">
        <v>417</v>
      </c>
      <c r="I505" s="35" t="s">
        <v>417</v>
      </c>
      <c r="J505" s="35" t="s">
        <v>417</v>
      </c>
      <c r="K505" s="16">
        <v>35.770000000000003</v>
      </c>
      <c r="L505" s="36">
        <v>0</v>
      </c>
      <c r="M505" s="37">
        <v>4.29</v>
      </c>
      <c r="N505" s="36">
        <v>-0.72</v>
      </c>
      <c r="O505" s="125">
        <f t="shared" si="7"/>
        <v>39.340000000000003</v>
      </c>
      <c r="P505" s="143">
        <v>27448</v>
      </c>
      <c r="Q505" s="127" t="s">
        <v>4562</v>
      </c>
    </row>
    <row r="506" spans="1:17">
      <c r="A506" s="124">
        <v>504</v>
      </c>
      <c r="B506" s="35" t="s">
        <v>700</v>
      </c>
      <c r="C506" s="35" t="s">
        <v>700</v>
      </c>
      <c r="D506" s="34" t="str">
        <f>VLOOKUP(B506,'TAX INFO'!$B$2:$G$1000,3,0)</f>
        <v xml:space="preserve">Subic Enerzone Corporation </v>
      </c>
      <c r="E506" s="34" t="str">
        <f>VLOOKUP(B506,'TAX INFO'!$B$2:$G$1000,5,0)</f>
        <v>224-523-316-000</v>
      </c>
      <c r="F506" s="35" t="s">
        <v>419</v>
      </c>
      <c r="G506" s="35" t="s">
        <v>416</v>
      </c>
      <c r="H506" s="35" t="s">
        <v>417</v>
      </c>
      <c r="I506" s="35" t="s">
        <v>417</v>
      </c>
      <c r="J506" s="35" t="s">
        <v>417</v>
      </c>
      <c r="K506" s="16">
        <v>10629.93</v>
      </c>
      <c r="L506" s="36">
        <v>0</v>
      </c>
      <c r="M506" s="37">
        <v>1275.5899999999999</v>
      </c>
      <c r="N506" s="36">
        <v>-212.6</v>
      </c>
      <c r="O506" s="125">
        <f t="shared" si="7"/>
        <v>11692.92</v>
      </c>
      <c r="P506" s="143">
        <v>27553</v>
      </c>
      <c r="Q506" s="127" t="s">
        <v>4562</v>
      </c>
    </row>
    <row r="507" spans="1:17">
      <c r="A507" s="124">
        <v>505</v>
      </c>
      <c r="B507" s="35" t="s">
        <v>352</v>
      </c>
      <c r="C507" s="35" t="s">
        <v>352</v>
      </c>
      <c r="D507" s="34" t="str">
        <f>VLOOKUP(B507,'TAX INFO'!$B$2:$G$1000,3,0)</f>
        <v xml:space="preserve">San Fernando Electric Light And Power Co., Inc. </v>
      </c>
      <c r="E507" s="34" t="str">
        <f>VLOOKUP(B507,'TAX INFO'!$B$2:$G$1000,5,0)</f>
        <v>000-877-891-000</v>
      </c>
      <c r="F507" s="35" t="s">
        <v>419</v>
      </c>
      <c r="G507" s="35" t="s">
        <v>416</v>
      </c>
      <c r="H507" s="35" t="s">
        <v>417</v>
      </c>
      <c r="I507" s="35" t="s">
        <v>417</v>
      </c>
      <c r="J507" s="35" t="s">
        <v>417</v>
      </c>
      <c r="K507" s="16">
        <v>3686.15</v>
      </c>
      <c r="L507" s="36">
        <v>0</v>
      </c>
      <c r="M507" s="37">
        <v>442.34</v>
      </c>
      <c r="N507" s="36">
        <v>-73.72</v>
      </c>
      <c r="O507" s="125">
        <f t="shared" si="7"/>
        <v>4054.77</v>
      </c>
      <c r="P507" s="143">
        <v>27554</v>
      </c>
      <c r="Q507" s="127" t="s">
        <v>4562</v>
      </c>
    </row>
    <row r="508" spans="1:17">
      <c r="A508" s="124">
        <v>506</v>
      </c>
      <c r="B508" s="35" t="s">
        <v>701</v>
      </c>
      <c r="C508" s="35" t="s">
        <v>701</v>
      </c>
      <c r="D508" s="34" t="str">
        <f>VLOOKUP(B508,'TAX INFO'!$B$2:$G$1000,3,0)</f>
        <v xml:space="preserve">Shizen Inc. </v>
      </c>
      <c r="E508" s="34" t="str">
        <f>VLOOKUP(B508,'TAX INFO'!$B$2:$G$1000,5,0)</f>
        <v>010-105-854-000</v>
      </c>
      <c r="F508" s="35" t="s">
        <v>415</v>
      </c>
      <c r="G508" s="35" t="s">
        <v>416</v>
      </c>
      <c r="H508" s="35" t="s">
        <v>417</v>
      </c>
      <c r="I508" s="35" t="s">
        <v>416</v>
      </c>
      <c r="J508" s="35" t="s">
        <v>416</v>
      </c>
      <c r="K508" s="16">
        <v>0</v>
      </c>
      <c r="L508" s="36">
        <v>448.77</v>
      </c>
      <c r="M508" s="37">
        <v>0</v>
      </c>
      <c r="N508" s="36">
        <v>-8.98</v>
      </c>
      <c r="O508" s="125">
        <f t="shared" si="7"/>
        <v>439.78999999999996</v>
      </c>
      <c r="P508" s="143">
        <v>27555</v>
      </c>
      <c r="Q508" s="127" t="s">
        <v>4562</v>
      </c>
    </row>
    <row r="509" spans="1:17">
      <c r="A509" s="124">
        <v>507</v>
      </c>
      <c r="B509" s="35" t="s">
        <v>701</v>
      </c>
      <c r="C509" s="35" t="s">
        <v>362</v>
      </c>
      <c r="D509" s="34" t="str">
        <f>VLOOKUP(B509,'TAX INFO'!$B$2:$G$1000,3,0)</f>
        <v xml:space="preserve">Shizen Inc. </v>
      </c>
      <c r="E509" s="34" t="str">
        <f>VLOOKUP(B509,'TAX INFO'!$B$2:$G$1000,5,0)</f>
        <v>010-105-854-000</v>
      </c>
      <c r="F509" s="35" t="s">
        <v>419</v>
      </c>
      <c r="G509" s="35" t="s">
        <v>416</v>
      </c>
      <c r="H509" s="35" t="s">
        <v>417</v>
      </c>
      <c r="I509" s="35" t="s">
        <v>416</v>
      </c>
      <c r="J509" s="35" t="s">
        <v>416</v>
      </c>
      <c r="K509" s="16">
        <v>0</v>
      </c>
      <c r="L509" s="36">
        <v>64.489999999999995</v>
      </c>
      <c r="M509" s="37">
        <v>0</v>
      </c>
      <c r="N509" s="36">
        <v>-1.29</v>
      </c>
      <c r="O509" s="125">
        <f t="shared" si="7"/>
        <v>63.199999999999996</v>
      </c>
      <c r="P509" s="143">
        <v>27555</v>
      </c>
      <c r="Q509" s="127" t="s">
        <v>4562</v>
      </c>
    </row>
    <row r="510" spans="1:17">
      <c r="A510" s="124">
        <v>508</v>
      </c>
      <c r="B510" s="35" t="s">
        <v>702</v>
      </c>
      <c r="C510" s="35" t="s">
        <v>702</v>
      </c>
      <c r="D510" s="34" t="str">
        <f>VLOOKUP(B510,'TAX INFO'!$B$2:$G$1000,3,0)</f>
        <v>Siguil Hydro Power Corporation</v>
      </c>
      <c r="E510" s="34" t="str">
        <f>VLOOKUP(B510,'TAX INFO'!$B$2:$G$1000,5,0)</f>
        <v>008-088-150-00000</v>
      </c>
      <c r="F510" s="35" t="s">
        <v>415</v>
      </c>
      <c r="G510" s="35" t="s">
        <v>416</v>
      </c>
      <c r="H510" s="35" t="s">
        <v>416</v>
      </c>
      <c r="I510" s="35" t="s">
        <v>416</v>
      </c>
      <c r="J510" s="35" t="s">
        <v>416</v>
      </c>
      <c r="K510" s="16">
        <v>0</v>
      </c>
      <c r="L510" s="36">
        <v>395.4</v>
      </c>
      <c r="M510" s="37">
        <v>0</v>
      </c>
      <c r="N510" s="36">
        <v>-7.91</v>
      </c>
      <c r="O510" s="125">
        <f t="shared" si="7"/>
        <v>387.48999999999995</v>
      </c>
      <c r="P510" s="143">
        <v>27556</v>
      </c>
      <c r="Q510" s="127" t="s">
        <v>4562</v>
      </c>
    </row>
    <row r="511" spans="1:17">
      <c r="A511" s="124">
        <v>509</v>
      </c>
      <c r="B511" s="35" t="s">
        <v>703</v>
      </c>
      <c r="C511" s="35" t="s">
        <v>363</v>
      </c>
      <c r="D511" s="34" t="str">
        <f>VLOOKUP(B511,'TAX INFO'!$B$2:$G$1000,3,0)</f>
        <v xml:space="preserve">Siargao Electric Cooperative, Inc. </v>
      </c>
      <c r="E511" s="34" t="str">
        <f>VLOOKUP(B511,'TAX INFO'!$B$2:$G$1000,5,0)</f>
        <v>001-004-149-00000</v>
      </c>
      <c r="F511" s="35" t="s">
        <v>419</v>
      </c>
      <c r="G511" s="35" t="s">
        <v>416</v>
      </c>
      <c r="H511" s="35" t="s">
        <v>416</v>
      </c>
      <c r="I511" s="35" t="s">
        <v>417</v>
      </c>
      <c r="J511" s="35" t="s">
        <v>417</v>
      </c>
      <c r="K511" s="16">
        <v>215.62</v>
      </c>
      <c r="L511" s="36">
        <v>0</v>
      </c>
      <c r="M511" s="37">
        <v>25.87</v>
      </c>
      <c r="N511" s="36">
        <v>-4.3099999999999996</v>
      </c>
      <c r="O511" s="125">
        <f t="shared" si="7"/>
        <v>237.18</v>
      </c>
      <c r="P511" s="143">
        <v>27557</v>
      </c>
      <c r="Q511" s="127" t="s">
        <v>4562</v>
      </c>
    </row>
    <row r="512" spans="1:17">
      <c r="A512" s="124">
        <v>510</v>
      </c>
      <c r="B512" s="35" t="s">
        <v>208</v>
      </c>
      <c r="C512" s="35" t="s">
        <v>208</v>
      </c>
      <c r="D512" s="34" t="str">
        <f>VLOOKUP(B512,'TAX INFO'!$B$2:$G$1000,3,0)</f>
        <v>Hedcor Sibulan Inc.</v>
      </c>
      <c r="E512" s="34" t="str">
        <f>VLOOKUP(B512,'TAX INFO'!$B$2:$G$1000,5,0)</f>
        <v>005-633-984-00000</v>
      </c>
      <c r="F512" s="35" t="s">
        <v>415</v>
      </c>
      <c r="G512" s="35" t="s">
        <v>416</v>
      </c>
      <c r="H512" s="35" t="s">
        <v>417</v>
      </c>
      <c r="I512" s="35" t="s">
        <v>416</v>
      </c>
      <c r="J512" s="35" t="s">
        <v>416</v>
      </c>
      <c r="K512" s="16">
        <v>0</v>
      </c>
      <c r="L512" s="36">
        <v>236.03</v>
      </c>
      <c r="M512" s="37">
        <v>0</v>
      </c>
      <c r="N512" s="36">
        <v>-4.72</v>
      </c>
      <c r="O512" s="125">
        <f t="shared" si="7"/>
        <v>231.31</v>
      </c>
      <c r="P512" s="143">
        <v>27558</v>
      </c>
      <c r="Q512" s="127" t="s">
        <v>4562</v>
      </c>
    </row>
    <row r="513" spans="1:17">
      <c r="A513" s="124">
        <v>511</v>
      </c>
      <c r="B513" s="35" t="s">
        <v>142</v>
      </c>
      <c r="C513" s="35" t="s">
        <v>142</v>
      </c>
      <c r="D513" s="34" t="str">
        <f>VLOOKUP(B513,'TAX INFO'!$B$2:$G$1000,3,0)</f>
        <v xml:space="preserve">Citicore Solar Negros Occidental, Inc. </v>
      </c>
      <c r="E513" s="34" t="str">
        <f>VLOOKUP(B513,'TAX INFO'!$B$2:$G$1000,5,0)</f>
        <v>009-103-282-000</v>
      </c>
      <c r="F513" s="35" t="s">
        <v>415</v>
      </c>
      <c r="G513" s="35" t="s">
        <v>416</v>
      </c>
      <c r="H513" s="35" t="s">
        <v>417</v>
      </c>
      <c r="I513" s="35" t="s">
        <v>416</v>
      </c>
      <c r="J513" s="35" t="s">
        <v>416</v>
      </c>
      <c r="K513" s="16">
        <v>0</v>
      </c>
      <c r="L513" s="36">
        <v>36535.699999999997</v>
      </c>
      <c r="M513" s="37">
        <v>0</v>
      </c>
      <c r="N513" s="36">
        <v>-730.71</v>
      </c>
      <c r="O513" s="125">
        <f t="shared" si="7"/>
        <v>35804.99</v>
      </c>
      <c r="P513" s="143">
        <v>27559</v>
      </c>
      <c r="Q513" s="127" t="s">
        <v>4562</v>
      </c>
    </row>
    <row r="514" spans="1:17">
      <c r="A514" s="124">
        <v>512</v>
      </c>
      <c r="B514" s="35" t="s">
        <v>142</v>
      </c>
      <c r="C514" s="35" t="s">
        <v>143</v>
      </c>
      <c r="D514" s="34" t="str">
        <f>VLOOKUP(B514,'TAX INFO'!$B$2:$G$1000,3,0)</f>
        <v xml:space="preserve">Citicore Solar Negros Occidental, Inc. </v>
      </c>
      <c r="E514" s="34" t="str">
        <f>VLOOKUP(B514,'TAX INFO'!$B$2:$G$1000,5,0)</f>
        <v>009-103-282-000</v>
      </c>
      <c r="F514" s="35" t="s">
        <v>419</v>
      </c>
      <c r="G514" s="35" t="s">
        <v>416</v>
      </c>
      <c r="H514" s="35" t="s">
        <v>417</v>
      </c>
      <c r="I514" s="35" t="s">
        <v>416</v>
      </c>
      <c r="J514" s="35" t="s">
        <v>416</v>
      </c>
      <c r="K514" s="16">
        <v>0</v>
      </c>
      <c r="L514" s="36">
        <v>38.54</v>
      </c>
      <c r="M514" s="37">
        <v>0</v>
      </c>
      <c r="N514" s="36">
        <v>-0.77</v>
      </c>
      <c r="O514" s="125">
        <f t="shared" si="7"/>
        <v>37.769999999999996</v>
      </c>
      <c r="P514" s="143">
        <v>27559</v>
      </c>
      <c r="Q514" s="127" t="s">
        <v>4562</v>
      </c>
    </row>
    <row r="515" spans="1:17">
      <c r="A515" s="124">
        <v>513</v>
      </c>
      <c r="B515" s="35" t="s">
        <v>705</v>
      </c>
      <c r="C515" s="35" t="s">
        <v>706</v>
      </c>
      <c r="D515" s="34" t="str">
        <f>VLOOKUP(B515,'TAX INFO'!$B$2:$G$1000,3,0)</f>
        <v xml:space="preserve">SPC Island Power Corporation </v>
      </c>
      <c r="E515" s="34" t="str">
        <f>VLOOKUP(B515,'TAX INFO'!$B$2:$G$1000,5,0)</f>
        <v>218-474-921-00000</v>
      </c>
      <c r="F515" s="35" t="s">
        <v>419</v>
      </c>
      <c r="G515" s="35" t="s">
        <v>416</v>
      </c>
      <c r="H515" s="35" t="s">
        <v>417</v>
      </c>
      <c r="I515" s="35" t="s">
        <v>417</v>
      </c>
      <c r="J515" s="35" t="s">
        <v>417</v>
      </c>
      <c r="K515" s="16">
        <v>479.6</v>
      </c>
      <c r="L515" s="36">
        <v>0</v>
      </c>
      <c r="M515" s="37">
        <v>57.55</v>
      </c>
      <c r="N515" s="36">
        <v>-9.59</v>
      </c>
      <c r="O515" s="125">
        <f t="shared" si="7"/>
        <v>527.55999999999995</v>
      </c>
      <c r="P515" s="143">
        <v>27560</v>
      </c>
      <c r="Q515" s="127" t="s">
        <v>4562</v>
      </c>
    </row>
    <row r="516" spans="1:17">
      <c r="A516" s="124">
        <v>514</v>
      </c>
      <c r="B516" s="35" t="s">
        <v>707</v>
      </c>
      <c r="C516" s="35" t="s">
        <v>707</v>
      </c>
      <c r="D516" s="34" t="str">
        <f>VLOOKUP(B516,'TAX INFO'!$B$2:$G$1000,3,0)</f>
        <v>San Jose Green Energy Corporation (SJGEC) WESM-GEN</v>
      </c>
      <c r="E516" s="34" t="str">
        <f>VLOOKUP(B516,'TAX INFO'!$B$2:$G$1000,5,0)</f>
        <v>636-962-974-000</v>
      </c>
      <c r="F516" s="35" t="s">
        <v>415</v>
      </c>
      <c r="G516" s="35" t="s">
        <v>416</v>
      </c>
      <c r="H516" s="35" t="s">
        <v>417</v>
      </c>
      <c r="I516" s="35" t="s">
        <v>416</v>
      </c>
      <c r="J516" s="35" t="s">
        <v>416</v>
      </c>
      <c r="K516" s="16">
        <v>0</v>
      </c>
      <c r="L516" s="36">
        <v>169.43</v>
      </c>
      <c r="M516" s="37">
        <v>0</v>
      </c>
      <c r="N516" s="36">
        <v>-3.39</v>
      </c>
      <c r="O516" s="125">
        <f t="shared" ref="O516:O579" si="8">SUM(K516:N516)</f>
        <v>166.04000000000002</v>
      </c>
      <c r="P516" s="143">
        <v>27561</v>
      </c>
      <c r="Q516" s="127" t="s">
        <v>4562</v>
      </c>
    </row>
    <row r="517" spans="1:17">
      <c r="A517" s="124">
        <v>515</v>
      </c>
      <c r="B517" s="35" t="s">
        <v>707</v>
      </c>
      <c r="C517" s="35" t="s">
        <v>355</v>
      </c>
      <c r="D517" s="34" t="str">
        <f>VLOOKUP(B517,'TAX INFO'!$B$2:$G$1000,3,0)</f>
        <v>San Jose Green Energy Corporation (SJGEC) WESM-GEN</v>
      </c>
      <c r="E517" s="34" t="str">
        <f>VLOOKUP(B517,'TAX INFO'!$B$2:$G$1000,5,0)</f>
        <v>636-962-974-000</v>
      </c>
      <c r="F517" s="35" t="s">
        <v>419</v>
      </c>
      <c r="G517" s="35" t="s">
        <v>416</v>
      </c>
      <c r="H517" s="35" t="s">
        <v>417</v>
      </c>
      <c r="I517" s="35" t="s">
        <v>416</v>
      </c>
      <c r="J517" s="35" t="s">
        <v>416</v>
      </c>
      <c r="K517" s="16">
        <v>0</v>
      </c>
      <c r="L517" s="36">
        <v>28.39</v>
      </c>
      <c r="M517" s="37">
        <v>0</v>
      </c>
      <c r="N517" s="36">
        <v>-0.56999999999999995</v>
      </c>
      <c r="O517" s="125">
        <f t="shared" si="8"/>
        <v>27.82</v>
      </c>
      <c r="P517" s="143">
        <v>27561</v>
      </c>
      <c r="Q517" s="127" t="s">
        <v>4562</v>
      </c>
    </row>
    <row r="518" spans="1:17">
      <c r="A518" s="124">
        <v>516</v>
      </c>
      <c r="B518" s="35" t="s">
        <v>708</v>
      </c>
      <c r="C518" s="35" t="s">
        <v>708</v>
      </c>
      <c r="D518" s="34" t="str">
        <f>VLOOKUP(B518,'TAX INFO'!$B$2:$G$1000,3,0)</f>
        <v xml:space="preserve">Southwest Luzon Power Generation Corporation </v>
      </c>
      <c r="E518" s="34" t="str">
        <f>VLOOKUP(B518,'TAX INFO'!$B$2:$G$1000,5,0)</f>
        <v>008-115-664-000</v>
      </c>
      <c r="F518" s="35" t="s">
        <v>415</v>
      </c>
      <c r="G518" s="35" t="s">
        <v>416</v>
      </c>
      <c r="H518" s="35" t="s">
        <v>417</v>
      </c>
      <c r="I518" s="35" t="s">
        <v>417</v>
      </c>
      <c r="J518" s="35" t="s">
        <v>417</v>
      </c>
      <c r="K518" s="16">
        <v>1403.87</v>
      </c>
      <c r="L518" s="36">
        <v>0</v>
      </c>
      <c r="M518" s="37">
        <v>168.46</v>
      </c>
      <c r="N518" s="36">
        <v>-28.08</v>
      </c>
      <c r="O518" s="125">
        <f t="shared" si="8"/>
        <v>1544.25</v>
      </c>
      <c r="P518" s="143">
        <v>27562</v>
      </c>
      <c r="Q518" s="127" t="s">
        <v>4562</v>
      </c>
    </row>
    <row r="519" spans="1:17">
      <c r="A519" s="124">
        <v>517</v>
      </c>
      <c r="B519" s="35" t="s">
        <v>559</v>
      </c>
      <c r="C519" s="35" t="s">
        <v>559</v>
      </c>
      <c r="D519" s="34" t="str">
        <f>VLOOKUP(B519,'TAX INFO'!$B$2:$G$1000,3,0)</f>
        <v xml:space="preserve">South Luzon Thermal Energy Corporation </v>
      </c>
      <c r="E519" s="34" t="str">
        <f>VLOOKUP(B519,'TAX INFO'!$B$2:$G$1000,5,0)</f>
        <v>008-095-005-000</v>
      </c>
      <c r="F519" s="35" t="s">
        <v>415</v>
      </c>
      <c r="G519" s="35" t="s">
        <v>416</v>
      </c>
      <c r="H519" s="35" t="s">
        <v>417</v>
      </c>
      <c r="I519" s="35" t="s">
        <v>417</v>
      </c>
      <c r="J519" s="35" t="s">
        <v>417</v>
      </c>
      <c r="K519" s="16">
        <v>10006.65</v>
      </c>
      <c r="L519" s="36">
        <v>0</v>
      </c>
      <c r="M519" s="37">
        <v>1200.8</v>
      </c>
      <c r="N519" s="36">
        <v>-200.13</v>
      </c>
      <c r="O519" s="125">
        <f t="shared" si="8"/>
        <v>11007.32</v>
      </c>
      <c r="P519" s="143">
        <v>27410</v>
      </c>
      <c r="Q519" s="127" t="s">
        <v>4562</v>
      </c>
    </row>
    <row r="520" spans="1:17">
      <c r="A520" s="124">
        <v>518</v>
      </c>
      <c r="B520" s="35" t="s">
        <v>559</v>
      </c>
      <c r="C520" s="35" t="s">
        <v>373</v>
      </c>
      <c r="D520" s="34" t="str">
        <f>VLOOKUP(B520,'TAX INFO'!$B$2:$G$1000,3,0)</f>
        <v xml:space="preserve">South Luzon Thermal Energy Corporation </v>
      </c>
      <c r="E520" s="34" t="str">
        <f>VLOOKUP(B520,'TAX INFO'!$B$2:$G$1000,5,0)</f>
        <v>008-095-005-000</v>
      </c>
      <c r="F520" s="35" t="s">
        <v>419</v>
      </c>
      <c r="G520" s="35" t="s">
        <v>416</v>
      </c>
      <c r="H520" s="35" t="s">
        <v>417</v>
      </c>
      <c r="I520" s="35" t="s">
        <v>417</v>
      </c>
      <c r="J520" s="35" t="s">
        <v>417</v>
      </c>
      <c r="K520" s="16">
        <v>768.92</v>
      </c>
      <c r="L520" s="36">
        <v>0</v>
      </c>
      <c r="M520" s="37">
        <v>92.27</v>
      </c>
      <c r="N520" s="36">
        <v>-15.38</v>
      </c>
      <c r="O520" s="125">
        <f t="shared" si="8"/>
        <v>845.81</v>
      </c>
      <c r="P520" s="143">
        <v>27410</v>
      </c>
      <c r="Q520" s="127" t="s">
        <v>4562</v>
      </c>
    </row>
    <row r="521" spans="1:17">
      <c r="A521" s="124">
        <v>519</v>
      </c>
      <c r="B521" s="35" t="s">
        <v>236</v>
      </c>
      <c r="C521" s="35" t="s">
        <v>236</v>
      </c>
      <c r="D521" s="34" t="str">
        <f>VLOOKUP(B521,'TAX INFO'!$B$2:$G$1000,3,0)</f>
        <v>LIMAY POWER INC.</v>
      </c>
      <c r="E521" s="34" t="str">
        <f>VLOOKUP(B521,'TAX INFO'!$B$2:$G$1000,5,0)</f>
        <v>008-107-131-000</v>
      </c>
      <c r="F521" s="35" t="s">
        <v>415</v>
      </c>
      <c r="G521" s="35" t="s">
        <v>416</v>
      </c>
      <c r="H521" s="35" t="s">
        <v>417</v>
      </c>
      <c r="I521" s="35" t="s">
        <v>417</v>
      </c>
      <c r="J521" s="35" t="s">
        <v>417</v>
      </c>
      <c r="K521" s="16">
        <v>140420.49</v>
      </c>
      <c r="L521" s="36">
        <v>0</v>
      </c>
      <c r="M521" s="37">
        <v>16850.46</v>
      </c>
      <c r="N521" s="36">
        <v>-2808.41</v>
      </c>
      <c r="O521" s="125">
        <f t="shared" si="8"/>
        <v>154462.53999999998</v>
      </c>
      <c r="P521" s="143">
        <v>27279</v>
      </c>
      <c r="Q521" s="127" t="s">
        <v>4562</v>
      </c>
    </row>
    <row r="522" spans="1:17">
      <c r="A522" s="124">
        <v>520</v>
      </c>
      <c r="B522" s="35" t="s">
        <v>236</v>
      </c>
      <c r="C522" s="35" t="s">
        <v>238</v>
      </c>
      <c r="D522" s="34" t="str">
        <f>VLOOKUP(B522,'TAX INFO'!$B$2:$G$1000,3,0)</f>
        <v>LIMAY POWER INC.</v>
      </c>
      <c r="E522" s="34" t="str">
        <f>VLOOKUP(B522,'TAX INFO'!$B$2:$G$1000,5,0)</f>
        <v>008-107-131-000</v>
      </c>
      <c r="F522" s="35" t="s">
        <v>419</v>
      </c>
      <c r="G522" s="35" t="s">
        <v>416</v>
      </c>
      <c r="H522" s="35" t="s">
        <v>417</v>
      </c>
      <c r="I522" s="35" t="s">
        <v>417</v>
      </c>
      <c r="J522" s="35" t="s">
        <v>417</v>
      </c>
      <c r="K522" s="16">
        <v>452.27</v>
      </c>
      <c r="L522" s="36">
        <v>0</v>
      </c>
      <c r="M522" s="37">
        <v>54.27</v>
      </c>
      <c r="N522" s="36">
        <v>-9.0500000000000007</v>
      </c>
      <c r="O522" s="125">
        <f t="shared" si="8"/>
        <v>497.48999999999995</v>
      </c>
      <c r="P522" s="143">
        <v>27279</v>
      </c>
      <c r="Q522" s="127" t="s">
        <v>4562</v>
      </c>
    </row>
    <row r="523" spans="1:17">
      <c r="A523" s="124">
        <v>521</v>
      </c>
      <c r="B523" s="35" t="s">
        <v>240</v>
      </c>
      <c r="C523" s="35" t="s">
        <v>240</v>
      </c>
      <c r="D523" s="34" t="str">
        <f>VLOOKUP(B523,'TAX INFO'!$B$2:$G$1000,3,0)</f>
        <v>LIMAY POWER INC.</v>
      </c>
      <c r="E523" s="34" t="str">
        <f>VLOOKUP(B523,'TAX INFO'!$B$2:$G$1000,5,0)</f>
        <v>008-107-131-000</v>
      </c>
      <c r="F523" s="35" t="s">
        <v>419</v>
      </c>
      <c r="G523" s="35" t="s">
        <v>416</v>
      </c>
      <c r="H523" s="35" t="s">
        <v>417</v>
      </c>
      <c r="I523" s="35" t="s">
        <v>417</v>
      </c>
      <c r="J523" s="35" t="s">
        <v>417</v>
      </c>
      <c r="K523" s="16">
        <v>16243.82</v>
      </c>
      <c r="L523" s="36">
        <v>0</v>
      </c>
      <c r="M523" s="37">
        <v>1949.26</v>
      </c>
      <c r="N523" s="36">
        <v>-324.88</v>
      </c>
      <c r="O523" s="125">
        <f t="shared" si="8"/>
        <v>17868.199999999997</v>
      </c>
      <c r="P523" s="143">
        <v>27279</v>
      </c>
      <c r="Q523" s="127" t="s">
        <v>4562</v>
      </c>
    </row>
    <row r="524" spans="1:17">
      <c r="A524" s="124">
        <v>522</v>
      </c>
      <c r="B524" s="35" t="s">
        <v>240</v>
      </c>
      <c r="C524" s="35" t="s">
        <v>241</v>
      </c>
      <c r="D524" s="34" t="str">
        <f>VLOOKUP(B524,'TAX INFO'!$B$2:$G$1000,3,0)</f>
        <v>LIMAY POWER INC.</v>
      </c>
      <c r="E524" s="34" t="str">
        <f>VLOOKUP(B524,'TAX INFO'!$B$2:$G$1000,5,0)</f>
        <v>008-107-131-000</v>
      </c>
      <c r="F524" s="35" t="s">
        <v>419</v>
      </c>
      <c r="G524" s="35" t="s">
        <v>416</v>
      </c>
      <c r="H524" s="35" t="s">
        <v>417</v>
      </c>
      <c r="I524" s="35" t="s">
        <v>417</v>
      </c>
      <c r="J524" s="35" t="s">
        <v>417</v>
      </c>
      <c r="K524" s="16">
        <v>5190.51</v>
      </c>
      <c r="L524" s="36">
        <v>0</v>
      </c>
      <c r="M524" s="37">
        <v>622.86</v>
      </c>
      <c r="N524" s="36">
        <v>-103.81</v>
      </c>
      <c r="O524" s="125">
        <f t="shared" si="8"/>
        <v>5709.5599999999995</v>
      </c>
      <c r="P524" s="143">
        <v>27279</v>
      </c>
      <c r="Q524" s="127" t="s">
        <v>4562</v>
      </c>
    </row>
    <row r="525" spans="1:17">
      <c r="A525" s="124">
        <v>523</v>
      </c>
      <c r="B525" s="35" t="s">
        <v>236</v>
      </c>
      <c r="C525" s="35" t="s">
        <v>239</v>
      </c>
      <c r="D525" s="34" t="str">
        <f>VLOOKUP(B525,'TAX INFO'!$B$2:$G$1000,3,0)</f>
        <v>LIMAY POWER INC.</v>
      </c>
      <c r="E525" s="34" t="str">
        <f>VLOOKUP(B525,'TAX INFO'!$B$2:$G$1000,5,0)</f>
        <v>008-107-131-000</v>
      </c>
      <c r="F525" s="35" t="s">
        <v>419</v>
      </c>
      <c r="G525" s="35" t="s">
        <v>416</v>
      </c>
      <c r="H525" s="35" t="s">
        <v>417</v>
      </c>
      <c r="I525" s="35" t="s">
        <v>417</v>
      </c>
      <c r="J525" s="35" t="s">
        <v>417</v>
      </c>
      <c r="K525" s="16">
        <v>394.1</v>
      </c>
      <c r="L525" s="36">
        <v>0</v>
      </c>
      <c r="M525" s="37">
        <v>47.29</v>
      </c>
      <c r="N525" s="36">
        <v>-7.88</v>
      </c>
      <c r="O525" s="125">
        <f t="shared" si="8"/>
        <v>433.51000000000005</v>
      </c>
      <c r="P525" s="143">
        <v>27279</v>
      </c>
      <c r="Q525" s="127" t="s">
        <v>4562</v>
      </c>
    </row>
    <row r="526" spans="1:17">
      <c r="A526" s="124">
        <v>524</v>
      </c>
      <c r="B526" s="35" t="s">
        <v>710</v>
      </c>
      <c r="C526" s="35" t="s">
        <v>710</v>
      </c>
      <c r="D526" s="34" t="str">
        <f>VLOOKUP(B526,'TAX INFO'!$B$2:$G$1000,3,0)</f>
        <v>Malita Power Inc.</v>
      </c>
      <c r="E526" s="34" t="str">
        <f>VLOOKUP(B526,'TAX INFO'!$B$2:$G$1000,5,0)</f>
        <v>008-107-123-00000</v>
      </c>
      <c r="F526" s="35" t="s">
        <v>415</v>
      </c>
      <c r="G526" s="35" t="s">
        <v>416</v>
      </c>
      <c r="H526" s="35" t="s">
        <v>417</v>
      </c>
      <c r="I526" s="35" t="s">
        <v>417</v>
      </c>
      <c r="J526" s="35" t="s">
        <v>417</v>
      </c>
      <c r="K526" s="16">
        <v>1389.49</v>
      </c>
      <c r="L526" s="36">
        <v>0</v>
      </c>
      <c r="M526" s="37">
        <v>166.74</v>
      </c>
      <c r="N526" s="36">
        <v>-27.79</v>
      </c>
      <c r="O526" s="125">
        <f t="shared" si="8"/>
        <v>1528.44</v>
      </c>
      <c r="P526" s="143">
        <v>27563</v>
      </c>
      <c r="Q526" s="127" t="s">
        <v>4562</v>
      </c>
    </row>
    <row r="527" spans="1:17">
      <c r="A527" s="124">
        <v>525</v>
      </c>
      <c r="B527" s="35" t="s">
        <v>710</v>
      </c>
      <c r="C527" s="35" t="s">
        <v>250</v>
      </c>
      <c r="D527" s="34" t="str">
        <f>VLOOKUP(B527,'TAX INFO'!$B$2:$G$1000,3,0)</f>
        <v>Malita Power Inc.</v>
      </c>
      <c r="E527" s="34" t="str">
        <f>VLOOKUP(B527,'TAX INFO'!$B$2:$G$1000,5,0)</f>
        <v>008-107-123-00000</v>
      </c>
      <c r="F527" s="35" t="s">
        <v>419</v>
      </c>
      <c r="G527" s="35" t="s">
        <v>416</v>
      </c>
      <c r="H527" s="35" t="s">
        <v>417</v>
      </c>
      <c r="I527" s="35" t="s">
        <v>417</v>
      </c>
      <c r="J527" s="35" t="s">
        <v>417</v>
      </c>
      <c r="K527" s="16">
        <v>1019.5</v>
      </c>
      <c r="L527" s="36">
        <v>0</v>
      </c>
      <c r="M527" s="37">
        <v>122.34</v>
      </c>
      <c r="N527" s="36">
        <v>-20.39</v>
      </c>
      <c r="O527" s="125">
        <f t="shared" si="8"/>
        <v>1121.4499999999998</v>
      </c>
      <c r="P527" s="143">
        <v>27563</v>
      </c>
      <c r="Q527" s="127" t="s">
        <v>4562</v>
      </c>
    </row>
    <row r="528" spans="1:17">
      <c r="A528" s="124">
        <v>526</v>
      </c>
      <c r="B528" s="35" t="s">
        <v>488</v>
      </c>
      <c r="C528" s="35" t="s">
        <v>488</v>
      </c>
      <c r="D528" s="34" t="str">
        <f>VLOOKUP(B528,'TAX INFO'!$B$2:$G$1000,3,0)</f>
        <v>Sual Power Inc.</v>
      </c>
      <c r="E528" s="34" t="str">
        <f>VLOOKUP(B528,'TAX INFO'!$B$2:$G$1000,5,0)</f>
        <v>225-353-447-000</v>
      </c>
      <c r="F528" s="35" t="s">
        <v>415</v>
      </c>
      <c r="G528" s="35" t="s">
        <v>416</v>
      </c>
      <c r="H528" s="35" t="s">
        <v>417</v>
      </c>
      <c r="I528" s="35" t="s">
        <v>417</v>
      </c>
      <c r="J528" s="35" t="s">
        <v>417</v>
      </c>
      <c r="K528" s="16">
        <v>95108.98</v>
      </c>
      <c r="L528" s="36">
        <v>0</v>
      </c>
      <c r="M528" s="37">
        <v>11413.08</v>
      </c>
      <c r="N528" s="36">
        <v>-1902.18</v>
      </c>
      <c r="O528" s="125">
        <f t="shared" si="8"/>
        <v>104619.88</v>
      </c>
      <c r="P528" s="143">
        <v>27343</v>
      </c>
      <c r="Q528" s="127" t="s">
        <v>4562</v>
      </c>
    </row>
    <row r="529" spans="1:17">
      <c r="A529" s="124">
        <v>527</v>
      </c>
      <c r="B529" s="35" t="s">
        <v>488</v>
      </c>
      <c r="C529" s="35" t="s">
        <v>380</v>
      </c>
      <c r="D529" s="34" t="str">
        <f>VLOOKUP(B529,'TAX INFO'!$B$2:$G$1000,3,0)</f>
        <v>Sual Power Inc.</v>
      </c>
      <c r="E529" s="34" t="str">
        <f>VLOOKUP(B529,'TAX INFO'!$B$2:$G$1000,5,0)</f>
        <v>225-353-447-000</v>
      </c>
      <c r="F529" s="35" t="s">
        <v>419</v>
      </c>
      <c r="G529" s="35" t="s">
        <v>416</v>
      </c>
      <c r="H529" s="35" t="s">
        <v>417</v>
      </c>
      <c r="I529" s="35" t="s">
        <v>417</v>
      </c>
      <c r="J529" s="35" t="s">
        <v>417</v>
      </c>
      <c r="K529" s="16">
        <v>9607.42</v>
      </c>
      <c r="L529" s="36">
        <v>0</v>
      </c>
      <c r="M529" s="37">
        <v>1152.8900000000001</v>
      </c>
      <c r="N529" s="36">
        <v>-192.15</v>
      </c>
      <c r="O529" s="125">
        <f t="shared" si="8"/>
        <v>10568.16</v>
      </c>
      <c r="P529" s="143">
        <v>27343</v>
      </c>
      <c r="Q529" s="127" t="s">
        <v>4562</v>
      </c>
    </row>
    <row r="530" spans="1:17">
      <c r="A530" s="124">
        <v>528</v>
      </c>
      <c r="B530" s="35" t="s">
        <v>488</v>
      </c>
      <c r="C530" s="35" t="s">
        <v>381</v>
      </c>
      <c r="D530" s="34" t="str">
        <f>VLOOKUP(B530,'TAX INFO'!$B$2:$G$1000,3,0)</f>
        <v>Sual Power Inc.</v>
      </c>
      <c r="E530" s="34" t="str">
        <f>VLOOKUP(B530,'TAX INFO'!$B$2:$G$1000,5,0)</f>
        <v>225-353-447-000</v>
      </c>
      <c r="F530" s="35" t="s">
        <v>419</v>
      </c>
      <c r="G530" s="35" t="s">
        <v>416</v>
      </c>
      <c r="H530" s="35" t="s">
        <v>417</v>
      </c>
      <c r="I530" s="35" t="s">
        <v>417</v>
      </c>
      <c r="J530" s="35" t="s">
        <v>417</v>
      </c>
      <c r="K530" s="16">
        <v>405.68</v>
      </c>
      <c r="L530" s="36">
        <v>0</v>
      </c>
      <c r="M530" s="37">
        <v>48.68</v>
      </c>
      <c r="N530" s="36">
        <v>-8.11</v>
      </c>
      <c r="O530" s="125">
        <f t="shared" si="8"/>
        <v>446.25</v>
      </c>
      <c r="P530" s="143">
        <v>27343</v>
      </c>
      <c r="Q530" s="127" t="s">
        <v>4562</v>
      </c>
    </row>
    <row r="531" spans="1:17">
      <c r="A531" s="124">
        <v>529</v>
      </c>
      <c r="B531" s="35" t="s">
        <v>364</v>
      </c>
      <c r="C531" s="35" t="s">
        <v>364</v>
      </c>
      <c r="D531" s="34" t="str">
        <f>VLOOKUP(B531,'TAX INFO'!$B$2:$G$1000,3,0)</f>
        <v xml:space="preserve">Smith Bell Mini-Hydro Corporation </v>
      </c>
      <c r="E531" s="34" t="str">
        <f>VLOOKUP(B531,'TAX INFO'!$B$2:$G$1000,5,0)</f>
        <v>240-205-077-000</v>
      </c>
      <c r="F531" s="35" t="s">
        <v>415</v>
      </c>
      <c r="G531" s="35" t="s">
        <v>416</v>
      </c>
      <c r="H531" s="35" t="s">
        <v>417</v>
      </c>
      <c r="I531" s="35" t="s">
        <v>416</v>
      </c>
      <c r="J531" s="35" t="s">
        <v>416</v>
      </c>
      <c r="K531" s="16">
        <v>0</v>
      </c>
      <c r="L531" s="36">
        <v>29.75</v>
      </c>
      <c r="M531" s="37">
        <v>0</v>
      </c>
      <c r="N531" s="36">
        <v>-0.6</v>
      </c>
      <c r="O531" s="125">
        <f t="shared" si="8"/>
        <v>29.15</v>
      </c>
      <c r="P531" s="143">
        <v>27564</v>
      </c>
      <c r="Q531" s="127" t="s">
        <v>4562</v>
      </c>
    </row>
    <row r="532" spans="1:17">
      <c r="A532" s="124">
        <v>530</v>
      </c>
      <c r="B532" s="35" t="s">
        <v>608</v>
      </c>
      <c r="C532" s="35" t="s">
        <v>608</v>
      </c>
      <c r="D532" s="34" t="str">
        <f>VLOOKUP(B532,'TAX INFO'!$B$2:$G$1000,3,0)</f>
        <v xml:space="preserve">SN Aboitiz Power - Magat, Inc. </v>
      </c>
      <c r="E532" s="34" t="str">
        <f>VLOOKUP(B532,'TAX INFO'!$B$2:$G$1000,5,0)</f>
        <v>242-224-593-00000</v>
      </c>
      <c r="F532" s="35" t="s">
        <v>415</v>
      </c>
      <c r="G532" s="35" t="s">
        <v>416</v>
      </c>
      <c r="H532" s="35" t="s">
        <v>417</v>
      </c>
      <c r="I532" s="35" t="s">
        <v>416</v>
      </c>
      <c r="J532" s="35" t="s">
        <v>416</v>
      </c>
      <c r="K532" s="16">
        <v>0</v>
      </c>
      <c r="L532" s="36">
        <v>17997.990000000002</v>
      </c>
      <c r="M532" s="37">
        <v>0</v>
      </c>
      <c r="N532" s="36">
        <v>-359.96</v>
      </c>
      <c r="O532" s="125">
        <f t="shared" si="8"/>
        <v>17638.030000000002</v>
      </c>
      <c r="P532" s="143">
        <v>27458</v>
      </c>
      <c r="Q532" s="127" t="s">
        <v>4562</v>
      </c>
    </row>
    <row r="533" spans="1:17">
      <c r="A533" s="124">
        <v>531</v>
      </c>
      <c r="B533" s="35" t="s">
        <v>608</v>
      </c>
      <c r="C533" s="35" t="s">
        <v>331</v>
      </c>
      <c r="D533" s="34" t="str">
        <f>VLOOKUP(B533,'TAX INFO'!$B$2:$G$1000,3,0)</f>
        <v xml:space="preserve">SN Aboitiz Power - Magat, Inc. </v>
      </c>
      <c r="E533" s="34" t="str">
        <f>VLOOKUP(B533,'TAX INFO'!$B$2:$G$1000,5,0)</f>
        <v>242-224-593-00000</v>
      </c>
      <c r="F533" s="35" t="s">
        <v>415</v>
      </c>
      <c r="G533" s="35" t="s">
        <v>416</v>
      </c>
      <c r="H533" s="35" t="s">
        <v>417</v>
      </c>
      <c r="I533" s="35" t="s">
        <v>417</v>
      </c>
      <c r="J533" s="35" t="s">
        <v>417</v>
      </c>
      <c r="K533" s="16">
        <v>4.7699999999999996</v>
      </c>
      <c r="L533" s="36">
        <v>0</v>
      </c>
      <c r="M533" s="37">
        <v>0.56999999999999995</v>
      </c>
      <c r="N533" s="36">
        <v>-0.1</v>
      </c>
      <c r="O533" s="125">
        <f t="shared" si="8"/>
        <v>5.24</v>
      </c>
      <c r="P533" s="143">
        <v>27458</v>
      </c>
      <c r="Q533" s="127" t="s">
        <v>4562</v>
      </c>
    </row>
    <row r="534" spans="1:17">
      <c r="A534" s="124">
        <v>532</v>
      </c>
      <c r="B534" s="35" t="s">
        <v>326</v>
      </c>
      <c r="C534" s="35" t="s">
        <v>326</v>
      </c>
      <c r="D534" s="34" t="str">
        <f>VLOOKUP(B534,'TAX INFO'!$B$2:$G$1000,3,0)</f>
        <v xml:space="preserve">SN Aboitiz Power - Benguet, Inc. </v>
      </c>
      <c r="E534" s="34" t="str">
        <f>VLOOKUP(B534,'TAX INFO'!$B$2:$G$1000,5,0)</f>
        <v>006-659-491-00000</v>
      </c>
      <c r="F534" s="35" t="s">
        <v>415</v>
      </c>
      <c r="G534" s="35" t="s">
        <v>416</v>
      </c>
      <c r="H534" s="35" t="s">
        <v>417</v>
      </c>
      <c r="I534" s="35" t="s">
        <v>416</v>
      </c>
      <c r="J534" s="35" t="s">
        <v>416</v>
      </c>
      <c r="K534" s="16">
        <v>0</v>
      </c>
      <c r="L534" s="36">
        <v>3629.08</v>
      </c>
      <c r="M534" s="37">
        <v>0</v>
      </c>
      <c r="N534" s="36">
        <v>-72.58</v>
      </c>
      <c r="O534" s="125">
        <f t="shared" si="8"/>
        <v>3556.5</v>
      </c>
      <c r="P534" s="143">
        <v>27415</v>
      </c>
      <c r="Q534" s="127" t="s">
        <v>4562</v>
      </c>
    </row>
    <row r="535" spans="1:17">
      <c r="A535" s="124">
        <v>533</v>
      </c>
      <c r="B535" s="35" t="s">
        <v>326</v>
      </c>
      <c r="C535" s="35" t="s">
        <v>327</v>
      </c>
      <c r="D535" s="34" t="str">
        <f>VLOOKUP(B535,'TAX INFO'!$B$2:$G$1000,3,0)</f>
        <v xml:space="preserve">SN Aboitiz Power - Benguet, Inc. </v>
      </c>
      <c r="E535" s="34" t="str">
        <f>VLOOKUP(B535,'TAX INFO'!$B$2:$G$1000,5,0)</f>
        <v>006-659-491-00000</v>
      </c>
      <c r="F535" s="35" t="s">
        <v>419</v>
      </c>
      <c r="G535" s="35" t="s">
        <v>416</v>
      </c>
      <c r="H535" s="35" t="s">
        <v>417</v>
      </c>
      <c r="I535" s="35" t="s">
        <v>416</v>
      </c>
      <c r="J535" s="35" t="s">
        <v>416</v>
      </c>
      <c r="K535" s="16">
        <v>0</v>
      </c>
      <c r="L535" s="36">
        <v>25.12</v>
      </c>
      <c r="M535" s="37">
        <v>0</v>
      </c>
      <c r="N535" s="36">
        <v>-0.5</v>
      </c>
      <c r="O535" s="125">
        <f t="shared" si="8"/>
        <v>24.62</v>
      </c>
      <c r="P535" s="143">
        <v>27415</v>
      </c>
      <c r="Q535" s="127" t="s">
        <v>4562</v>
      </c>
    </row>
    <row r="536" spans="1:17">
      <c r="A536" s="124">
        <v>534</v>
      </c>
      <c r="B536" s="35" t="s">
        <v>333</v>
      </c>
      <c r="C536" s="35" t="s">
        <v>333</v>
      </c>
      <c r="D536" s="34" t="str">
        <f>VLOOKUP(B536,'TAX INFO'!$B$2:$G$1000,3,0)</f>
        <v>SN Aboitiz Power-Magat, Inc.</v>
      </c>
      <c r="E536" s="34" t="str">
        <f>VLOOKUP(B536,'TAX INFO'!$B$2:$G$1000,5,0)</f>
        <v>242-224-593-00000</v>
      </c>
      <c r="F536" s="35" t="s">
        <v>419</v>
      </c>
      <c r="G536" s="35" t="s">
        <v>416</v>
      </c>
      <c r="H536" s="35" t="s">
        <v>417</v>
      </c>
      <c r="I536" s="35" t="s">
        <v>417</v>
      </c>
      <c r="J536" s="35" t="s">
        <v>416</v>
      </c>
      <c r="K536" s="16">
        <v>0</v>
      </c>
      <c r="L536" s="36">
        <v>0.51</v>
      </c>
      <c r="M536" s="37">
        <v>0</v>
      </c>
      <c r="N536" s="36">
        <v>-0.01</v>
      </c>
      <c r="O536" s="125">
        <f t="shared" si="8"/>
        <v>0.5</v>
      </c>
      <c r="P536" s="143">
        <v>27458</v>
      </c>
      <c r="Q536" s="127" t="s">
        <v>4562</v>
      </c>
    </row>
    <row r="537" spans="1:17">
      <c r="A537" s="124">
        <v>535</v>
      </c>
      <c r="B537" s="35" t="s">
        <v>328</v>
      </c>
      <c r="C537" s="35" t="s">
        <v>328</v>
      </c>
      <c r="D537" s="34" t="str">
        <f>VLOOKUP(B537,'TAX INFO'!$B$2:$G$1000,3,0)</f>
        <v xml:space="preserve">SN Aboitiz Power- Magat, Inc. </v>
      </c>
      <c r="E537" s="34" t="str">
        <f>VLOOKUP(B537,'TAX INFO'!$B$2:$G$1000,5,0)</f>
        <v>242-224-593-00000</v>
      </c>
      <c r="F537" s="35" t="s">
        <v>419</v>
      </c>
      <c r="G537" s="35" t="s">
        <v>416</v>
      </c>
      <c r="H537" s="35" t="s">
        <v>417</v>
      </c>
      <c r="I537" s="35" t="s">
        <v>417</v>
      </c>
      <c r="J537" s="35" t="s">
        <v>416</v>
      </c>
      <c r="K537" s="16">
        <v>0</v>
      </c>
      <c r="L537" s="36">
        <v>507</v>
      </c>
      <c r="M537" s="37">
        <v>0</v>
      </c>
      <c r="N537" s="36">
        <v>-10.14</v>
      </c>
      <c r="O537" s="125">
        <f t="shared" si="8"/>
        <v>496.86</v>
      </c>
      <c r="P537" s="143">
        <v>27458</v>
      </c>
      <c r="Q537" s="127" t="s">
        <v>4562</v>
      </c>
    </row>
    <row r="538" spans="1:17">
      <c r="A538" s="124">
        <v>536</v>
      </c>
      <c r="B538" s="35" t="s">
        <v>328</v>
      </c>
      <c r="C538" s="35" t="s">
        <v>329</v>
      </c>
      <c r="D538" s="34" t="str">
        <f>VLOOKUP(B538,'TAX INFO'!$B$2:$G$1000,3,0)</f>
        <v xml:space="preserve">SN Aboitiz Power- Magat, Inc. </v>
      </c>
      <c r="E538" s="34" t="str">
        <f>VLOOKUP(B538,'TAX INFO'!$B$2:$G$1000,5,0)</f>
        <v>242-224-593-00000</v>
      </c>
      <c r="F538" s="35" t="s">
        <v>419</v>
      </c>
      <c r="G538" s="35" t="s">
        <v>416</v>
      </c>
      <c r="H538" s="35" t="s">
        <v>417</v>
      </c>
      <c r="I538" s="35" t="s">
        <v>417</v>
      </c>
      <c r="J538" s="35" t="s">
        <v>416</v>
      </c>
      <c r="K538" s="16">
        <v>0</v>
      </c>
      <c r="L538" s="36">
        <v>339.49</v>
      </c>
      <c r="M538" s="37">
        <v>0</v>
      </c>
      <c r="N538" s="36">
        <v>-6.79</v>
      </c>
      <c r="O538" s="125">
        <f t="shared" si="8"/>
        <v>332.7</v>
      </c>
      <c r="P538" s="143">
        <v>27458</v>
      </c>
      <c r="Q538" s="127" t="s">
        <v>4562</v>
      </c>
    </row>
    <row r="539" spans="1:17">
      <c r="A539" s="124">
        <v>537</v>
      </c>
      <c r="B539" s="35" t="s">
        <v>334</v>
      </c>
      <c r="C539" s="35" t="s">
        <v>334</v>
      </c>
      <c r="D539" s="34" t="str">
        <f>VLOOKUP(B539,'TAX INFO'!$B$2:$G$1000,3,0)</f>
        <v xml:space="preserve">SN Aboitiz Power-RES, Inc. </v>
      </c>
      <c r="E539" s="34" t="str">
        <f>VLOOKUP(B539,'TAX INFO'!$B$2:$G$1000,5,0)</f>
        <v>007-544-287-00000</v>
      </c>
      <c r="F539" s="35" t="s">
        <v>419</v>
      </c>
      <c r="G539" s="35" t="s">
        <v>416</v>
      </c>
      <c r="H539" s="35" t="s">
        <v>417</v>
      </c>
      <c r="I539" s="35" t="s">
        <v>417</v>
      </c>
      <c r="J539" s="35" t="s">
        <v>417</v>
      </c>
      <c r="K539" s="16">
        <v>5.08</v>
      </c>
      <c r="L539" s="36">
        <v>0</v>
      </c>
      <c r="M539" s="37">
        <v>0.61</v>
      </c>
      <c r="N539" s="36">
        <v>-0.1</v>
      </c>
      <c r="O539" s="125">
        <f t="shared" si="8"/>
        <v>5.5900000000000007</v>
      </c>
      <c r="P539" s="143">
        <v>27565</v>
      </c>
      <c r="Q539" s="127" t="s">
        <v>4562</v>
      </c>
    </row>
    <row r="540" spans="1:17">
      <c r="A540" s="124">
        <v>538</v>
      </c>
      <c r="B540" s="35" t="s">
        <v>608</v>
      </c>
      <c r="C540" s="35" t="s">
        <v>713</v>
      </c>
      <c r="D540" s="34" t="str">
        <f>VLOOKUP(B540,'TAX INFO'!$B$2:$G$1000,3,0)</f>
        <v xml:space="preserve">SN Aboitiz Power - Magat, Inc. </v>
      </c>
      <c r="E540" s="34" t="str">
        <f>VLOOKUP(B540,'TAX INFO'!$B$2:$G$1000,5,0)</f>
        <v>242-224-593-00000</v>
      </c>
      <c r="F540" s="35" t="s">
        <v>419</v>
      </c>
      <c r="G540" s="35" t="s">
        <v>416</v>
      </c>
      <c r="H540" s="35" t="s">
        <v>417</v>
      </c>
      <c r="I540" s="35" t="s">
        <v>416</v>
      </c>
      <c r="J540" s="35" t="s">
        <v>416</v>
      </c>
      <c r="K540" s="16">
        <v>0</v>
      </c>
      <c r="L540" s="36">
        <v>346.06</v>
      </c>
      <c r="M540" s="37">
        <v>0</v>
      </c>
      <c r="N540" s="36">
        <v>-6.92</v>
      </c>
      <c r="O540" s="125">
        <f t="shared" si="8"/>
        <v>339.14</v>
      </c>
      <c r="P540" s="143">
        <v>27458</v>
      </c>
      <c r="Q540" s="127" t="s">
        <v>4562</v>
      </c>
    </row>
    <row r="541" spans="1:17">
      <c r="A541" s="124">
        <v>539</v>
      </c>
      <c r="B541" s="35" t="s">
        <v>714</v>
      </c>
      <c r="C541" s="35" t="s">
        <v>374</v>
      </c>
      <c r="D541" s="34" t="str">
        <f>VLOOKUP(B541,'TAX INFO'!$B$2:$G$1000,3,0)</f>
        <v xml:space="preserve">South Negros Biopower, Inc. </v>
      </c>
      <c r="E541" s="34" t="str">
        <f>VLOOKUP(B541,'TAX INFO'!$B$2:$G$1000,5,0)</f>
        <v>008-348-719-000</v>
      </c>
      <c r="F541" s="35" t="s">
        <v>419</v>
      </c>
      <c r="G541" s="35" t="s">
        <v>416</v>
      </c>
      <c r="H541" s="35" t="s">
        <v>416</v>
      </c>
      <c r="I541" s="35" t="s">
        <v>416</v>
      </c>
      <c r="J541" s="35" t="s">
        <v>416</v>
      </c>
      <c r="K541" s="16">
        <v>0</v>
      </c>
      <c r="L541" s="36">
        <v>157.26</v>
      </c>
      <c r="M541" s="37">
        <v>0</v>
      </c>
      <c r="N541" s="36">
        <v>-3.15</v>
      </c>
      <c r="O541" s="125">
        <f t="shared" si="8"/>
        <v>154.10999999999999</v>
      </c>
      <c r="P541" s="143">
        <v>27566</v>
      </c>
      <c r="Q541" s="127" t="s">
        <v>4562</v>
      </c>
    </row>
    <row r="542" spans="1:17">
      <c r="A542" s="124">
        <v>540</v>
      </c>
      <c r="B542" s="35" t="s">
        <v>371</v>
      </c>
      <c r="C542" s="35" t="s">
        <v>371</v>
      </c>
      <c r="D542" s="34" t="str">
        <f>VLOOKUP(B542,'TAX INFO'!$B$2:$G$1000,3,0)</f>
        <v xml:space="preserve">South Cotabato I Electric Cooperative, Inc. </v>
      </c>
      <c r="E542" s="34" t="str">
        <f>VLOOKUP(B542,'TAX INFO'!$B$2:$G$1000,5,0)</f>
        <v>000-940-174-00000</v>
      </c>
      <c r="F542" s="35" t="s">
        <v>419</v>
      </c>
      <c r="G542" s="35" t="s">
        <v>416</v>
      </c>
      <c r="H542" s="35" t="s">
        <v>416</v>
      </c>
      <c r="I542" s="35" t="s">
        <v>417</v>
      </c>
      <c r="J542" s="35" t="s">
        <v>417</v>
      </c>
      <c r="K542" s="16">
        <v>12375.74</v>
      </c>
      <c r="L542" s="36">
        <v>0</v>
      </c>
      <c r="M542" s="37">
        <v>1485.09</v>
      </c>
      <c r="N542" s="36">
        <v>-247.51</v>
      </c>
      <c r="O542" s="125">
        <f t="shared" si="8"/>
        <v>13613.32</v>
      </c>
      <c r="P542" s="143">
        <v>27567</v>
      </c>
      <c r="Q542" s="127" t="s">
        <v>4562</v>
      </c>
    </row>
    <row r="543" spans="1:17">
      <c r="A543" s="124">
        <v>541</v>
      </c>
      <c r="B543" s="35" t="s">
        <v>372</v>
      </c>
      <c r="C543" s="35" t="s">
        <v>372</v>
      </c>
      <c r="D543" s="34" t="str">
        <f>VLOOKUP(B543,'TAX INFO'!$B$2:$G$1000,3,0)</f>
        <v xml:space="preserve">South Cotabato II Electric Cooperative, Inc. </v>
      </c>
      <c r="E543" s="34" t="str">
        <f>VLOOKUP(B543,'TAX INFO'!$B$2:$G$1000,5,0)</f>
        <v>000-940-182-00000</v>
      </c>
      <c r="F543" s="35" t="s">
        <v>419</v>
      </c>
      <c r="G543" s="35" t="s">
        <v>416</v>
      </c>
      <c r="H543" s="35" t="s">
        <v>417</v>
      </c>
      <c r="I543" s="35" t="s">
        <v>417</v>
      </c>
      <c r="J543" s="35" t="s">
        <v>417</v>
      </c>
      <c r="K543" s="16">
        <v>32103.09</v>
      </c>
      <c r="L543" s="36">
        <v>0</v>
      </c>
      <c r="M543" s="37">
        <v>3852.37</v>
      </c>
      <c r="N543" s="36">
        <v>-642.05999999999995</v>
      </c>
      <c r="O543" s="125">
        <f t="shared" si="8"/>
        <v>35313.4</v>
      </c>
      <c r="P543" s="143">
        <v>27568</v>
      </c>
      <c r="Q543" s="127" t="s">
        <v>4562</v>
      </c>
    </row>
    <row r="544" spans="1:17">
      <c r="A544" s="124">
        <v>542</v>
      </c>
      <c r="B544" s="35" t="s">
        <v>335</v>
      </c>
      <c r="C544" s="35" t="s">
        <v>335</v>
      </c>
      <c r="D544" s="34" t="str">
        <f>VLOOKUP(B544,'TAX INFO'!$B$2:$G$1000,3,0)</f>
        <v xml:space="preserve">SOLARACE1 Energy Corp. </v>
      </c>
      <c r="E544" s="34" t="str">
        <f>VLOOKUP(B544,'TAX INFO'!$B$2:$G$1000,5,0)</f>
        <v>009-606-740-000</v>
      </c>
      <c r="F544" s="35" t="s">
        <v>415</v>
      </c>
      <c r="G544" s="35" t="s">
        <v>416</v>
      </c>
      <c r="H544" s="35" t="s">
        <v>416</v>
      </c>
      <c r="I544" s="35" t="s">
        <v>416</v>
      </c>
      <c r="J544" s="35" t="s">
        <v>416</v>
      </c>
      <c r="K544" s="16">
        <v>0</v>
      </c>
      <c r="L544" s="36">
        <v>859.7</v>
      </c>
      <c r="M544" s="37">
        <v>0</v>
      </c>
      <c r="N544" s="36">
        <v>-17.190000000000001</v>
      </c>
      <c r="O544" s="125">
        <f t="shared" si="8"/>
        <v>842.51</v>
      </c>
      <c r="P544" s="143">
        <v>27569</v>
      </c>
      <c r="Q544" s="127" t="s">
        <v>4562</v>
      </c>
    </row>
    <row r="545" spans="1:17">
      <c r="A545" s="124">
        <v>543</v>
      </c>
      <c r="B545" s="35" t="s">
        <v>335</v>
      </c>
      <c r="C545" s="35" t="s">
        <v>336</v>
      </c>
      <c r="D545" s="34" t="str">
        <f>VLOOKUP(B545,'TAX INFO'!$B$2:$G$1000,3,0)</f>
        <v xml:space="preserve">SOLARACE1 Energy Corp. </v>
      </c>
      <c r="E545" s="34" t="str">
        <f>VLOOKUP(B545,'TAX INFO'!$B$2:$G$1000,5,0)</f>
        <v>009-606-740-000</v>
      </c>
      <c r="F545" s="35" t="s">
        <v>419</v>
      </c>
      <c r="G545" s="35" t="s">
        <v>416</v>
      </c>
      <c r="H545" s="35" t="s">
        <v>416</v>
      </c>
      <c r="I545" s="35" t="s">
        <v>416</v>
      </c>
      <c r="J545" s="35" t="s">
        <v>416</v>
      </c>
      <c r="K545" s="16">
        <v>0</v>
      </c>
      <c r="L545" s="36">
        <v>95.71</v>
      </c>
      <c r="M545" s="37">
        <v>0</v>
      </c>
      <c r="N545" s="36">
        <v>-1.91</v>
      </c>
      <c r="O545" s="125">
        <f t="shared" si="8"/>
        <v>93.8</v>
      </c>
      <c r="P545" s="143">
        <v>27569</v>
      </c>
      <c r="Q545" s="127" t="s">
        <v>4562</v>
      </c>
    </row>
    <row r="546" spans="1:17">
      <c r="A546" s="124">
        <v>544</v>
      </c>
      <c r="B546" s="35" t="s">
        <v>365</v>
      </c>
      <c r="C546" s="35" t="s">
        <v>365</v>
      </c>
      <c r="D546" s="34" t="str">
        <f>VLOOKUP(B546,'TAX INFO'!$B$2:$G$1000,3,0)</f>
        <v xml:space="preserve">Solar Philippines Calatagan Corporation </v>
      </c>
      <c r="E546" s="34" t="str">
        <f>VLOOKUP(B546,'TAX INFO'!$B$2:$G$1000,5,0)</f>
        <v>009-058-825-000</v>
      </c>
      <c r="F546" s="35" t="s">
        <v>415</v>
      </c>
      <c r="G546" s="35" t="s">
        <v>416</v>
      </c>
      <c r="H546" s="35" t="s">
        <v>417</v>
      </c>
      <c r="I546" s="35" t="s">
        <v>416</v>
      </c>
      <c r="J546" s="35" t="s">
        <v>416</v>
      </c>
      <c r="K546" s="16">
        <v>0</v>
      </c>
      <c r="L546" s="36">
        <v>526.16999999999996</v>
      </c>
      <c r="M546" s="37">
        <v>0</v>
      </c>
      <c r="N546" s="36">
        <v>-10.52</v>
      </c>
      <c r="O546" s="125">
        <f t="shared" si="8"/>
        <v>515.65</v>
      </c>
      <c r="P546" s="143">
        <v>27570</v>
      </c>
      <c r="Q546" s="127" t="s">
        <v>4562</v>
      </c>
    </row>
    <row r="547" spans="1:17">
      <c r="A547" s="124">
        <v>545</v>
      </c>
      <c r="B547" s="35" t="s">
        <v>365</v>
      </c>
      <c r="C547" s="35" t="s">
        <v>366</v>
      </c>
      <c r="D547" s="34" t="str">
        <f>VLOOKUP(B547,'TAX INFO'!$B$2:$G$1000,3,0)</f>
        <v xml:space="preserve">Solar Philippines Calatagan Corporation </v>
      </c>
      <c r="E547" s="34" t="str">
        <f>VLOOKUP(B547,'TAX INFO'!$B$2:$G$1000,5,0)</f>
        <v>009-058-825-000</v>
      </c>
      <c r="F547" s="35" t="s">
        <v>419</v>
      </c>
      <c r="G547" s="35" t="s">
        <v>416</v>
      </c>
      <c r="H547" s="35" t="s">
        <v>417</v>
      </c>
      <c r="I547" s="35" t="s">
        <v>416</v>
      </c>
      <c r="J547" s="35" t="s">
        <v>416</v>
      </c>
      <c r="K547" s="16">
        <v>0</v>
      </c>
      <c r="L547" s="36">
        <v>61.77</v>
      </c>
      <c r="M547" s="37">
        <v>0</v>
      </c>
      <c r="N547" s="36">
        <v>-1.24</v>
      </c>
      <c r="O547" s="125">
        <f t="shared" si="8"/>
        <v>60.53</v>
      </c>
      <c r="P547" s="143">
        <v>27570</v>
      </c>
      <c r="Q547" s="127" t="s">
        <v>4562</v>
      </c>
    </row>
    <row r="548" spans="1:17">
      <c r="A548" s="124">
        <v>546</v>
      </c>
      <c r="B548" s="35" t="s">
        <v>367</v>
      </c>
      <c r="C548" s="35" t="s">
        <v>367</v>
      </c>
      <c r="D548" s="34" t="str">
        <f>VLOOKUP(B548,'TAX INFO'!$B$2:$G$1000,3,0)</f>
        <v>Solar Philippines Tarlac Corporation</v>
      </c>
      <c r="E548" s="34" t="str">
        <f>VLOOKUP(B548,'TAX INFO'!$B$2:$G$1000,5,0)</f>
        <v>009-085-818-000</v>
      </c>
      <c r="F548" s="35" t="s">
        <v>415</v>
      </c>
      <c r="G548" s="35" t="s">
        <v>416</v>
      </c>
      <c r="H548" s="35" t="s">
        <v>416</v>
      </c>
      <c r="I548" s="35" t="s">
        <v>416</v>
      </c>
      <c r="J548" s="35" t="s">
        <v>416</v>
      </c>
      <c r="K548" s="16">
        <v>0</v>
      </c>
      <c r="L548" s="36">
        <v>239.51</v>
      </c>
      <c r="M548" s="37">
        <v>0</v>
      </c>
      <c r="N548" s="36">
        <v>-4.79</v>
      </c>
      <c r="O548" s="125">
        <f t="shared" si="8"/>
        <v>234.72</v>
      </c>
      <c r="P548" s="143">
        <v>27571</v>
      </c>
      <c r="Q548" s="127" t="s">
        <v>4562</v>
      </c>
    </row>
    <row r="549" spans="1:17">
      <c r="A549" s="124">
        <v>547</v>
      </c>
      <c r="B549" s="35" t="s">
        <v>367</v>
      </c>
      <c r="C549" s="35" t="s">
        <v>368</v>
      </c>
      <c r="D549" s="34" t="str">
        <f>VLOOKUP(B549,'TAX INFO'!$B$2:$G$1000,3,0)</f>
        <v>Solar Philippines Tarlac Corporation</v>
      </c>
      <c r="E549" s="34" t="str">
        <f>VLOOKUP(B549,'TAX INFO'!$B$2:$G$1000,5,0)</f>
        <v>009-085-818-000</v>
      </c>
      <c r="F549" s="35" t="s">
        <v>419</v>
      </c>
      <c r="G549" s="35" t="s">
        <v>416</v>
      </c>
      <c r="H549" s="35" t="s">
        <v>416</v>
      </c>
      <c r="I549" s="35" t="s">
        <v>416</v>
      </c>
      <c r="J549" s="35" t="s">
        <v>416</v>
      </c>
      <c r="K549" s="16">
        <v>0</v>
      </c>
      <c r="L549" s="36">
        <v>125.21</v>
      </c>
      <c r="M549" s="37">
        <v>0</v>
      </c>
      <c r="N549" s="36">
        <v>-2.5</v>
      </c>
      <c r="O549" s="125">
        <f t="shared" si="8"/>
        <v>122.71</v>
      </c>
      <c r="P549" s="143">
        <v>27571</v>
      </c>
      <c r="Q549" s="127" t="s">
        <v>4562</v>
      </c>
    </row>
    <row r="550" spans="1:17">
      <c r="A550" s="124">
        <v>548</v>
      </c>
      <c r="B550" s="35" t="s">
        <v>715</v>
      </c>
      <c r="C550" s="35" t="s">
        <v>715</v>
      </c>
      <c r="D550" s="34" t="str">
        <f>VLOOKUP(B550,'TAX INFO'!$B$2:$G$1000,3,0)</f>
        <v>Southern Leyte Electric Cooperative, Inc.</v>
      </c>
      <c r="E550" s="34" t="str">
        <f>VLOOKUP(B550,'TAX INFO'!$B$2:$G$1000,5,0)</f>
        <v>000-819-044-000</v>
      </c>
      <c r="F550" s="35" t="s">
        <v>419</v>
      </c>
      <c r="G550" s="35" t="s">
        <v>416</v>
      </c>
      <c r="H550" s="35" t="s">
        <v>417</v>
      </c>
      <c r="I550" s="35" t="s">
        <v>417</v>
      </c>
      <c r="J550" s="35" t="s">
        <v>417</v>
      </c>
      <c r="K550" s="16">
        <v>1254.75</v>
      </c>
      <c r="L550" s="36">
        <v>0</v>
      </c>
      <c r="M550" s="37">
        <v>150.57</v>
      </c>
      <c r="N550" s="36">
        <v>-25.1</v>
      </c>
      <c r="O550" s="125">
        <f t="shared" si="8"/>
        <v>1380.22</v>
      </c>
      <c r="P550" s="143">
        <v>27572</v>
      </c>
      <c r="Q550" s="127" t="s">
        <v>4562</v>
      </c>
    </row>
    <row r="551" spans="1:17">
      <c r="A551" s="124">
        <v>549</v>
      </c>
      <c r="B551" s="35" t="s">
        <v>369</v>
      </c>
      <c r="C551" s="35" t="s">
        <v>369</v>
      </c>
      <c r="D551" s="34" t="str">
        <f>VLOOKUP(B551,'TAX INFO'!$B$2:$G$1000,3,0)</f>
        <v xml:space="preserve">Sorsogon I Electric Cooperative, Inc. </v>
      </c>
      <c r="E551" s="34" t="str">
        <f>VLOOKUP(B551,'TAX INFO'!$B$2:$G$1000,5,0)</f>
        <v>000-819-757-000</v>
      </c>
      <c r="F551" s="35" t="s">
        <v>419</v>
      </c>
      <c r="G551" s="35" t="s">
        <v>416</v>
      </c>
      <c r="H551" s="35" t="s">
        <v>417</v>
      </c>
      <c r="I551" s="35" t="s">
        <v>417</v>
      </c>
      <c r="J551" s="35" t="s">
        <v>417</v>
      </c>
      <c r="K551" s="16">
        <v>4499.4399999999996</v>
      </c>
      <c r="L551" s="36">
        <v>0</v>
      </c>
      <c r="M551" s="37">
        <v>539.92999999999995</v>
      </c>
      <c r="N551" s="36">
        <v>-89.99</v>
      </c>
      <c r="O551" s="125">
        <f t="shared" si="8"/>
        <v>4949.38</v>
      </c>
      <c r="P551" s="143">
        <v>27573</v>
      </c>
      <c r="Q551" s="127" t="s">
        <v>4562</v>
      </c>
    </row>
    <row r="552" spans="1:17">
      <c r="A552" s="124">
        <v>550</v>
      </c>
      <c r="B552" s="35" t="s">
        <v>370</v>
      </c>
      <c r="C552" s="35" t="s">
        <v>370</v>
      </c>
      <c r="D552" s="34" t="str">
        <f>VLOOKUP(B552,'TAX INFO'!$B$2:$G$1000,3,0)</f>
        <v xml:space="preserve">Sorsogon II Electric Cooperative, Inc. </v>
      </c>
      <c r="E552" s="34" t="str">
        <f>VLOOKUP(B552,'TAX INFO'!$B$2:$G$1000,5,0)</f>
        <v>000-819-769-000</v>
      </c>
      <c r="F552" s="35" t="s">
        <v>419</v>
      </c>
      <c r="G552" s="35" t="s">
        <v>416</v>
      </c>
      <c r="H552" s="35" t="s">
        <v>417</v>
      </c>
      <c r="I552" s="35" t="s">
        <v>417</v>
      </c>
      <c r="J552" s="35" t="s">
        <v>417</v>
      </c>
      <c r="K552" s="16">
        <v>11547.12</v>
      </c>
      <c r="L552" s="36">
        <v>0</v>
      </c>
      <c r="M552" s="37">
        <v>1385.65</v>
      </c>
      <c r="N552" s="36">
        <v>-230.94</v>
      </c>
      <c r="O552" s="125">
        <f t="shared" si="8"/>
        <v>12701.83</v>
      </c>
      <c r="P552" s="143">
        <v>27574</v>
      </c>
      <c r="Q552" s="127" t="s">
        <v>4562</v>
      </c>
    </row>
    <row r="553" spans="1:17">
      <c r="A553" s="124">
        <v>551</v>
      </c>
      <c r="B553" s="35" t="s">
        <v>716</v>
      </c>
      <c r="C553" s="35" t="s">
        <v>716</v>
      </c>
      <c r="D553" s="34" t="str">
        <f>VLOOKUP(B553,'TAX INFO'!$B$2:$G$1000,3,0)</f>
        <v xml:space="preserve">SPARC-Solar Powered Agri-Rural Communities Corporation </v>
      </c>
      <c r="E553" s="34" t="str">
        <f>VLOOKUP(B553,'TAX INFO'!$B$2:$G$1000,5,0)</f>
        <v>008-048-450-000</v>
      </c>
      <c r="F553" s="35" t="s">
        <v>415</v>
      </c>
      <c r="G553" s="35" t="s">
        <v>416</v>
      </c>
      <c r="H553" s="35" t="s">
        <v>417</v>
      </c>
      <c r="I553" s="35" t="s">
        <v>416</v>
      </c>
      <c r="J553" s="35" t="s">
        <v>416</v>
      </c>
      <c r="K553" s="16">
        <v>0</v>
      </c>
      <c r="L553" s="36">
        <v>39.24</v>
      </c>
      <c r="M553" s="37">
        <v>0</v>
      </c>
      <c r="N553" s="36">
        <v>-0.78</v>
      </c>
      <c r="O553" s="125">
        <f t="shared" si="8"/>
        <v>38.46</v>
      </c>
      <c r="P553" s="143">
        <v>27575</v>
      </c>
      <c r="Q553" s="127" t="s">
        <v>4562</v>
      </c>
    </row>
    <row r="554" spans="1:17">
      <c r="A554" s="124">
        <v>552</v>
      </c>
      <c r="B554" s="35" t="s">
        <v>716</v>
      </c>
      <c r="C554" s="35" t="s">
        <v>717</v>
      </c>
      <c r="D554" s="34" t="str">
        <f>VLOOKUP(B554,'TAX INFO'!$B$2:$G$1000,3,0)</f>
        <v xml:space="preserve">SPARC-Solar Powered Agri-Rural Communities Corporation </v>
      </c>
      <c r="E554" s="34" t="str">
        <f>VLOOKUP(B554,'TAX INFO'!$B$2:$G$1000,5,0)</f>
        <v>008-048-450-000</v>
      </c>
      <c r="F554" s="35" t="s">
        <v>415</v>
      </c>
      <c r="G554" s="35" t="s">
        <v>416</v>
      </c>
      <c r="H554" s="35" t="s">
        <v>417</v>
      </c>
      <c r="I554" s="35" t="s">
        <v>416</v>
      </c>
      <c r="J554" s="35" t="s">
        <v>416</v>
      </c>
      <c r="K554" s="16">
        <v>0</v>
      </c>
      <c r="L554" s="36">
        <v>36.57</v>
      </c>
      <c r="M554" s="37">
        <v>0</v>
      </c>
      <c r="N554" s="36">
        <v>-0.73</v>
      </c>
      <c r="O554" s="125">
        <f t="shared" si="8"/>
        <v>35.840000000000003</v>
      </c>
      <c r="P554" s="143">
        <v>27575</v>
      </c>
      <c r="Q554" s="127" t="s">
        <v>4562</v>
      </c>
    </row>
    <row r="555" spans="1:17">
      <c r="A555" s="124">
        <v>553</v>
      </c>
      <c r="B555" s="35" t="s">
        <v>716</v>
      </c>
      <c r="C555" s="35" t="s">
        <v>718</v>
      </c>
      <c r="D555" s="34" t="str">
        <f>VLOOKUP(B555,'TAX INFO'!$B$2:$G$1000,3,0)</f>
        <v xml:space="preserve">SPARC-Solar Powered Agri-Rural Communities Corporation </v>
      </c>
      <c r="E555" s="34" t="str">
        <f>VLOOKUP(B555,'TAX INFO'!$B$2:$G$1000,5,0)</f>
        <v>008-048-450-000</v>
      </c>
      <c r="F555" s="35" t="s">
        <v>415</v>
      </c>
      <c r="G555" s="35" t="s">
        <v>416</v>
      </c>
      <c r="H555" s="35" t="s">
        <v>417</v>
      </c>
      <c r="I555" s="35" t="s">
        <v>416</v>
      </c>
      <c r="J555" s="35" t="s">
        <v>416</v>
      </c>
      <c r="K555" s="16">
        <v>0</v>
      </c>
      <c r="L555" s="36">
        <v>0.81</v>
      </c>
      <c r="M555" s="37">
        <v>0</v>
      </c>
      <c r="N555" s="36">
        <v>-0.02</v>
      </c>
      <c r="O555" s="125">
        <f t="shared" si="8"/>
        <v>0.79</v>
      </c>
      <c r="P555" s="143">
        <v>27575</v>
      </c>
      <c r="Q555" s="127" t="s">
        <v>4562</v>
      </c>
    </row>
    <row r="556" spans="1:17">
      <c r="A556" s="124">
        <v>554</v>
      </c>
      <c r="B556" s="35" t="s">
        <v>337</v>
      </c>
      <c r="C556" s="35" t="s">
        <v>338</v>
      </c>
      <c r="D556" s="34" t="str">
        <f>VLOOKUP(B556,'TAX INFO'!$B$2:$G$1000,3,0)</f>
        <v xml:space="preserve">SPC Power Corporation </v>
      </c>
      <c r="E556" s="34" t="str">
        <f>VLOOKUP(B556,'TAX INFO'!$B$2:$G$1000,5,0)</f>
        <v>003-868-048-000</v>
      </c>
      <c r="F556" s="35" t="s">
        <v>419</v>
      </c>
      <c r="G556" s="35" t="s">
        <v>416</v>
      </c>
      <c r="H556" s="35" t="s">
        <v>417</v>
      </c>
      <c r="I556" s="35" t="s">
        <v>417</v>
      </c>
      <c r="J556" s="35" t="s">
        <v>417</v>
      </c>
      <c r="K556" s="16">
        <v>99.28</v>
      </c>
      <c r="L556" s="36">
        <v>0</v>
      </c>
      <c r="M556" s="37">
        <v>11.91</v>
      </c>
      <c r="N556" s="36">
        <v>-1.99</v>
      </c>
      <c r="O556" s="125">
        <f t="shared" si="8"/>
        <v>109.2</v>
      </c>
      <c r="P556" s="143">
        <v>27576</v>
      </c>
      <c r="Q556" s="127" t="s">
        <v>4562</v>
      </c>
    </row>
    <row r="557" spans="1:17">
      <c r="A557" s="124">
        <v>555</v>
      </c>
      <c r="B557" s="35" t="s">
        <v>719</v>
      </c>
      <c r="C557" s="35" t="s">
        <v>719</v>
      </c>
      <c r="D557" s="34" t="str">
        <f>VLOOKUP(B557,'TAX INFO'!$B$2:$G$1000,3,0)</f>
        <v>San Roque Hydropower Inc. (Formerly Strategic Power Development Corporation)</v>
      </c>
      <c r="E557" s="34" t="str">
        <f>VLOOKUP(B557,'TAX INFO'!$B$2:$G$1000,5,0)</f>
        <v>227-545-141-000</v>
      </c>
      <c r="F557" s="35" t="s">
        <v>415</v>
      </c>
      <c r="G557" s="35" t="s">
        <v>416</v>
      </c>
      <c r="H557" s="35" t="s">
        <v>417</v>
      </c>
      <c r="I557" s="35" t="s">
        <v>416</v>
      </c>
      <c r="J557" s="35" t="s">
        <v>417</v>
      </c>
      <c r="K557" s="16">
        <v>1174.2</v>
      </c>
      <c r="L557" s="36">
        <v>0</v>
      </c>
      <c r="M557" s="37">
        <v>140.9</v>
      </c>
      <c r="N557" s="36">
        <v>-23.48</v>
      </c>
      <c r="O557" s="125">
        <f t="shared" si="8"/>
        <v>1291.6200000000001</v>
      </c>
      <c r="P557" s="143">
        <v>27577</v>
      </c>
      <c r="Q557" s="127" t="s">
        <v>4562</v>
      </c>
    </row>
    <row r="558" spans="1:17">
      <c r="A558" s="124">
        <v>556</v>
      </c>
      <c r="B558" s="35" t="s">
        <v>719</v>
      </c>
      <c r="C558" s="35" t="s">
        <v>777</v>
      </c>
      <c r="D558" s="34" t="str">
        <f>VLOOKUP(B558,'TAX INFO'!$B$2:$G$1000,3,0)</f>
        <v>San Roque Hydropower Inc. (Formerly Strategic Power Development Corporation)</v>
      </c>
      <c r="E558" s="34" t="str">
        <f>VLOOKUP(B558,'TAX INFO'!$B$2:$G$1000,5,0)</f>
        <v>227-545-141-000</v>
      </c>
      <c r="F558" s="35" t="s">
        <v>419</v>
      </c>
      <c r="G558" s="35" t="s">
        <v>416</v>
      </c>
      <c r="H558" s="35" t="s">
        <v>417</v>
      </c>
      <c r="I558" s="35" t="s">
        <v>416</v>
      </c>
      <c r="J558" s="35" t="s">
        <v>417</v>
      </c>
      <c r="K558" s="16">
        <v>0.01</v>
      </c>
      <c r="L558" s="36">
        <v>0</v>
      </c>
      <c r="M558" s="37">
        <v>0</v>
      </c>
      <c r="N558" s="36">
        <v>0</v>
      </c>
      <c r="O558" s="125">
        <f t="shared" si="8"/>
        <v>0.01</v>
      </c>
      <c r="P558" s="143">
        <v>27577</v>
      </c>
      <c r="Q558" s="127" t="s">
        <v>4562</v>
      </c>
    </row>
    <row r="559" spans="1:17">
      <c r="A559" s="124">
        <v>557</v>
      </c>
      <c r="B559" s="35" t="s">
        <v>720</v>
      </c>
      <c r="C559" s="35" t="s">
        <v>720</v>
      </c>
      <c r="D559" s="34" t="str">
        <f>VLOOKUP(B559,'TAX INFO'!$B$2:$G$1000,3,0)</f>
        <v xml:space="preserve">SMGP Kabankalan Power Co. Ltd. </v>
      </c>
      <c r="E559" s="34" t="str">
        <f>VLOOKUP(B559,'TAX INFO'!$B$2:$G$1000,5,0)</f>
        <v>009-064-992-000</v>
      </c>
      <c r="F559" s="35" t="s">
        <v>415</v>
      </c>
      <c r="G559" s="35" t="s">
        <v>416</v>
      </c>
      <c r="H559" s="35" t="s">
        <v>417</v>
      </c>
      <c r="I559" s="35" t="s">
        <v>417</v>
      </c>
      <c r="J559" s="35" t="s">
        <v>417</v>
      </c>
      <c r="K559" s="16">
        <v>9.2200000000000006</v>
      </c>
      <c r="L559" s="36">
        <v>0</v>
      </c>
      <c r="M559" s="37">
        <v>1.1100000000000001</v>
      </c>
      <c r="N559" s="36">
        <v>-0.18</v>
      </c>
      <c r="O559" s="125">
        <f t="shared" si="8"/>
        <v>10.15</v>
      </c>
      <c r="P559" s="143">
        <v>27578</v>
      </c>
      <c r="Q559" s="127" t="s">
        <v>4562</v>
      </c>
    </row>
    <row r="560" spans="1:17">
      <c r="A560" s="124">
        <v>558</v>
      </c>
      <c r="B560" s="35" t="s">
        <v>720</v>
      </c>
      <c r="C560" s="35" t="s">
        <v>325</v>
      </c>
      <c r="D560" s="34" t="str">
        <f>VLOOKUP(B560,'TAX INFO'!$B$2:$G$1000,3,0)</f>
        <v xml:space="preserve">SMGP Kabankalan Power Co. Ltd. </v>
      </c>
      <c r="E560" s="34" t="str">
        <f>VLOOKUP(B560,'TAX INFO'!$B$2:$G$1000,5,0)</f>
        <v>009-064-992-000</v>
      </c>
      <c r="F560" s="35" t="s">
        <v>419</v>
      </c>
      <c r="G560" s="35" t="s">
        <v>416</v>
      </c>
      <c r="H560" s="35" t="s">
        <v>417</v>
      </c>
      <c r="I560" s="35" t="s">
        <v>417</v>
      </c>
      <c r="J560" s="35" t="s">
        <v>417</v>
      </c>
      <c r="K560" s="16">
        <v>569.65</v>
      </c>
      <c r="L560" s="36">
        <v>0</v>
      </c>
      <c r="M560" s="37">
        <v>68.36</v>
      </c>
      <c r="N560" s="36">
        <v>-11.39</v>
      </c>
      <c r="O560" s="125">
        <f t="shared" si="8"/>
        <v>626.62</v>
      </c>
      <c r="P560" s="143">
        <v>27578</v>
      </c>
      <c r="Q560" s="127" t="s">
        <v>4562</v>
      </c>
    </row>
    <row r="561" spans="1:17">
      <c r="A561" s="124">
        <v>559</v>
      </c>
      <c r="B561" s="35" t="s">
        <v>721</v>
      </c>
      <c r="C561" s="35" t="s">
        <v>721</v>
      </c>
      <c r="D561" s="34" t="str">
        <f>VLOOKUP(B561,'TAX INFO'!$B$2:$G$1000,3,0)</f>
        <v xml:space="preserve">Surallah Power Generation Inc. </v>
      </c>
      <c r="E561" s="34" t="str">
        <f>VLOOKUP(B561,'TAX INFO'!$B$2:$G$1000,5,0)</f>
        <v>009-515-845-000</v>
      </c>
      <c r="F561" s="35" t="s">
        <v>415</v>
      </c>
      <c r="G561" s="35" t="s">
        <v>417</v>
      </c>
      <c r="H561" s="35" t="s">
        <v>416</v>
      </c>
      <c r="I561" s="35" t="s">
        <v>416</v>
      </c>
      <c r="J561" s="35" t="s">
        <v>416</v>
      </c>
      <c r="K561" s="16">
        <v>0</v>
      </c>
      <c r="L561" s="36">
        <v>180.92</v>
      </c>
      <c r="M561" s="37">
        <v>0</v>
      </c>
      <c r="N561" s="36">
        <v>0</v>
      </c>
      <c r="O561" s="125">
        <f t="shared" si="8"/>
        <v>180.92</v>
      </c>
      <c r="P561" s="143">
        <v>27579</v>
      </c>
      <c r="Q561" s="127" t="s">
        <v>4562</v>
      </c>
    </row>
    <row r="562" spans="1:17">
      <c r="A562" s="124">
        <v>560</v>
      </c>
      <c r="B562" s="35" t="s">
        <v>722</v>
      </c>
      <c r="C562" s="35" t="s">
        <v>722</v>
      </c>
      <c r="D562" s="34" t="str">
        <f>VLOOKUP(B562,'TAX INFO'!$B$2:$G$1000,3,0)</f>
        <v xml:space="preserve">South Premiere Power Corporation </v>
      </c>
      <c r="E562" s="34" t="str">
        <f>VLOOKUP(B562,'TAX INFO'!$B$2:$G$1000,5,0)</f>
        <v>227-308-464-000</v>
      </c>
      <c r="F562" s="35" t="s">
        <v>415</v>
      </c>
      <c r="G562" s="35" t="s">
        <v>416</v>
      </c>
      <c r="H562" s="35" t="s">
        <v>417</v>
      </c>
      <c r="I562" s="35" t="s">
        <v>417</v>
      </c>
      <c r="J562" s="35" t="s">
        <v>417</v>
      </c>
      <c r="K562" s="16">
        <v>436.88</v>
      </c>
      <c r="L562" s="36">
        <v>0</v>
      </c>
      <c r="M562" s="37">
        <v>52.43</v>
      </c>
      <c r="N562" s="36">
        <v>-8.74</v>
      </c>
      <c r="O562" s="125">
        <f t="shared" si="8"/>
        <v>480.57</v>
      </c>
      <c r="P562" s="143">
        <v>27580</v>
      </c>
      <c r="Q562" s="127" t="s">
        <v>4562</v>
      </c>
    </row>
    <row r="563" spans="1:17">
      <c r="A563" s="124">
        <v>561</v>
      </c>
      <c r="B563" s="35" t="s">
        <v>724</v>
      </c>
      <c r="C563" s="35" t="s">
        <v>724</v>
      </c>
      <c r="D563" s="34" t="str">
        <f>VLOOKUP(B563,'TAX INFO'!$B$2:$G$1000,3,0)</f>
        <v>Sinocalan Solar Power Corp.</v>
      </c>
      <c r="E563" s="34" t="str">
        <f>VLOOKUP(B563,'TAX INFO'!$B$2:$G$1000,5,0)</f>
        <v>010-613-385-00000</v>
      </c>
      <c r="F563" s="35" t="s">
        <v>415</v>
      </c>
      <c r="G563" s="35" t="s">
        <v>417</v>
      </c>
      <c r="H563" s="35" t="s">
        <v>417</v>
      </c>
      <c r="I563" s="35" t="s">
        <v>416</v>
      </c>
      <c r="J563" s="35" t="s">
        <v>416</v>
      </c>
      <c r="K563" s="16">
        <v>0</v>
      </c>
      <c r="L563" s="36">
        <v>551.6</v>
      </c>
      <c r="M563" s="37">
        <v>0</v>
      </c>
      <c r="N563" s="36">
        <v>0</v>
      </c>
      <c r="O563" s="125">
        <f t="shared" si="8"/>
        <v>551.6</v>
      </c>
      <c r="P563" s="143">
        <v>27581</v>
      </c>
      <c r="Q563" s="127" t="s">
        <v>4562</v>
      </c>
    </row>
    <row r="564" spans="1:17">
      <c r="A564" s="124">
        <v>562</v>
      </c>
      <c r="B564" s="35" t="s">
        <v>724</v>
      </c>
      <c r="C564" s="35" t="s">
        <v>725</v>
      </c>
      <c r="D564" s="34" t="str">
        <f>VLOOKUP(B564,'TAX INFO'!$B$2:$G$1000,3,0)</f>
        <v>Sinocalan Solar Power Corp.</v>
      </c>
      <c r="E564" s="34" t="str">
        <f>VLOOKUP(B564,'TAX INFO'!$B$2:$G$1000,5,0)</f>
        <v>010-613-385-00000</v>
      </c>
      <c r="F564" s="35" t="s">
        <v>419</v>
      </c>
      <c r="G564" s="35" t="s">
        <v>417</v>
      </c>
      <c r="H564" s="35" t="s">
        <v>417</v>
      </c>
      <c r="I564" s="35" t="s">
        <v>416</v>
      </c>
      <c r="J564" s="35" t="s">
        <v>416</v>
      </c>
      <c r="K564" s="16">
        <v>0</v>
      </c>
      <c r="L564" s="36">
        <v>64.540000000000006</v>
      </c>
      <c r="M564" s="37">
        <v>0</v>
      </c>
      <c r="N564" s="36">
        <v>0</v>
      </c>
      <c r="O564" s="125">
        <f t="shared" si="8"/>
        <v>64.540000000000006</v>
      </c>
      <c r="P564" s="143">
        <v>27581</v>
      </c>
      <c r="Q564" s="127" t="s">
        <v>4562</v>
      </c>
    </row>
    <row r="565" spans="1:17">
      <c r="A565" s="124">
        <v>563</v>
      </c>
      <c r="B565" s="35" t="s">
        <v>375</v>
      </c>
      <c r="C565" s="35" t="s">
        <v>375</v>
      </c>
      <c r="D565" s="34" t="str">
        <f>VLOOKUP(B565,'TAX INFO'!$B$2:$G$1000,3,0)</f>
        <v>Sta. Clara Power Corporation</v>
      </c>
      <c r="E565" s="34" t="str">
        <f>VLOOKUP(B565,'TAX INFO'!$B$2:$G$1000,5,0)</f>
        <v>228-833-810-000</v>
      </c>
      <c r="F565" s="35" t="s">
        <v>415</v>
      </c>
      <c r="G565" s="35" t="s">
        <v>416</v>
      </c>
      <c r="H565" s="35" t="s">
        <v>416</v>
      </c>
      <c r="I565" s="35" t="s">
        <v>416</v>
      </c>
      <c r="J565" s="35" t="s">
        <v>416</v>
      </c>
      <c r="K565" s="16">
        <v>0</v>
      </c>
      <c r="L565" s="36">
        <v>14.67</v>
      </c>
      <c r="M565" s="37">
        <v>0</v>
      </c>
      <c r="N565" s="36">
        <v>-0.28999999999999998</v>
      </c>
      <c r="O565" s="125">
        <f t="shared" si="8"/>
        <v>14.38</v>
      </c>
      <c r="P565" s="143">
        <v>27582</v>
      </c>
      <c r="Q565" s="127" t="s">
        <v>4562</v>
      </c>
    </row>
    <row r="566" spans="1:17">
      <c r="A566" s="124">
        <v>564</v>
      </c>
      <c r="B566" s="35" t="s">
        <v>375</v>
      </c>
      <c r="C566" s="35" t="s">
        <v>376</v>
      </c>
      <c r="D566" s="34" t="str">
        <f>VLOOKUP(B566,'TAX INFO'!$B$2:$G$1000,3,0)</f>
        <v>Sta. Clara Power Corporation</v>
      </c>
      <c r="E566" s="34" t="str">
        <f>VLOOKUP(B566,'TAX INFO'!$B$2:$G$1000,5,0)</f>
        <v>228-833-810-000</v>
      </c>
      <c r="F566" s="35" t="s">
        <v>419</v>
      </c>
      <c r="G566" s="35" t="s">
        <v>416</v>
      </c>
      <c r="H566" s="35" t="s">
        <v>416</v>
      </c>
      <c r="I566" s="35" t="s">
        <v>416</v>
      </c>
      <c r="J566" s="35" t="s">
        <v>416</v>
      </c>
      <c r="K566" s="16">
        <v>0</v>
      </c>
      <c r="L566" s="36">
        <v>1.1299999999999999</v>
      </c>
      <c r="M566" s="37">
        <v>0</v>
      </c>
      <c r="N566" s="36">
        <v>-0.02</v>
      </c>
      <c r="O566" s="125">
        <f t="shared" si="8"/>
        <v>1.1099999999999999</v>
      </c>
      <c r="P566" s="143">
        <v>27582</v>
      </c>
      <c r="Q566" s="127" t="s">
        <v>4562</v>
      </c>
    </row>
    <row r="567" spans="1:17">
      <c r="A567" s="124">
        <v>565</v>
      </c>
      <c r="B567" s="35" t="s">
        <v>727</v>
      </c>
      <c r="C567" s="35" t="s">
        <v>727</v>
      </c>
      <c r="D567" s="34" t="str">
        <f>VLOOKUP(B567,'TAX INFO'!$B$2:$G$1000,3,0)</f>
        <v>Solar Tanauan Corporation</v>
      </c>
      <c r="E567" s="34" t="str">
        <f>VLOOKUP(B567,'TAX INFO'!$B$2:$G$1000,5,0)</f>
        <v>009-403-211-00000</v>
      </c>
      <c r="F567" s="35" t="s">
        <v>415</v>
      </c>
      <c r="G567" s="35" t="s">
        <v>416</v>
      </c>
      <c r="H567" s="35" t="s">
        <v>417</v>
      </c>
      <c r="I567" s="35" t="s">
        <v>416</v>
      </c>
      <c r="J567" s="35" t="s">
        <v>416</v>
      </c>
      <c r="K567" s="16">
        <v>0</v>
      </c>
      <c r="L567" s="36">
        <v>85.17</v>
      </c>
      <c r="M567" s="37">
        <v>0</v>
      </c>
      <c r="N567" s="36">
        <v>-1.7</v>
      </c>
      <c r="O567" s="125">
        <f t="shared" si="8"/>
        <v>83.47</v>
      </c>
      <c r="P567" s="143">
        <v>27583</v>
      </c>
      <c r="Q567" s="127" t="s">
        <v>4562</v>
      </c>
    </row>
    <row r="568" spans="1:17">
      <c r="A568" s="124">
        <v>566</v>
      </c>
      <c r="B568" s="35" t="s">
        <v>339</v>
      </c>
      <c r="C568" s="35" t="s">
        <v>339</v>
      </c>
      <c r="D568" s="34" t="str">
        <f>VLOOKUP(B568,'TAX INFO'!$B$2:$G$1000,3,0)</f>
        <v xml:space="preserve">Sultan Kudarat Electric Cooperative, Inc. </v>
      </c>
      <c r="E568" s="34" t="str">
        <f>VLOOKUP(B568,'TAX INFO'!$B$2:$G$1000,5,0)</f>
        <v>000582966000</v>
      </c>
      <c r="F568" s="35" t="s">
        <v>419</v>
      </c>
      <c r="G568" s="35" t="s">
        <v>416</v>
      </c>
      <c r="H568" s="35" t="s">
        <v>416</v>
      </c>
      <c r="I568" s="35" t="s">
        <v>417</v>
      </c>
      <c r="J568" s="35" t="s">
        <v>417</v>
      </c>
      <c r="K568" s="16">
        <v>2699.5</v>
      </c>
      <c r="L568" s="36">
        <v>0</v>
      </c>
      <c r="M568" s="37">
        <v>323.94</v>
      </c>
      <c r="N568" s="36">
        <v>-53.99</v>
      </c>
      <c r="O568" s="125">
        <f t="shared" si="8"/>
        <v>2969.4500000000003</v>
      </c>
      <c r="P568" s="143">
        <v>27584</v>
      </c>
      <c r="Q568" s="127" t="s">
        <v>4562</v>
      </c>
    </row>
    <row r="569" spans="1:17">
      <c r="A569" s="124">
        <v>567</v>
      </c>
      <c r="B569" s="35" t="s">
        <v>386</v>
      </c>
      <c r="C569" s="35" t="s">
        <v>386</v>
      </c>
      <c r="D569" s="34" t="str">
        <f>VLOOKUP(B569,'TAX INFO'!$B$2:$G$1000,3,0)</f>
        <v xml:space="preserve">Surigao del Norte Electric Cooperative, Inc. </v>
      </c>
      <c r="E569" s="34" t="str">
        <f>VLOOKUP(B569,'TAX INFO'!$B$2:$G$1000,5,0)</f>
        <v>000-998-653-000</v>
      </c>
      <c r="F569" s="35" t="s">
        <v>419</v>
      </c>
      <c r="G569" s="35" t="s">
        <v>416</v>
      </c>
      <c r="H569" s="35" t="s">
        <v>416</v>
      </c>
      <c r="I569" s="35" t="s">
        <v>417</v>
      </c>
      <c r="J569" s="35" t="s">
        <v>417</v>
      </c>
      <c r="K569" s="16">
        <v>4144.66</v>
      </c>
      <c r="L569" s="36">
        <v>0</v>
      </c>
      <c r="M569" s="37">
        <v>497.36</v>
      </c>
      <c r="N569" s="36">
        <v>-82.89</v>
      </c>
      <c r="O569" s="125">
        <f t="shared" si="8"/>
        <v>4559.1299999999992</v>
      </c>
      <c r="P569" s="143">
        <v>27585</v>
      </c>
      <c r="Q569" s="127" t="s">
        <v>4562</v>
      </c>
    </row>
    <row r="570" spans="1:17">
      <c r="A570" s="124">
        <v>568</v>
      </c>
      <c r="B570" s="35" t="s">
        <v>387</v>
      </c>
      <c r="C570" s="35" t="s">
        <v>387</v>
      </c>
      <c r="D570" s="34" t="str">
        <f>VLOOKUP(B570,'TAX INFO'!$B$2:$G$1000,3,0)</f>
        <v xml:space="preserve">Surigao del Sur I Electric Cooperative, Inc. </v>
      </c>
      <c r="E570" s="34" t="str">
        <f>VLOOKUP(B570,'TAX INFO'!$B$2:$G$1000,5,0)</f>
        <v>000-955-094-000</v>
      </c>
      <c r="F570" s="35" t="s">
        <v>419</v>
      </c>
      <c r="G570" s="35" t="s">
        <v>416</v>
      </c>
      <c r="H570" s="35" t="s">
        <v>416</v>
      </c>
      <c r="I570" s="35" t="s">
        <v>417</v>
      </c>
      <c r="J570" s="35" t="s">
        <v>417</v>
      </c>
      <c r="K570" s="16">
        <v>773.77</v>
      </c>
      <c r="L570" s="36">
        <v>0</v>
      </c>
      <c r="M570" s="37">
        <v>92.85</v>
      </c>
      <c r="N570" s="36">
        <v>-15.48</v>
      </c>
      <c r="O570" s="125">
        <f t="shared" si="8"/>
        <v>851.14</v>
      </c>
      <c r="P570" s="143">
        <v>27586</v>
      </c>
      <c r="Q570" s="127" t="s">
        <v>4562</v>
      </c>
    </row>
    <row r="571" spans="1:17">
      <c r="A571" s="124">
        <v>569</v>
      </c>
      <c r="B571" s="35" t="s">
        <v>340</v>
      </c>
      <c r="C571" s="35" t="s">
        <v>340</v>
      </c>
      <c r="D571" s="34" t="str">
        <f>VLOOKUP(B571,'TAX INFO'!$B$2:$G$1000,3,0)</f>
        <v xml:space="preserve">Surigao del Sur II Electric Cooperative, Inc. </v>
      </c>
      <c r="E571" s="34" t="str">
        <f>VLOOKUP(B571,'TAX INFO'!$B$2:$G$1000,5,0)</f>
        <v>000-955-107-000</v>
      </c>
      <c r="F571" s="35" t="s">
        <v>419</v>
      </c>
      <c r="G571" s="35" t="s">
        <v>416</v>
      </c>
      <c r="H571" s="35" t="s">
        <v>416</v>
      </c>
      <c r="I571" s="35" t="s">
        <v>417</v>
      </c>
      <c r="J571" s="35" t="s">
        <v>417</v>
      </c>
      <c r="K571" s="16">
        <v>2329.39</v>
      </c>
      <c r="L571" s="36">
        <v>0</v>
      </c>
      <c r="M571" s="37">
        <v>279.52999999999997</v>
      </c>
      <c r="N571" s="36">
        <v>-46.59</v>
      </c>
      <c r="O571" s="125">
        <f t="shared" si="8"/>
        <v>2562.33</v>
      </c>
      <c r="P571" s="143">
        <v>27587</v>
      </c>
      <c r="Q571" s="127" t="s">
        <v>4562</v>
      </c>
    </row>
    <row r="572" spans="1:17">
      <c r="A572" s="124">
        <v>570</v>
      </c>
      <c r="B572" s="35" t="s">
        <v>384</v>
      </c>
      <c r="C572" s="35" t="s">
        <v>384</v>
      </c>
      <c r="D572" s="34" t="str">
        <f>VLOOKUP(B572,'TAX INFO'!$B$2:$G$1000,3,0)</f>
        <v xml:space="preserve">Sunwest Water and Electric Company 2, Inc. </v>
      </c>
      <c r="E572" s="34" t="str">
        <f>VLOOKUP(B572,'TAX INFO'!$B$2:$G$1000,5,0)</f>
        <v>005-770-958-000</v>
      </c>
      <c r="F572" s="35" t="s">
        <v>415</v>
      </c>
      <c r="G572" s="35" t="s">
        <v>417</v>
      </c>
      <c r="H572" s="35" t="s">
        <v>417</v>
      </c>
      <c r="I572" s="35" t="s">
        <v>416</v>
      </c>
      <c r="J572" s="35" t="s">
        <v>416</v>
      </c>
      <c r="K572" s="16">
        <v>0</v>
      </c>
      <c r="L572" s="36">
        <v>139.16</v>
      </c>
      <c r="M572" s="37">
        <v>0</v>
      </c>
      <c r="N572" s="36">
        <v>0</v>
      </c>
      <c r="O572" s="125">
        <f t="shared" si="8"/>
        <v>139.16</v>
      </c>
      <c r="P572" s="143">
        <v>27588</v>
      </c>
      <c r="Q572" s="127" t="s">
        <v>4562</v>
      </c>
    </row>
    <row r="573" spans="1:17">
      <c r="A573" s="124">
        <v>571</v>
      </c>
      <c r="B573" s="35" t="s">
        <v>384</v>
      </c>
      <c r="C573" s="35" t="s">
        <v>385</v>
      </c>
      <c r="D573" s="34" t="str">
        <f>VLOOKUP(B573,'TAX INFO'!$B$2:$G$1000,3,0)</f>
        <v xml:space="preserve">Sunwest Water and Electric Company 2, Inc. </v>
      </c>
      <c r="E573" s="34" t="str">
        <f>VLOOKUP(B573,'TAX INFO'!$B$2:$G$1000,5,0)</f>
        <v>005-770-958-000</v>
      </c>
      <c r="F573" s="35" t="s">
        <v>419</v>
      </c>
      <c r="G573" s="35" t="s">
        <v>417</v>
      </c>
      <c r="H573" s="35" t="s">
        <v>417</v>
      </c>
      <c r="I573" s="35" t="s">
        <v>416</v>
      </c>
      <c r="J573" s="35" t="s">
        <v>416</v>
      </c>
      <c r="K573" s="16">
        <v>0</v>
      </c>
      <c r="L573" s="36">
        <v>0.05</v>
      </c>
      <c r="M573" s="37">
        <v>0</v>
      </c>
      <c r="N573" s="36">
        <v>0</v>
      </c>
      <c r="O573" s="125">
        <f t="shared" si="8"/>
        <v>0.05</v>
      </c>
      <c r="P573" s="143">
        <v>27588</v>
      </c>
      <c r="Q573" s="127" t="s">
        <v>4562</v>
      </c>
    </row>
    <row r="574" spans="1:17">
      <c r="A574" s="124">
        <v>572</v>
      </c>
      <c r="B574" s="35" t="s">
        <v>389</v>
      </c>
      <c r="C574" s="35" t="s">
        <v>389</v>
      </c>
      <c r="D574" s="34" t="str">
        <f>VLOOKUP(B574,'TAX INFO'!$B$2:$G$1000,3,0)</f>
        <v>Taft HydroEnergy Corporation</v>
      </c>
      <c r="E574" s="34" t="str">
        <f>VLOOKUP(B574,'TAX INFO'!$B$2:$G$1000,5,0)</f>
        <v>009-712-420-0000</v>
      </c>
      <c r="F574" s="35" t="s">
        <v>415</v>
      </c>
      <c r="G574" s="35" t="s">
        <v>416</v>
      </c>
      <c r="H574" s="35" t="s">
        <v>416</v>
      </c>
      <c r="I574" s="35" t="s">
        <v>416</v>
      </c>
      <c r="J574" s="35" t="s">
        <v>416</v>
      </c>
      <c r="K574" s="16">
        <v>0</v>
      </c>
      <c r="L574" s="36">
        <v>344.61</v>
      </c>
      <c r="M574" s="37">
        <v>0</v>
      </c>
      <c r="N574" s="36">
        <v>-6.89</v>
      </c>
      <c r="O574" s="125">
        <f t="shared" si="8"/>
        <v>337.72</v>
      </c>
      <c r="P574" s="143">
        <v>27589</v>
      </c>
      <c r="Q574" s="127" t="s">
        <v>4562</v>
      </c>
    </row>
    <row r="575" spans="1:17">
      <c r="A575" s="124">
        <v>573</v>
      </c>
      <c r="B575" s="35" t="s">
        <v>389</v>
      </c>
      <c r="C575" s="35" t="s">
        <v>390</v>
      </c>
      <c r="D575" s="34" t="str">
        <f>VLOOKUP(B575,'TAX INFO'!$B$2:$G$1000,3,0)</f>
        <v>Taft HydroEnergy Corporation</v>
      </c>
      <c r="E575" s="34" t="str">
        <f>VLOOKUP(B575,'TAX INFO'!$B$2:$G$1000,5,0)</f>
        <v>009-712-420-0000</v>
      </c>
      <c r="F575" s="35" t="s">
        <v>419</v>
      </c>
      <c r="G575" s="35" t="s">
        <v>416</v>
      </c>
      <c r="H575" s="35" t="s">
        <v>416</v>
      </c>
      <c r="I575" s="35" t="s">
        <v>416</v>
      </c>
      <c r="J575" s="35" t="s">
        <v>416</v>
      </c>
      <c r="K575" s="16">
        <v>0</v>
      </c>
      <c r="L575" s="36">
        <v>0.22</v>
      </c>
      <c r="M575" s="37">
        <v>0</v>
      </c>
      <c r="N575" s="36">
        <v>0</v>
      </c>
      <c r="O575" s="125">
        <f t="shared" si="8"/>
        <v>0.22</v>
      </c>
      <c r="P575" s="143">
        <v>27589</v>
      </c>
      <c r="Q575" s="127" t="s">
        <v>4562</v>
      </c>
    </row>
    <row r="576" spans="1:17">
      <c r="A576" s="124">
        <v>574</v>
      </c>
      <c r="B576" s="35" t="s">
        <v>729</v>
      </c>
      <c r="C576" s="35" t="s">
        <v>109</v>
      </c>
      <c r="D576" s="34" t="str">
        <f>VLOOKUP(B576,'TAX INFO'!$B$2:$G$1000,3,0)</f>
        <v>BULACAN POWER GENERATION CORPORATION</v>
      </c>
      <c r="E576" s="34" t="str">
        <f>VLOOKUP(B576,'TAX INFO'!$B$2:$G$1000,5,0)</f>
        <v>004-523-557-000</v>
      </c>
      <c r="F576" s="35" t="s">
        <v>419</v>
      </c>
      <c r="G576" s="35" t="s">
        <v>416</v>
      </c>
      <c r="H576" s="35" t="s">
        <v>417</v>
      </c>
      <c r="I576" s="35" t="s">
        <v>417</v>
      </c>
      <c r="J576" s="35" t="s">
        <v>417</v>
      </c>
      <c r="K576" s="16">
        <v>170.24</v>
      </c>
      <c r="L576" s="36">
        <v>0</v>
      </c>
      <c r="M576" s="37">
        <v>20.43</v>
      </c>
      <c r="N576" s="36">
        <v>-3.4</v>
      </c>
      <c r="O576" s="125">
        <f t="shared" si="8"/>
        <v>187.27</v>
      </c>
      <c r="P576" s="143">
        <v>27590</v>
      </c>
      <c r="Q576" s="127" t="s">
        <v>4562</v>
      </c>
    </row>
    <row r="577" spans="1:17">
      <c r="A577" s="124">
        <v>575</v>
      </c>
      <c r="B577" s="35" t="s">
        <v>778</v>
      </c>
      <c r="C577" s="35" t="s">
        <v>388</v>
      </c>
      <c r="D577" s="34" t="str">
        <f>VLOOKUP(B577,'TAX INFO'!$B$2:$G$1000,3,0)</f>
        <v>Tarlac Power Corporation</v>
      </c>
      <c r="E577" s="34" t="str">
        <f>VLOOKUP(B577,'TAX INFO'!$B$2:$G$1000,5,0)</f>
        <v>003-842-555-00000</v>
      </c>
      <c r="F577" s="35" t="s">
        <v>419</v>
      </c>
      <c r="G577" s="35" t="s">
        <v>416</v>
      </c>
      <c r="H577" s="35" t="s">
        <v>417</v>
      </c>
      <c r="I577" s="35" t="s">
        <v>417</v>
      </c>
      <c r="J577" s="35" t="s">
        <v>417</v>
      </c>
      <c r="K577" s="16">
        <v>30.77</v>
      </c>
      <c r="L577" s="36">
        <v>0</v>
      </c>
      <c r="M577" s="37">
        <v>3.69</v>
      </c>
      <c r="N577" s="36">
        <v>-0.62</v>
      </c>
      <c r="O577" s="125">
        <f t="shared" si="8"/>
        <v>33.840000000000003</v>
      </c>
      <c r="P577" s="143">
        <v>27591</v>
      </c>
      <c r="Q577" s="127" t="s">
        <v>4562</v>
      </c>
    </row>
    <row r="578" spans="1:17">
      <c r="A578" s="124">
        <v>576</v>
      </c>
      <c r="B578" s="35" t="s">
        <v>730</v>
      </c>
      <c r="C578" s="35" t="s">
        <v>730</v>
      </c>
      <c r="D578" s="34" t="str">
        <f>VLOOKUP(B578,'TAX INFO'!$B$2:$G$1000,3,0)</f>
        <v xml:space="preserve">Guimaras Wind Corporation </v>
      </c>
      <c r="E578" s="34" t="str">
        <f>VLOOKUP(B578,'TAX INFO'!$B$2:$G$1000,5,0)</f>
        <v>004-500-956-000</v>
      </c>
      <c r="F578" s="35" t="s">
        <v>415</v>
      </c>
      <c r="G578" s="35" t="s">
        <v>416</v>
      </c>
      <c r="H578" s="35" t="s">
        <v>417</v>
      </c>
      <c r="I578" s="35" t="s">
        <v>416</v>
      </c>
      <c r="J578" s="35" t="s">
        <v>416</v>
      </c>
      <c r="K578" s="16">
        <v>0</v>
      </c>
      <c r="L578" s="36">
        <v>317.95999999999998</v>
      </c>
      <c r="M578" s="37">
        <v>0</v>
      </c>
      <c r="N578" s="36">
        <v>-6.36</v>
      </c>
      <c r="O578" s="125">
        <f t="shared" si="8"/>
        <v>311.59999999999997</v>
      </c>
      <c r="P578" s="143">
        <v>27592</v>
      </c>
      <c r="Q578" s="127" t="s">
        <v>4562</v>
      </c>
    </row>
    <row r="579" spans="1:17">
      <c r="A579" s="124">
        <v>577</v>
      </c>
      <c r="B579" s="35" t="s">
        <v>730</v>
      </c>
      <c r="C579" s="35" t="s">
        <v>207</v>
      </c>
      <c r="D579" s="34" t="str">
        <f>VLOOKUP(B579,'TAX INFO'!$B$2:$G$1000,3,0)</f>
        <v xml:space="preserve">Guimaras Wind Corporation </v>
      </c>
      <c r="E579" s="34" t="str">
        <f>VLOOKUP(B579,'TAX INFO'!$B$2:$G$1000,5,0)</f>
        <v>004-500-956-000</v>
      </c>
      <c r="F579" s="35" t="s">
        <v>419</v>
      </c>
      <c r="G579" s="35" t="s">
        <v>416</v>
      </c>
      <c r="H579" s="35" t="s">
        <v>417</v>
      </c>
      <c r="I579" s="35" t="s">
        <v>416</v>
      </c>
      <c r="J579" s="35" t="s">
        <v>416</v>
      </c>
      <c r="K579" s="16">
        <v>0</v>
      </c>
      <c r="L579" s="36">
        <v>4.2300000000000004</v>
      </c>
      <c r="M579" s="37">
        <v>0</v>
      </c>
      <c r="N579" s="36">
        <v>-0.08</v>
      </c>
      <c r="O579" s="125">
        <f t="shared" si="8"/>
        <v>4.1500000000000004</v>
      </c>
      <c r="P579" s="143">
        <v>27592</v>
      </c>
      <c r="Q579" s="127" t="s">
        <v>4562</v>
      </c>
    </row>
    <row r="580" spans="1:17">
      <c r="A580" s="124">
        <v>578</v>
      </c>
      <c r="B580" s="35" t="s">
        <v>391</v>
      </c>
      <c r="C580" s="35" t="s">
        <v>391</v>
      </c>
      <c r="D580" s="34" t="str">
        <f>VLOOKUP(B580,'TAX INFO'!$B$2:$G$1000,3,0)</f>
        <v xml:space="preserve">Tarlac I Electric Cooperative, Inc. </v>
      </c>
      <c r="E580" s="34" t="str">
        <f>VLOOKUP(B580,'TAX INFO'!$B$2:$G$1000,5,0)</f>
        <v>000-543-781-000</v>
      </c>
      <c r="F580" s="35" t="s">
        <v>419</v>
      </c>
      <c r="G580" s="35" t="s">
        <v>416</v>
      </c>
      <c r="H580" s="35" t="s">
        <v>417</v>
      </c>
      <c r="I580" s="35" t="s">
        <v>417</v>
      </c>
      <c r="J580" s="35" t="s">
        <v>417</v>
      </c>
      <c r="K580" s="16">
        <v>27870.42</v>
      </c>
      <c r="L580" s="36">
        <v>0</v>
      </c>
      <c r="M580" s="37">
        <v>3344.45</v>
      </c>
      <c r="N580" s="36">
        <v>-557.41</v>
      </c>
      <c r="O580" s="125">
        <f t="shared" ref="O580:O643" si="9">SUM(K580:N580)</f>
        <v>30657.46</v>
      </c>
      <c r="P580" s="143">
        <v>27593</v>
      </c>
      <c r="Q580" s="127" t="s">
        <v>4562</v>
      </c>
    </row>
    <row r="581" spans="1:17">
      <c r="A581" s="124">
        <v>579</v>
      </c>
      <c r="B581" s="35" t="s">
        <v>731</v>
      </c>
      <c r="C581" s="35" t="s">
        <v>731</v>
      </c>
      <c r="D581" s="34" t="str">
        <f>VLOOKUP(B581,'TAX INFO'!$B$2:$G$1000,3,0)</f>
        <v xml:space="preserve">Tarlac II Electric Cooperative, Inc. </v>
      </c>
      <c r="E581" s="34" t="str">
        <f>VLOOKUP(B581,'TAX INFO'!$B$2:$G$1000,5,0)</f>
        <v>000-543-815-000</v>
      </c>
      <c r="F581" s="35" t="s">
        <v>419</v>
      </c>
      <c r="G581" s="35" t="s">
        <v>416</v>
      </c>
      <c r="H581" s="35" t="s">
        <v>417</v>
      </c>
      <c r="I581" s="35" t="s">
        <v>417</v>
      </c>
      <c r="J581" s="35" t="s">
        <v>417</v>
      </c>
      <c r="K581" s="16">
        <v>14762.28</v>
      </c>
      <c r="L581" s="36">
        <v>0</v>
      </c>
      <c r="M581" s="37">
        <v>1771.47</v>
      </c>
      <c r="N581" s="36">
        <v>-295.25</v>
      </c>
      <c r="O581" s="125">
        <f t="shared" si="9"/>
        <v>16238.5</v>
      </c>
      <c r="P581" s="143">
        <v>27594</v>
      </c>
      <c r="Q581" s="127" t="s">
        <v>4562</v>
      </c>
    </row>
    <row r="582" spans="1:17">
      <c r="A582" s="124">
        <v>580</v>
      </c>
      <c r="B582" s="35" t="s">
        <v>732</v>
      </c>
      <c r="C582" s="35" t="s">
        <v>732</v>
      </c>
      <c r="D582" s="34" t="str">
        <f>VLOOKUP(B582,'TAX INFO'!$B$2:$G$1000,3,0)</f>
        <v xml:space="preserve">TeaM Energy Corporation </v>
      </c>
      <c r="E582" s="34" t="str">
        <f>VLOOKUP(B582,'TAX INFO'!$B$2:$G$1000,5,0)</f>
        <v>001-726-870-000</v>
      </c>
      <c r="F582" s="35" t="s">
        <v>419</v>
      </c>
      <c r="G582" s="35" t="s">
        <v>416</v>
      </c>
      <c r="H582" s="35" t="s">
        <v>417</v>
      </c>
      <c r="I582" s="35" t="s">
        <v>417</v>
      </c>
      <c r="J582" s="35" t="s">
        <v>417</v>
      </c>
      <c r="K582" s="16">
        <v>3534.71</v>
      </c>
      <c r="L582" s="36">
        <v>0</v>
      </c>
      <c r="M582" s="37">
        <v>424.17</v>
      </c>
      <c r="N582" s="36">
        <v>-70.69</v>
      </c>
      <c r="O582" s="125">
        <f t="shared" si="9"/>
        <v>3888.19</v>
      </c>
      <c r="P582" s="143">
        <v>27595</v>
      </c>
      <c r="Q582" s="127" t="s">
        <v>4562</v>
      </c>
    </row>
    <row r="583" spans="1:17">
      <c r="A583" s="124">
        <v>581</v>
      </c>
      <c r="B583" s="35" t="s">
        <v>733</v>
      </c>
      <c r="C583" s="35" t="s">
        <v>733</v>
      </c>
      <c r="D583" s="34" t="str">
        <f>VLOOKUP(B583,'TAX INFO'!$B$2:$G$1000,3,0)</f>
        <v>Tarlac Electric, Inc.</v>
      </c>
      <c r="E583" s="34" t="str">
        <f>VLOOKUP(B583,'TAX INFO'!$B$2:$G$1000,5,0)</f>
        <v>004-070-881-00000</v>
      </c>
      <c r="F583" s="35" t="s">
        <v>419</v>
      </c>
      <c r="G583" s="35" t="s">
        <v>416</v>
      </c>
      <c r="H583" s="35" t="s">
        <v>417</v>
      </c>
      <c r="I583" s="35" t="s">
        <v>417</v>
      </c>
      <c r="J583" s="35" t="s">
        <v>417</v>
      </c>
      <c r="K583" s="16">
        <v>10824.9</v>
      </c>
      <c r="L583" s="36">
        <v>0</v>
      </c>
      <c r="M583" s="37">
        <v>1298.99</v>
      </c>
      <c r="N583" s="36">
        <v>-216.5</v>
      </c>
      <c r="O583" s="125">
        <f t="shared" si="9"/>
        <v>11907.39</v>
      </c>
      <c r="P583" s="143">
        <v>27596</v>
      </c>
      <c r="Q583" s="127" t="s">
        <v>4562</v>
      </c>
    </row>
    <row r="584" spans="1:17">
      <c r="A584" s="124">
        <v>582</v>
      </c>
      <c r="B584" s="35" t="s">
        <v>734</v>
      </c>
      <c r="C584" s="35" t="s">
        <v>734</v>
      </c>
      <c r="D584" s="34" t="str">
        <f>VLOOKUP(B584,'TAX INFO'!$B$2:$G$1000,3,0)</f>
        <v xml:space="preserve">Terasu Energy Inc. </v>
      </c>
      <c r="E584" s="34" t="str">
        <f>VLOOKUP(B584,'TAX INFO'!$B$2:$G$1000,5,0)</f>
        <v>010-065-406-000</v>
      </c>
      <c r="F584" s="35" t="s">
        <v>415</v>
      </c>
      <c r="G584" s="35" t="s">
        <v>416</v>
      </c>
      <c r="H584" s="35" t="s">
        <v>416</v>
      </c>
      <c r="I584" s="35" t="s">
        <v>416</v>
      </c>
      <c r="J584" s="35" t="s">
        <v>416</v>
      </c>
      <c r="K584" s="16">
        <v>0</v>
      </c>
      <c r="L584" s="36">
        <v>93.16</v>
      </c>
      <c r="M584" s="37">
        <v>0</v>
      </c>
      <c r="N584" s="36">
        <v>-1.86</v>
      </c>
      <c r="O584" s="125">
        <f t="shared" si="9"/>
        <v>91.3</v>
      </c>
      <c r="P584" s="143">
        <v>27597</v>
      </c>
      <c r="Q584" s="127" t="s">
        <v>4562</v>
      </c>
    </row>
    <row r="585" spans="1:17">
      <c r="A585" s="124">
        <v>583</v>
      </c>
      <c r="B585" s="35" t="s">
        <v>734</v>
      </c>
      <c r="C585" s="35" t="s">
        <v>395</v>
      </c>
      <c r="D585" s="34" t="str">
        <f>VLOOKUP(B585,'TAX INFO'!$B$2:$G$1000,3,0)</f>
        <v xml:space="preserve">Terasu Energy Inc. </v>
      </c>
      <c r="E585" s="34" t="str">
        <f>VLOOKUP(B585,'TAX INFO'!$B$2:$G$1000,5,0)</f>
        <v>010-065-406-000</v>
      </c>
      <c r="F585" s="35" t="s">
        <v>419</v>
      </c>
      <c r="G585" s="35" t="s">
        <v>416</v>
      </c>
      <c r="H585" s="35" t="s">
        <v>416</v>
      </c>
      <c r="I585" s="35" t="s">
        <v>416</v>
      </c>
      <c r="J585" s="35" t="s">
        <v>416</v>
      </c>
      <c r="K585" s="16">
        <v>0</v>
      </c>
      <c r="L585" s="36">
        <v>38.409999999999997</v>
      </c>
      <c r="M585" s="37">
        <v>0</v>
      </c>
      <c r="N585" s="36">
        <v>-0.77</v>
      </c>
      <c r="O585" s="125">
        <f t="shared" si="9"/>
        <v>37.639999999999993</v>
      </c>
      <c r="P585" s="143">
        <v>27597</v>
      </c>
      <c r="Q585" s="127" t="s">
        <v>4562</v>
      </c>
    </row>
    <row r="586" spans="1:17">
      <c r="A586" s="124">
        <v>584</v>
      </c>
      <c r="B586" s="35" t="s">
        <v>306</v>
      </c>
      <c r="C586" s="35" t="s">
        <v>314</v>
      </c>
      <c r="D586" s="34" t="str">
        <f>VLOOKUP(B586,'TAX INFO'!$B$2:$G$1000,3,0)</f>
        <v xml:space="preserve">Power Sector Asset and Liabilities Management Corporation </v>
      </c>
      <c r="E586" s="34" t="str">
        <f>VLOOKUP(B586,'TAX INFO'!$B$2:$G$1000,5,0)</f>
        <v>215-799-653-00000</v>
      </c>
      <c r="F586" s="35" t="s">
        <v>419</v>
      </c>
      <c r="G586" s="35" t="s">
        <v>416</v>
      </c>
      <c r="H586" s="35" t="s">
        <v>417</v>
      </c>
      <c r="I586" s="35" t="s">
        <v>417</v>
      </c>
      <c r="J586" s="35" t="s">
        <v>417</v>
      </c>
      <c r="K586" s="16">
        <v>0.43</v>
      </c>
      <c r="L586" s="36">
        <v>0</v>
      </c>
      <c r="M586" s="37">
        <v>0.05</v>
      </c>
      <c r="N586" s="36">
        <v>-0.01</v>
      </c>
      <c r="O586" s="125">
        <f t="shared" si="9"/>
        <v>0.47</v>
      </c>
      <c r="P586" s="143">
        <v>27301</v>
      </c>
      <c r="Q586" s="127" t="s">
        <v>4562</v>
      </c>
    </row>
    <row r="587" spans="1:17">
      <c r="A587" s="124">
        <v>585</v>
      </c>
      <c r="B587" s="35" t="s">
        <v>735</v>
      </c>
      <c r="C587" s="35" t="s">
        <v>735</v>
      </c>
      <c r="D587" s="34" t="str">
        <f>VLOOKUP(B587,'TAX INFO'!$B$2:$G$1000,3,0)</f>
        <v>Tibag Hydropower Corporation</v>
      </c>
      <c r="E587" s="34" t="str">
        <f>VLOOKUP(B587,'TAX INFO'!$B$2:$G$1000,5,0)</f>
        <v>009-752-403-00000</v>
      </c>
      <c r="F587" s="35" t="s">
        <v>415</v>
      </c>
      <c r="G587" s="35" t="s">
        <v>416</v>
      </c>
      <c r="H587" s="35" t="s">
        <v>416</v>
      </c>
      <c r="I587" s="35" t="s">
        <v>416</v>
      </c>
      <c r="J587" s="35" t="s">
        <v>416</v>
      </c>
      <c r="K587" s="16">
        <v>0</v>
      </c>
      <c r="L587" s="36">
        <v>156.75</v>
      </c>
      <c r="M587" s="37">
        <v>0</v>
      </c>
      <c r="N587" s="36">
        <v>-3.14</v>
      </c>
      <c r="O587" s="125">
        <f t="shared" si="9"/>
        <v>153.61000000000001</v>
      </c>
      <c r="P587" s="143">
        <v>27598</v>
      </c>
      <c r="Q587" s="127" t="s">
        <v>4562</v>
      </c>
    </row>
    <row r="588" spans="1:17">
      <c r="A588" s="124">
        <v>586</v>
      </c>
      <c r="B588" s="35" t="s">
        <v>735</v>
      </c>
      <c r="C588" s="35" t="s">
        <v>736</v>
      </c>
      <c r="D588" s="34" t="str">
        <f>VLOOKUP(B588,'TAX INFO'!$B$2:$G$1000,3,0)</f>
        <v>Tibag Hydropower Corporation</v>
      </c>
      <c r="E588" s="34" t="str">
        <f>VLOOKUP(B588,'TAX INFO'!$B$2:$G$1000,5,0)</f>
        <v>009-752-403-00000</v>
      </c>
      <c r="F588" s="35" t="s">
        <v>419</v>
      </c>
      <c r="G588" s="35" t="s">
        <v>416</v>
      </c>
      <c r="H588" s="35" t="s">
        <v>416</v>
      </c>
      <c r="I588" s="35" t="s">
        <v>416</v>
      </c>
      <c r="J588" s="35" t="s">
        <v>416</v>
      </c>
      <c r="K588" s="16">
        <v>0</v>
      </c>
      <c r="L588" s="36">
        <v>0.05</v>
      </c>
      <c r="M588" s="37">
        <v>0</v>
      </c>
      <c r="N588" s="36">
        <v>0</v>
      </c>
      <c r="O588" s="125">
        <f t="shared" si="9"/>
        <v>0.05</v>
      </c>
      <c r="P588" s="143">
        <v>27598</v>
      </c>
      <c r="Q588" s="127" t="s">
        <v>4562</v>
      </c>
    </row>
    <row r="589" spans="1:17">
      <c r="A589" s="124">
        <v>587</v>
      </c>
      <c r="B589" s="35" t="s">
        <v>450</v>
      </c>
      <c r="C589" s="35" t="s">
        <v>450</v>
      </c>
      <c r="D589" s="34" t="str">
        <f>VLOOKUP(B589,'TAX INFO'!$B$2:$G$1000,3,0)</f>
        <v xml:space="preserve">Therma Luzon, Inc. </v>
      </c>
      <c r="E589" s="34" t="str">
        <f>VLOOKUP(B589,'TAX INFO'!$B$2:$G$1000,5,0)</f>
        <v>266-567-164-00000</v>
      </c>
      <c r="F589" s="35" t="s">
        <v>415</v>
      </c>
      <c r="G589" s="35" t="s">
        <v>416</v>
      </c>
      <c r="H589" s="35" t="s">
        <v>417</v>
      </c>
      <c r="I589" s="35" t="s">
        <v>417</v>
      </c>
      <c r="J589" s="35" t="s">
        <v>417</v>
      </c>
      <c r="K589" s="16">
        <v>45702.52</v>
      </c>
      <c r="L589" s="36">
        <v>0</v>
      </c>
      <c r="M589" s="37">
        <v>5484.3</v>
      </c>
      <c r="N589" s="36">
        <v>-914.05</v>
      </c>
      <c r="O589" s="125">
        <f t="shared" si="9"/>
        <v>50272.77</v>
      </c>
      <c r="P589" s="143">
        <v>27299</v>
      </c>
      <c r="Q589" s="127" t="s">
        <v>4562</v>
      </c>
    </row>
    <row r="590" spans="1:17">
      <c r="A590" s="124">
        <v>588</v>
      </c>
      <c r="B590" s="35" t="s">
        <v>779</v>
      </c>
      <c r="C590" s="35" t="s">
        <v>779</v>
      </c>
      <c r="D590" s="34" t="str">
        <f>VLOOKUP(B590,'TAX INFO'!$B$2:$G$1000,3,0)</f>
        <v xml:space="preserve">Therma Luzon, Inc. </v>
      </c>
      <c r="E590" s="34" t="str">
        <f>VLOOKUP(B590,'TAX INFO'!$B$2:$G$1000,5,0)</f>
        <v>266-567-164-00000</v>
      </c>
      <c r="F590" s="35" t="s">
        <v>419</v>
      </c>
      <c r="G590" s="35" t="s">
        <v>416</v>
      </c>
      <c r="H590" s="35" t="s">
        <v>417</v>
      </c>
      <c r="I590" s="35" t="s">
        <v>417</v>
      </c>
      <c r="J590" s="35" t="s">
        <v>417</v>
      </c>
      <c r="K590" s="16">
        <v>902.16</v>
      </c>
      <c r="L590" s="36">
        <v>0</v>
      </c>
      <c r="M590" s="37">
        <v>108.26</v>
      </c>
      <c r="N590" s="36">
        <v>-18.04</v>
      </c>
      <c r="O590" s="125">
        <f t="shared" si="9"/>
        <v>992.38</v>
      </c>
      <c r="P590" s="143">
        <v>27299</v>
      </c>
      <c r="Q590" s="127" t="s">
        <v>4562</v>
      </c>
    </row>
    <row r="591" spans="1:17">
      <c r="A591" s="124">
        <v>589</v>
      </c>
      <c r="B591" s="35" t="s">
        <v>737</v>
      </c>
      <c r="C591" s="35" t="s">
        <v>737</v>
      </c>
      <c r="D591" s="34" t="str">
        <f>VLOOKUP(B591,'TAX INFO'!$B$2:$G$1000,3,0)</f>
        <v xml:space="preserve">Therma Marine, Inc. </v>
      </c>
      <c r="E591" s="34" t="str">
        <f>VLOOKUP(B591,'TAX INFO'!$B$2:$G$1000,5,0)</f>
        <v>267-090-070-00000</v>
      </c>
      <c r="F591" s="35" t="s">
        <v>415</v>
      </c>
      <c r="G591" s="35" t="s">
        <v>416</v>
      </c>
      <c r="H591" s="35" t="s">
        <v>416</v>
      </c>
      <c r="I591" s="35" t="s">
        <v>417</v>
      </c>
      <c r="J591" s="35" t="s">
        <v>417</v>
      </c>
      <c r="K591" s="16">
        <v>0.73</v>
      </c>
      <c r="L591" s="36">
        <v>0</v>
      </c>
      <c r="M591" s="37">
        <v>0.09</v>
      </c>
      <c r="N591" s="36">
        <v>-0.01</v>
      </c>
      <c r="O591" s="125">
        <f t="shared" si="9"/>
        <v>0.80999999999999994</v>
      </c>
      <c r="P591" s="143">
        <v>27599</v>
      </c>
      <c r="Q591" s="127" t="s">
        <v>4562</v>
      </c>
    </row>
    <row r="592" spans="1:17">
      <c r="A592" s="124">
        <v>590</v>
      </c>
      <c r="B592" s="35" t="s">
        <v>737</v>
      </c>
      <c r="C592" s="35" t="s">
        <v>738</v>
      </c>
      <c r="D592" s="34" t="str">
        <f>VLOOKUP(B592,'TAX INFO'!$B$2:$G$1000,3,0)</f>
        <v xml:space="preserve">Therma Marine, Inc. </v>
      </c>
      <c r="E592" s="34" t="str">
        <f>VLOOKUP(B592,'TAX INFO'!$B$2:$G$1000,5,0)</f>
        <v>267-090-070-00000</v>
      </c>
      <c r="F592" s="35" t="s">
        <v>419</v>
      </c>
      <c r="G592" s="35" t="s">
        <v>416</v>
      </c>
      <c r="H592" s="35" t="s">
        <v>416</v>
      </c>
      <c r="I592" s="35" t="s">
        <v>417</v>
      </c>
      <c r="J592" s="35" t="s">
        <v>417</v>
      </c>
      <c r="K592" s="16">
        <v>923.84</v>
      </c>
      <c r="L592" s="36">
        <v>0</v>
      </c>
      <c r="M592" s="37">
        <v>110.86</v>
      </c>
      <c r="N592" s="36">
        <v>-18.48</v>
      </c>
      <c r="O592" s="125">
        <f t="shared" si="9"/>
        <v>1016.22</v>
      </c>
      <c r="P592" s="143">
        <v>27599</v>
      </c>
      <c r="Q592" s="127" t="s">
        <v>4562</v>
      </c>
    </row>
    <row r="593" spans="1:17">
      <c r="A593" s="124">
        <v>591</v>
      </c>
      <c r="B593" s="35" t="s">
        <v>481</v>
      </c>
      <c r="C593" s="35" t="s">
        <v>481</v>
      </c>
      <c r="D593" s="34" t="str">
        <f>VLOOKUP(B593,'TAX INFO'!$B$2:$G$1000,3,0)</f>
        <v xml:space="preserve">Toledo Power Company </v>
      </c>
      <c r="E593" s="34" t="str">
        <f>VLOOKUP(B593,'TAX INFO'!$B$2:$G$1000,5,0)</f>
        <v>003-883-626-00000</v>
      </c>
      <c r="F593" s="35" t="s">
        <v>415</v>
      </c>
      <c r="G593" s="35" t="s">
        <v>416</v>
      </c>
      <c r="H593" s="35" t="s">
        <v>417</v>
      </c>
      <c r="I593" s="35" t="s">
        <v>417</v>
      </c>
      <c r="J593" s="35" t="s">
        <v>417</v>
      </c>
      <c r="K593" s="16">
        <v>307.62</v>
      </c>
      <c r="L593" s="36">
        <v>0</v>
      </c>
      <c r="M593" s="37">
        <v>36.909999999999997</v>
      </c>
      <c r="N593" s="36">
        <v>-6.15</v>
      </c>
      <c r="O593" s="125">
        <f t="shared" si="9"/>
        <v>338.38</v>
      </c>
      <c r="P593" s="143">
        <v>27333</v>
      </c>
      <c r="Q593" s="127" t="s">
        <v>4562</v>
      </c>
    </row>
    <row r="594" spans="1:17">
      <c r="A594" s="124">
        <v>592</v>
      </c>
      <c r="B594" s="35" t="s">
        <v>481</v>
      </c>
      <c r="C594" s="35" t="s">
        <v>739</v>
      </c>
      <c r="D594" s="34" t="str">
        <f>VLOOKUP(B594,'TAX INFO'!$B$2:$G$1000,3,0)</f>
        <v xml:space="preserve">Toledo Power Company </v>
      </c>
      <c r="E594" s="34" t="str">
        <f>VLOOKUP(B594,'TAX INFO'!$B$2:$G$1000,5,0)</f>
        <v>003-883-626-00000</v>
      </c>
      <c r="F594" s="35" t="s">
        <v>419</v>
      </c>
      <c r="G594" s="35" t="s">
        <v>416</v>
      </c>
      <c r="H594" s="35" t="s">
        <v>417</v>
      </c>
      <c r="I594" s="35" t="s">
        <v>417</v>
      </c>
      <c r="J594" s="35" t="s">
        <v>417</v>
      </c>
      <c r="K594" s="16">
        <v>273.32</v>
      </c>
      <c r="L594" s="36">
        <v>0</v>
      </c>
      <c r="M594" s="37">
        <v>32.799999999999997</v>
      </c>
      <c r="N594" s="36">
        <v>-5.47</v>
      </c>
      <c r="O594" s="125">
        <f t="shared" si="9"/>
        <v>300.64999999999998</v>
      </c>
      <c r="P594" s="143">
        <v>27333</v>
      </c>
      <c r="Q594" s="127" t="s">
        <v>4562</v>
      </c>
    </row>
    <row r="595" spans="1:17">
      <c r="A595" s="124">
        <v>593</v>
      </c>
      <c r="B595" s="35" t="s">
        <v>392</v>
      </c>
      <c r="C595" s="35" t="s">
        <v>392</v>
      </c>
      <c r="D595" s="34" t="str">
        <f>VLOOKUP(B595,'TAX INFO'!$B$2:$G$1000,3,0)</f>
        <v>TeaM (Philippines) Energy Corporation</v>
      </c>
      <c r="E595" s="34" t="str">
        <f>VLOOKUP(B595,'TAX INFO'!$B$2:$G$1000,5,0)</f>
        <v>002-243-275-000</v>
      </c>
      <c r="F595" s="35" t="s">
        <v>419</v>
      </c>
      <c r="G595" s="35" t="s">
        <v>416</v>
      </c>
      <c r="H595" s="35" t="s">
        <v>417</v>
      </c>
      <c r="I595" s="35" t="s">
        <v>417</v>
      </c>
      <c r="J595" s="35" t="s">
        <v>417</v>
      </c>
      <c r="K595" s="16">
        <v>3816.5</v>
      </c>
      <c r="L595" s="36">
        <v>0</v>
      </c>
      <c r="M595" s="37">
        <v>457.98</v>
      </c>
      <c r="N595" s="36">
        <v>-76.33</v>
      </c>
      <c r="O595" s="125">
        <f t="shared" si="9"/>
        <v>4198.1499999999996</v>
      </c>
      <c r="P595" s="143">
        <v>27600</v>
      </c>
      <c r="Q595" s="127" t="s">
        <v>4562</v>
      </c>
    </row>
    <row r="596" spans="1:17">
      <c r="A596" s="124">
        <v>594</v>
      </c>
      <c r="B596" s="35" t="s">
        <v>392</v>
      </c>
      <c r="C596" s="35" t="s">
        <v>393</v>
      </c>
      <c r="D596" s="34" t="str">
        <f>VLOOKUP(B596,'TAX INFO'!$B$2:$G$1000,3,0)</f>
        <v>TeaM (Philippines) Energy Corporation</v>
      </c>
      <c r="E596" s="34" t="str">
        <f>VLOOKUP(B596,'TAX INFO'!$B$2:$G$1000,5,0)</f>
        <v>002-243-275-000</v>
      </c>
      <c r="F596" s="35" t="s">
        <v>419</v>
      </c>
      <c r="G596" s="35" t="s">
        <v>416</v>
      </c>
      <c r="H596" s="35" t="s">
        <v>417</v>
      </c>
      <c r="I596" s="35" t="s">
        <v>417</v>
      </c>
      <c r="J596" s="35" t="s">
        <v>417</v>
      </c>
      <c r="K596" s="16">
        <v>31.2</v>
      </c>
      <c r="L596" s="36">
        <v>0</v>
      </c>
      <c r="M596" s="37">
        <v>3.74</v>
      </c>
      <c r="N596" s="36">
        <v>-0.62</v>
      </c>
      <c r="O596" s="125">
        <f t="shared" si="9"/>
        <v>34.32</v>
      </c>
      <c r="P596" s="143">
        <v>27600</v>
      </c>
      <c r="Q596" s="127" t="s">
        <v>4562</v>
      </c>
    </row>
    <row r="597" spans="1:17">
      <c r="A597" s="124">
        <v>595</v>
      </c>
      <c r="B597" s="35" t="s">
        <v>392</v>
      </c>
      <c r="C597" s="35" t="s">
        <v>394</v>
      </c>
      <c r="D597" s="34" t="str">
        <f>VLOOKUP(B597,'TAX INFO'!$B$2:$G$1000,3,0)</f>
        <v>TeaM (Philippines) Energy Corporation</v>
      </c>
      <c r="E597" s="34" t="str">
        <f>VLOOKUP(B597,'TAX INFO'!$B$2:$G$1000,5,0)</f>
        <v>002-243-275-000</v>
      </c>
      <c r="F597" s="35" t="s">
        <v>419</v>
      </c>
      <c r="G597" s="35" t="s">
        <v>416</v>
      </c>
      <c r="H597" s="35" t="s">
        <v>417</v>
      </c>
      <c r="I597" s="35" t="s">
        <v>417</v>
      </c>
      <c r="J597" s="35" t="s">
        <v>417</v>
      </c>
      <c r="K597" s="16">
        <v>2305.5100000000002</v>
      </c>
      <c r="L597" s="36">
        <v>0</v>
      </c>
      <c r="M597" s="37">
        <v>276.66000000000003</v>
      </c>
      <c r="N597" s="36">
        <v>-46.11</v>
      </c>
      <c r="O597" s="125">
        <f t="shared" si="9"/>
        <v>2536.06</v>
      </c>
      <c r="P597" s="143">
        <v>27600</v>
      </c>
      <c r="Q597" s="127" t="s">
        <v>4562</v>
      </c>
    </row>
    <row r="598" spans="1:17">
      <c r="A598" s="124">
        <v>596</v>
      </c>
      <c r="B598" s="35" t="s">
        <v>740</v>
      </c>
      <c r="C598" s="35" t="s">
        <v>741</v>
      </c>
      <c r="D598" s="34" t="str">
        <f>VLOOKUP(B598,'TAX INFO'!$B$2:$G$1000,3,0)</f>
        <v xml:space="preserve">Therma Power -Visayas, Inc. </v>
      </c>
      <c r="E598" s="34" t="str">
        <f>VLOOKUP(B598,'TAX INFO'!$B$2:$G$1000,5,0)</f>
        <v>006-893-449-00000</v>
      </c>
      <c r="F598" s="35" t="s">
        <v>419</v>
      </c>
      <c r="G598" s="35" t="s">
        <v>416</v>
      </c>
      <c r="H598" s="35" t="s">
        <v>417</v>
      </c>
      <c r="I598" s="35" t="s">
        <v>417</v>
      </c>
      <c r="J598" s="35" t="s">
        <v>417</v>
      </c>
      <c r="K598" s="16">
        <v>189.01</v>
      </c>
      <c r="L598" s="36">
        <v>0</v>
      </c>
      <c r="M598" s="37">
        <v>22.68</v>
      </c>
      <c r="N598" s="36">
        <v>-3.78</v>
      </c>
      <c r="O598" s="125">
        <f t="shared" si="9"/>
        <v>207.91</v>
      </c>
      <c r="P598" s="143">
        <v>27601</v>
      </c>
      <c r="Q598" s="127" t="s">
        <v>4562</v>
      </c>
    </row>
    <row r="599" spans="1:17">
      <c r="A599" s="124">
        <v>597</v>
      </c>
      <c r="B599" s="35" t="s">
        <v>399</v>
      </c>
      <c r="C599" s="35" t="s">
        <v>399</v>
      </c>
      <c r="D599" s="34" t="str">
        <f>VLOOKUP(B599,'TAX INFO'!$B$2:$G$1000,3,0)</f>
        <v>Trustpower Corporation</v>
      </c>
      <c r="E599" s="34">
        <f>VLOOKUP(B599,'TAX INFO'!$B$2:$G$1000,5,0)</f>
        <v>8734476000</v>
      </c>
      <c r="F599" s="35" t="s">
        <v>415</v>
      </c>
      <c r="G599" s="35" t="s">
        <v>416</v>
      </c>
      <c r="H599" s="35" t="s">
        <v>416</v>
      </c>
      <c r="I599" s="35" t="s">
        <v>416</v>
      </c>
      <c r="J599" s="35" t="s">
        <v>416</v>
      </c>
      <c r="K599" s="16">
        <v>0</v>
      </c>
      <c r="L599" s="36">
        <v>0.06</v>
      </c>
      <c r="M599" s="37">
        <v>0</v>
      </c>
      <c r="N599" s="36">
        <v>0</v>
      </c>
      <c r="O599" s="125">
        <f t="shared" si="9"/>
        <v>0.06</v>
      </c>
      <c r="P599" s="143">
        <v>27602</v>
      </c>
      <c r="Q599" s="127" t="s">
        <v>4562</v>
      </c>
    </row>
    <row r="600" spans="1:17">
      <c r="A600" s="124">
        <v>598</v>
      </c>
      <c r="B600" s="35" t="s">
        <v>399</v>
      </c>
      <c r="C600" s="35" t="s">
        <v>400</v>
      </c>
      <c r="D600" s="34" t="str">
        <f>VLOOKUP(B600,'TAX INFO'!$B$2:$G$1000,3,0)</f>
        <v>Trustpower Corporation</v>
      </c>
      <c r="E600" s="34">
        <f>VLOOKUP(B600,'TAX INFO'!$B$2:$G$1000,5,0)</f>
        <v>8734476000</v>
      </c>
      <c r="F600" s="35" t="s">
        <v>419</v>
      </c>
      <c r="G600" s="35" t="s">
        <v>416</v>
      </c>
      <c r="H600" s="35" t="s">
        <v>416</v>
      </c>
      <c r="I600" s="35" t="s">
        <v>416</v>
      </c>
      <c r="J600" s="35" t="s">
        <v>416</v>
      </c>
      <c r="K600" s="16">
        <v>0</v>
      </c>
      <c r="L600" s="36">
        <v>9.06</v>
      </c>
      <c r="M600" s="37">
        <v>0</v>
      </c>
      <c r="N600" s="36">
        <v>-0.18</v>
      </c>
      <c r="O600" s="125">
        <f t="shared" si="9"/>
        <v>8.8800000000000008</v>
      </c>
      <c r="P600" s="143">
        <v>27602</v>
      </c>
      <c r="Q600" s="127" t="s">
        <v>4562</v>
      </c>
    </row>
    <row r="601" spans="1:17">
      <c r="A601" s="124">
        <v>599</v>
      </c>
      <c r="B601" s="35" t="s">
        <v>399</v>
      </c>
      <c r="C601" s="35" t="s">
        <v>401</v>
      </c>
      <c r="D601" s="34" t="str">
        <f>VLOOKUP(B601,'TAX INFO'!$B$2:$G$1000,3,0)</f>
        <v>Trustpower Corporation</v>
      </c>
      <c r="E601" s="34">
        <f>VLOOKUP(B601,'TAX INFO'!$B$2:$G$1000,5,0)</f>
        <v>8734476000</v>
      </c>
      <c r="F601" s="35" t="s">
        <v>419</v>
      </c>
      <c r="G601" s="35" t="s">
        <v>416</v>
      </c>
      <c r="H601" s="35" t="s">
        <v>416</v>
      </c>
      <c r="I601" s="35" t="s">
        <v>416</v>
      </c>
      <c r="J601" s="35" t="s">
        <v>416</v>
      </c>
      <c r="K601" s="16">
        <v>0</v>
      </c>
      <c r="L601" s="36">
        <v>12.34</v>
      </c>
      <c r="M601" s="37">
        <v>0</v>
      </c>
      <c r="N601" s="36">
        <v>-0.25</v>
      </c>
      <c r="O601" s="125">
        <f t="shared" si="9"/>
        <v>12.09</v>
      </c>
      <c r="P601" s="143">
        <v>27602</v>
      </c>
      <c r="Q601" s="127" t="s">
        <v>4562</v>
      </c>
    </row>
    <row r="602" spans="1:17">
      <c r="A602" s="124">
        <v>600</v>
      </c>
      <c r="B602" s="35" t="s">
        <v>743</v>
      </c>
      <c r="C602" s="35" t="s">
        <v>743</v>
      </c>
      <c r="D602" s="34" t="str">
        <f>VLOOKUP(B602,'TAX INFO'!$B$2:$G$1000,3,0)</f>
        <v xml:space="preserve">Therma South, Inc. </v>
      </c>
      <c r="E602" s="34" t="str">
        <f>VLOOKUP(B602,'TAX INFO'!$B$2:$G$1000,5,0)</f>
        <v>267-447-083-00000</v>
      </c>
      <c r="F602" s="35" t="s">
        <v>415</v>
      </c>
      <c r="G602" s="35" t="s">
        <v>416</v>
      </c>
      <c r="H602" s="35" t="s">
        <v>417</v>
      </c>
      <c r="I602" s="35" t="s">
        <v>417</v>
      </c>
      <c r="J602" s="35" t="s">
        <v>417</v>
      </c>
      <c r="K602" s="16">
        <v>6848.74</v>
      </c>
      <c r="L602" s="36">
        <v>0</v>
      </c>
      <c r="M602" s="37">
        <v>821.85</v>
      </c>
      <c r="N602" s="36">
        <v>-136.97</v>
      </c>
      <c r="O602" s="125">
        <f t="shared" si="9"/>
        <v>7533.62</v>
      </c>
      <c r="P602" s="143">
        <v>27603</v>
      </c>
      <c r="Q602" s="127" t="s">
        <v>4562</v>
      </c>
    </row>
    <row r="603" spans="1:17">
      <c r="A603" s="124">
        <v>601</v>
      </c>
      <c r="B603" s="35" t="s">
        <v>744</v>
      </c>
      <c r="C603" s="35" t="s">
        <v>744</v>
      </c>
      <c r="D603" s="34" t="str">
        <f>VLOOKUP(B603,'TAX INFO'!$B$2:$G$1000,3,0)</f>
        <v xml:space="preserve">Therma Visayas, Inc. </v>
      </c>
      <c r="E603" s="34" t="str">
        <f>VLOOKUP(B603,'TAX INFO'!$B$2:$G$1000,5,0)</f>
        <v>005-031-663-00000</v>
      </c>
      <c r="F603" s="35" t="s">
        <v>415</v>
      </c>
      <c r="G603" s="35" t="s">
        <v>416</v>
      </c>
      <c r="H603" s="35" t="s">
        <v>417</v>
      </c>
      <c r="I603" s="35" t="s">
        <v>417</v>
      </c>
      <c r="J603" s="35" t="s">
        <v>417</v>
      </c>
      <c r="K603" s="16">
        <v>35404.15</v>
      </c>
      <c r="L603" s="36">
        <v>0</v>
      </c>
      <c r="M603" s="37">
        <v>4248.5</v>
      </c>
      <c r="N603" s="36">
        <v>-708.08</v>
      </c>
      <c r="O603" s="125">
        <f t="shared" si="9"/>
        <v>38944.57</v>
      </c>
      <c r="P603" s="143">
        <v>27604</v>
      </c>
      <c r="Q603" s="127" t="s">
        <v>4562</v>
      </c>
    </row>
    <row r="604" spans="1:17">
      <c r="A604" s="124">
        <v>602</v>
      </c>
      <c r="B604" s="35" t="s">
        <v>744</v>
      </c>
      <c r="C604" s="35" t="s">
        <v>780</v>
      </c>
      <c r="D604" s="34" t="str">
        <f>VLOOKUP(B604,'TAX INFO'!$B$2:$G$1000,3,0)</f>
        <v xml:space="preserve">Therma Visayas, Inc. </v>
      </c>
      <c r="E604" s="34" t="str">
        <f>VLOOKUP(B604,'TAX INFO'!$B$2:$G$1000,5,0)</f>
        <v>005-031-663-00000</v>
      </c>
      <c r="F604" s="35" t="s">
        <v>419</v>
      </c>
      <c r="G604" s="35" t="s">
        <v>416</v>
      </c>
      <c r="H604" s="35" t="s">
        <v>417</v>
      </c>
      <c r="I604" s="35" t="s">
        <v>417</v>
      </c>
      <c r="J604" s="35" t="s">
        <v>417</v>
      </c>
      <c r="K604" s="16">
        <v>478.71</v>
      </c>
      <c r="L604" s="36">
        <v>0</v>
      </c>
      <c r="M604" s="37">
        <v>57.45</v>
      </c>
      <c r="N604" s="36">
        <v>-9.57</v>
      </c>
      <c r="O604" s="125">
        <f t="shared" si="9"/>
        <v>526.58999999999992</v>
      </c>
      <c r="P604" s="143">
        <v>27604</v>
      </c>
      <c r="Q604" s="127" t="s">
        <v>4562</v>
      </c>
    </row>
    <row r="605" spans="1:17">
      <c r="A605" s="124">
        <v>603</v>
      </c>
      <c r="B605" s="35" t="s">
        <v>745</v>
      </c>
      <c r="C605" s="35" t="s">
        <v>745</v>
      </c>
      <c r="D605" s="34" t="str">
        <f>VLOOKUP(B605,'TAX INFO'!$B$2:$G$1000,3,0)</f>
        <v>LABAYAT I HYDROPOWER</v>
      </c>
      <c r="E605" s="34" t="str">
        <f>VLOOKUP(B605,'TAX INFO'!$B$2:$G$1000,5,0)</f>
        <v>009-110-521-000</v>
      </c>
      <c r="F605" s="35" t="s">
        <v>415</v>
      </c>
      <c r="G605" s="35" t="s">
        <v>416</v>
      </c>
      <c r="H605" s="35" t="s">
        <v>416</v>
      </c>
      <c r="I605" s="35" t="s">
        <v>416</v>
      </c>
      <c r="J605" s="35" t="s">
        <v>416</v>
      </c>
      <c r="K605" s="16">
        <v>0</v>
      </c>
      <c r="L605" s="36">
        <v>113.1</v>
      </c>
      <c r="M605" s="37">
        <v>0</v>
      </c>
      <c r="N605" s="36">
        <v>-2.2599999999999998</v>
      </c>
      <c r="O605" s="125">
        <f t="shared" si="9"/>
        <v>110.83999999999999</v>
      </c>
      <c r="P605" s="143">
        <v>27605</v>
      </c>
      <c r="Q605" s="127" t="s">
        <v>4562</v>
      </c>
    </row>
    <row r="606" spans="1:17">
      <c r="A606" s="124">
        <v>604</v>
      </c>
      <c r="B606" s="35" t="s">
        <v>745</v>
      </c>
      <c r="C606" s="35" t="s">
        <v>229</v>
      </c>
      <c r="D606" s="34" t="str">
        <f>VLOOKUP(B606,'TAX INFO'!$B$2:$G$1000,3,0)</f>
        <v>LABAYAT I HYDROPOWER</v>
      </c>
      <c r="E606" s="34" t="str">
        <f>VLOOKUP(B606,'TAX INFO'!$B$2:$G$1000,5,0)</f>
        <v>009-110-521-000</v>
      </c>
      <c r="F606" s="35" t="s">
        <v>419</v>
      </c>
      <c r="G606" s="35" t="s">
        <v>416</v>
      </c>
      <c r="H606" s="35" t="s">
        <v>416</v>
      </c>
      <c r="I606" s="35" t="s">
        <v>416</v>
      </c>
      <c r="J606" s="35" t="s">
        <v>416</v>
      </c>
      <c r="K606" s="16">
        <v>0</v>
      </c>
      <c r="L606" s="36">
        <v>0.04</v>
      </c>
      <c r="M606" s="37">
        <v>0</v>
      </c>
      <c r="N606" s="36">
        <v>0</v>
      </c>
      <c r="O606" s="125">
        <f t="shared" si="9"/>
        <v>0.04</v>
      </c>
      <c r="P606" s="143">
        <v>27605</v>
      </c>
      <c r="Q606" s="127" t="s">
        <v>4562</v>
      </c>
    </row>
    <row r="607" spans="1:17">
      <c r="A607" s="124">
        <v>605</v>
      </c>
      <c r="B607" s="35" t="s">
        <v>746</v>
      </c>
      <c r="C607" s="35" t="s">
        <v>746</v>
      </c>
      <c r="D607" s="34" t="str">
        <f>VLOOKUP(B607,'TAX INFO'!$B$2:$G$1000,3,0)</f>
        <v xml:space="preserve">University of the Philippines Los Baños </v>
      </c>
      <c r="E607" s="34" t="str">
        <f>VLOOKUP(B607,'TAX INFO'!$B$2:$G$1000,5,0)</f>
        <v>000-864-006-00004</v>
      </c>
      <c r="F607" s="35" t="s">
        <v>419</v>
      </c>
      <c r="G607" s="35" t="s">
        <v>416</v>
      </c>
      <c r="H607" s="35" t="s">
        <v>417</v>
      </c>
      <c r="I607" s="35" t="s">
        <v>417</v>
      </c>
      <c r="J607" s="35" t="s">
        <v>417</v>
      </c>
      <c r="K607" s="16">
        <v>1297.3800000000001</v>
      </c>
      <c r="L607" s="36">
        <v>0</v>
      </c>
      <c r="M607" s="37">
        <v>155.69</v>
      </c>
      <c r="N607" s="36">
        <v>-25.95</v>
      </c>
      <c r="O607" s="125">
        <f t="shared" si="9"/>
        <v>1427.1200000000001</v>
      </c>
      <c r="P607" s="143">
        <v>27606</v>
      </c>
      <c r="Q607" s="127" t="s">
        <v>4562</v>
      </c>
    </row>
    <row r="608" spans="1:17">
      <c r="A608" s="124">
        <v>606</v>
      </c>
      <c r="B608" s="35" t="s">
        <v>747</v>
      </c>
      <c r="C608" s="35" t="s">
        <v>402</v>
      </c>
      <c r="D608" s="34" t="str">
        <f>VLOOKUP(B608,'TAX INFO'!$B$2:$G$1000,3,0)</f>
        <v>UNITED PULP AND PAPER CO., INC.</v>
      </c>
      <c r="E608" s="34" t="str">
        <f>VLOOKUP(B608,'TAX INFO'!$B$2:$G$1000,5,0)</f>
        <v>000-149-834-000</v>
      </c>
      <c r="F608" s="35" t="s">
        <v>419</v>
      </c>
      <c r="G608" s="35" t="s">
        <v>416</v>
      </c>
      <c r="H608" s="35" t="s">
        <v>417</v>
      </c>
      <c r="I608" s="35" t="s">
        <v>417</v>
      </c>
      <c r="J608" s="35" t="s">
        <v>417</v>
      </c>
      <c r="K608" s="16">
        <v>6387.18</v>
      </c>
      <c r="L608" s="36">
        <v>0</v>
      </c>
      <c r="M608" s="37">
        <v>766.46</v>
      </c>
      <c r="N608" s="36">
        <v>-127.74</v>
      </c>
      <c r="O608" s="125">
        <f t="shared" si="9"/>
        <v>7025.9000000000005</v>
      </c>
      <c r="P608" s="143">
        <v>27607</v>
      </c>
      <c r="Q608" s="127" t="s">
        <v>4562</v>
      </c>
    </row>
    <row r="609" spans="1:17">
      <c r="A609" s="124">
        <v>607</v>
      </c>
      <c r="B609" s="35" t="s">
        <v>748</v>
      </c>
      <c r="C609" s="35" t="s">
        <v>748</v>
      </c>
      <c r="D609" s="34" t="str">
        <f>VLOOKUP(B609,'TAX INFO'!$B$2:$G$1000,3,0)</f>
        <v>SMGP BESS POWER INC</v>
      </c>
      <c r="E609" s="34" t="str">
        <f>VLOOKUP(B609,'TAX INFO'!$B$2:$G$1000,5,0)</f>
        <v>008-471-214-000</v>
      </c>
      <c r="F609" s="35" t="s">
        <v>415</v>
      </c>
      <c r="G609" s="35" t="s">
        <v>416</v>
      </c>
      <c r="H609" s="35" t="s">
        <v>417</v>
      </c>
      <c r="I609" s="35" t="s">
        <v>417</v>
      </c>
      <c r="J609" s="35" t="s">
        <v>417</v>
      </c>
      <c r="K609" s="16">
        <v>415.57</v>
      </c>
      <c r="L609" s="36">
        <v>0</v>
      </c>
      <c r="M609" s="37">
        <v>49.87</v>
      </c>
      <c r="N609" s="36">
        <v>-8.31</v>
      </c>
      <c r="O609" s="125">
        <f t="shared" si="9"/>
        <v>457.13</v>
      </c>
      <c r="P609" s="143">
        <v>27608</v>
      </c>
      <c r="Q609" s="127" t="s">
        <v>4562</v>
      </c>
    </row>
    <row r="610" spans="1:17">
      <c r="A610" s="124">
        <v>608</v>
      </c>
      <c r="B610" s="35" t="s">
        <v>322</v>
      </c>
      <c r="C610" s="35" t="s">
        <v>322</v>
      </c>
      <c r="D610" s="34" t="str">
        <f>VLOOKUP(B610,'TAX INFO'!$B$2:$G$1000,3,0)</f>
        <v>SMGP BESS Power Inc.</v>
      </c>
      <c r="E610" s="34" t="str">
        <f>VLOOKUP(B610,'TAX INFO'!$B$2:$G$1000,5,0)</f>
        <v>008-471-214-000</v>
      </c>
      <c r="F610" s="35" t="s">
        <v>415</v>
      </c>
      <c r="G610" s="35" t="s">
        <v>416</v>
      </c>
      <c r="H610" s="35" t="s">
        <v>417</v>
      </c>
      <c r="I610" s="35" t="s">
        <v>417</v>
      </c>
      <c r="J610" s="35" t="s">
        <v>417</v>
      </c>
      <c r="K610" s="16">
        <v>90.26</v>
      </c>
      <c r="L610" s="36">
        <v>0</v>
      </c>
      <c r="M610" s="37">
        <v>10.83</v>
      </c>
      <c r="N610" s="36">
        <v>-1.81</v>
      </c>
      <c r="O610" s="125">
        <f t="shared" si="9"/>
        <v>99.28</v>
      </c>
      <c r="P610" s="143">
        <v>27608</v>
      </c>
      <c r="Q610" s="127" t="s">
        <v>4562</v>
      </c>
    </row>
    <row r="611" spans="1:17">
      <c r="A611" s="124">
        <v>609</v>
      </c>
      <c r="B611" s="35" t="s">
        <v>322</v>
      </c>
      <c r="C611" s="35" t="s">
        <v>323</v>
      </c>
      <c r="D611" s="34" t="str">
        <f>VLOOKUP(B611,'TAX INFO'!$B$2:$G$1000,3,0)</f>
        <v>SMGP BESS Power Inc.</v>
      </c>
      <c r="E611" s="34" t="str">
        <f>VLOOKUP(B611,'TAX INFO'!$B$2:$G$1000,5,0)</f>
        <v>008-471-214-000</v>
      </c>
      <c r="F611" s="35" t="s">
        <v>419</v>
      </c>
      <c r="G611" s="35" t="s">
        <v>416</v>
      </c>
      <c r="H611" s="35" t="s">
        <v>417</v>
      </c>
      <c r="I611" s="35" t="s">
        <v>417</v>
      </c>
      <c r="J611" s="35" t="s">
        <v>417</v>
      </c>
      <c r="K611" s="16">
        <v>2675.75</v>
      </c>
      <c r="L611" s="36">
        <v>0</v>
      </c>
      <c r="M611" s="37">
        <v>321.08999999999997</v>
      </c>
      <c r="N611" s="36">
        <v>-53.52</v>
      </c>
      <c r="O611" s="125">
        <f t="shared" si="9"/>
        <v>2943.32</v>
      </c>
      <c r="P611" s="143">
        <v>27608</v>
      </c>
      <c r="Q611" s="127" t="s">
        <v>4562</v>
      </c>
    </row>
    <row r="612" spans="1:17">
      <c r="A612" s="124">
        <v>610</v>
      </c>
      <c r="B612" s="35" t="s">
        <v>748</v>
      </c>
      <c r="C612" s="35" t="s">
        <v>749</v>
      </c>
      <c r="D612" s="34" t="str">
        <f>VLOOKUP(B612,'TAX INFO'!$B$2:$G$1000,3,0)</f>
        <v>SMGP BESS POWER INC</v>
      </c>
      <c r="E612" s="34" t="str">
        <f>VLOOKUP(B612,'TAX INFO'!$B$2:$G$1000,5,0)</f>
        <v>008-471-214-000</v>
      </c>
      <c r="F612" s="35" t="s">
        <v>419</v>
      </c>
      <c r="G612" s="35" t="s">
        <v>416</v>
      </c>
      <c r="H612" s="35" t="s">
        <v>417</v>
      </c>
      <c r="I612" s="35" t="s">
        <v>417</v>
      </c>
      <c r="J612" s="35" t="s">
        <v>417</v>
      </c>
      <c r="K612" s="16">
        <v>17540.86</v>
      </c>
      <c r="L612" s="36">
        <v>0</v>
      </c>
      <c r="M612" s="37">
        <v>2104.9</v>
      </c>
      <c r="N612" s="36">
        <v>-350.82</v>
      </c>
      <c r="O612" s="125">
        <f t="shared" si="9"/>
        <v>19294.940000000002</v>
      </c>
      <c r="P612" s="143">
        <v>27608</v>
      </c>
      <c r="Q612" s="127" t="s">
        <v>4562</v>
      </c>
    </row>
    <row r="613" spans="1:17">
      <c r="A613" s="124">
        <v>611</v>
      </c>
      <c r="B613" s="35" t="s">
        <v>748</v>
      </c>
      <c r="C613" s="35" t="s">
        <v>750</v>
      </c>
      <c r="D613" s="34" t="str">
        <f>VLOOKUP(B613,'TAX INFO'!$B$2:$G$1000,3,0)</f>
        <v>SMGP BESS POWER INC</v>
      </c>
      <c r="E613" s="34" t="str">
        <f>VLOOKUP(B613,'TAX INFO'!$B$2:$G$1000,5,0)</f>
        <v>008-471-214-000</v>
      </c>
      <c r="F613" s="35" t="s">
        <v>415</v>
      </c>
      <c r="G613" s="35" t="s">
        <v>416</v>
      </c>
      <c r="H613" s="35" t="s">
        <v>417</v>
      </c>
      <c r="I613" s="35" t="s">
        <v>417</v>
      </c>
      <c r="J613" s="35" t="s">
        <v>417</v>
      </c>
      <c r="K613" s="16">
        <v>6.27</v>
      </c>
      <c r="L613" s="36">
        <v>0</v>
      </c>
      <c r="M613" s="37">
        <v>0.75</v>
      </c>
      <c r="N613" s="36">
        <v>-0.13</v>
      </c>
      <c r="O613" s="125">
        <f t="shared" si="9"/>
        <v>6.89</v>
      </c>
      <c r="P613" s="143">
        <v>27608</v>
      </c>
      <c r="Q613" s="127" t="s">
        <v>4562</v>
      </c>
    </row>
    <row r="614" spans="1:17">
      <c r="A614" s="124">
        <v>612</v>
      </c>
      <c r="B614" s="35" t="s">
        <v>748</v>
      </c>
      <c r="C614" s="35" t="s">
        <v>324</v>
      </c>
      <c r="D614" s="34" t="str">
        <f>VLOOKUP(B614,'TAX INFO'!$B$2:$G$1000,3,0)</f>
        <v>SMGP BESS POWER INC</v>
      </c>
      <c r="E614" s="34" t="str">
        <f>VLOOKUP(B614,'TAX INFO'!$B$2:$G$1000,5,0)</f>
        <v>008-471-214-000</v>
      </c>
      <c r="F614" s="35" t="s">
        <v>419</v>
      </c>
      <c r="G614" s="35" t="s">
        <v>416</v>
      </c>
      <c r="H614" s="35" t="s">
        <v>417</v>
      </c>
      <c r="I614" s="35" t="s">
        <v>417</v>
      </c>
      <c r="J614" s="35" t="s">
        <v>417</v>
      </c>
      <c r="K614" s="16">
        <v>876.88</v>
      </c>
      <c r="L614" s="36">
        <v>0</v>
      </c>
      <c r="M614" s="37">
        <v>105.23</v>
      </c>
      <c r="N614" s="36">
        <v>-17.54</v>
      </c>
      <c r="O614" s="125">
        <f t="shared" si="9"/>
        <v>964.57</v>
      </c>
      <c r="P614" s="143">
        <v>27608</v>
      </c>
      <c r="Q614" s="127" t="s">
        <v>4562</v>
      </c>
    </row>
    <row r="615" spans="1:17">
      <c r="A615" s="124">
        <v>613</v>
      </c>
      <c r="B615" s="35" t="s">
        <v>751</v>
      </c>
      <c r="C615" s="35" t="s">
        <v>751</v>
      </c>
      <c r="D615" s="34" t="str">
        <f>VLOOKUP(B615,'TAX INFO'!$B$2:$G$1000,3,0)</f>
        <v>Universal Robina Corporation</v>
      </c>
      <c r="E615" s="34" t="str">
        <f>VLOOKUP(B615,'TAX INFO'!$B$2:$G$1000,5,0)</f>
        <v>000-400-016-000</v>
      </c>
      <c r="F615" s="35" t="s">
        <v>415</v>
      </c>
      <c r="G615" s="35" t="s">
        <v>416</v>
      </c>
      <c r="H615" s="35" t="s">
        <v>417</v>
      </c>
      <c r="I615" s="35" t="s">
        <v>416</v>
      </c>
      <c r="J615" s="35" t="s">
        <v>416</v>
      </c>
      <c r="K615" s="16">
        <v>0</v>
      </c>
      <c r="L615" s="36">
        <v>192.36</v>
      </c>
      <c r="M615" s="37">
        <v>0</v>
      </c>
      <c r="N615" s="36">
        <v>-3.85</v>
      </c>
      <c r="O615" s="125">
        <f t="shared" si="9"/>
        <v>188.51000000000002</v>
      </c>
      <c r="P615" s="143">
        <v>27609</v>
      </c>
      <c r="Q615" s="127" t="s">
        <v>4562</v>
      </c>
    </row>
    <row r="616" spans="1:17">
      <c r="A616" s="124">
        <v>614</v>
      </c>
      <c r="B616" s="35" t="s">
        <v>751</v>
      </c>
      <c r="C616" s="35" t="s">
        <v>752</v>
      </c>
      <c r="D616" s="34" t="str">
        <f>VLOOKUP(B616,'TAX INFO'!$B$2:$G$1000,3,0)</f>
        <v>Universal Robina Corporation</v>
      </c>
      <c r="E616" s="34" t="str">
        <f>VLOOKUP(B616,'TAX INFO'!$B$2:$G$1000,5,0)</f>
        <v>000-400-016-000</v>
      </c>
      <c r="F616" s="35" t="s">
        <v>419</v>
      </c>
      <c r="G616" s="35" t="s">
        <v>416</v>
      </c>
      <c r="H616" s="35" t="s">
        <v>417</v>
      </c>
      <c r="I616" s="35" t="s">
        <v>416</v>
      </c>
      <c r="J616" s="35" t="s">
        <v>416</v>
      </c>
      <c r="K616" s="16">
        <v>0</v>
      </c>
      <c r="L616" s="36">
        <v>48.45</v>
      </c>
      <c r="M616" s="37">
        <v>0</v>
      </c>
      <c r="N616" s="36">
        <v>-0.97</v>
      </c>
      <c r="O616" s="125">
        <f t="shared" si="9"/>
        <v>47.480000000000004</v>
      </c>
      <c r="P616" s="143">
        <v>27609</v>
      </c>
      <c r="Q616" s="127" t="s">
        <v>4562</v>
      </c>
    </row>
    <row r="617" spans="1:17">
      <c r="A617" s="124">
        <v>615</v>
      </c>
      <c r="B617" s="35" t="s">
        <v>753</v>
      </c>
      <c r="C617" s="35" t="s">
        <v>753</v>
      </c>
      <c r="D617" s="34" t="str">
        <f>VLOOKUP(B617,'TAX INFO'!$B$2:$G$1000,3,0)</f>
        <v xml:space="preserve">Visayan Electric Company </v>
      </c>
      <c r="E617" s="34" t="str">
        <f>VLOOKUP(B617,'TAX INFO'!$B$2:$G$1000,5,0)</f>
        <v>000-566-230-000</v>
      </c>
      <c r="F617" s="35" t="s">
        <v>419</v>
      </c>
      <c r="G617" s="35" t="s">
        <v>416</v>
      </c>
      <c r="H617" s="35" t="s">
        <v>417</v>
      </c>
      <c r="I617" s="35" t="s">
        <v>417</v>
      </c>
      <c r="J617" s="35" t="s">
        <v>417</v>
      </c>
      <c r="K617" s="16">
        <v>133465.66</v>
      </c>
      <c r="L617" s="36">
        <v>0</v>
      </c>
      <c r="M617" s="37">
        <v>16015.88</v>
      </c>
      <c r="N617" s="36">
        <v>-2669.31</v>
      </c>
      <c r="O617" s="125">
        <f t="shared" si="9"/>
        <v>146812.23000000001</v>
      </c>
      <c r="P617" s="143">
        <v>27610</v>
      </c>
      <c r="Q617" s="127" t="s">
        <v>4562</v>
      </c>
    </row>
    <row r="618" spans="1:17">
      <c r="A618" s="124">
        <v>616</v>
      </c>
      <c r="B618" s="35" t="s">
        <v>404</v>
      </c>
      <c r="C618" s="35" t="s">
        <v>404</v>
      </c>
      <c r="D618" s="34" t="str">
        <f>VLOOKUP(B618,'TAX INFO'!$B$2:$G$1000,3,0)</f>
        <v xml:space="preserve">Vantage Energy Solutions and Management, Inc. </v>
      </c>
      <c r="E618" s="34" t="str">
        <f>VLOOKUP(B618,'TAX INFO'!$B$2:$G$1000,5,0)</f>
        <v>009-464-430-000</v>
      </c>
      <c r="F618" s="35" t="s">
        <v>419</v>
      </c>
      <c r="G618" s="35" t="s">
        <v>416</v>
      </c>
      <c r="H618" s="35" t="s">
        <v>417</v>
      </c>
      <c r="I618" s="35" t="s">
        <v>417</v>
      </c>
      <c r="J618" s="35" t="s">
        <v>417</v>
      </c>
      <c r="K618" s="16">
        <v>15914.01</v>
      </c>
      <c r="L618" s="36">
        <v>0</v>
      </c>
      <c r="M618" s="37">
        <v>1909.68</v>
      </c>
      <c r="N618" s="36">
        <v>-318.27999999999997</v>
      </c>
      <c r="O618" s="125">
        <f t="shared" si="9"/>
        <v>17505.41</v>
      </c>
      <c r="P618" s="143">
        <v>27611</v>
      </c>
      <c r="Q618" s="127" t="s">
        <v>4562</v>
      </c>
    </row>
    <row r="619" spans="1:17">
      <c r="A619" s="124">
        <v>617</v>
      </c>
      <c r="B619" s="35" t="s">
        <v>404</v>
      </c>
      <c r="C619" s="35" t="s">
        <v>405</v>
      </c>
      <c r="D619" s="34" t="str">
        <f>VLOOKUP(B619,'TAX INFO'!$B$2:$G$1000,3,0)</f>
        <v xml:space="preserve">Vantage Energy Solutions and Management, Inc. </v>
      </c>
      <c r="E619" s="34" t="str">
        <f>VLOOKUP(B619,'TAX INFO'!$B$2:$G$1000,5,0)</f>
        <v>009-464-430-000</v>
      </c>
      <c r="F619" s="35" t="s">
        <v>419</v>
      </c>
      <c r="G619" s="35" t="s">
        <v>416</v>
      </c>
      <c r="H619" s="35" t="s">
        <v>417</v>
      </c>
      <c r="I619" s="35" t="s">
        <v>417</v>
      </c>
      <c r="J619" s="35" t="s">
        <v>417</v>
      </c>
      <c r="K619" s="16">
        <v>1398.67</v>
      </c>
      <c r="L619" s="36">
        <v>0</v>
      </c>
      <c r="M619" s="37">
        <v>167.84</v>
      </c>
      <c r="N619" s="36">
        <v>-27.97</v>
      </c>
      <c r="O619" s="125">
        <f t="shared" si="9"/>
        <v>1538.54</v>
      </c>
      <c r="P619" s="143">
        <v>27611</v>
      </c>
      <c r="Q619" s="127" t="s">
        <v>4562</v>
      </c>
    </row>
    <row r="620" spans="1:17">
      <c r="A620" s="124">
        <v>618</v>
      </c>
      <c r="B620" s="35" t="s">
        <v>404</v>
      </c>
      <c r="C620" s="35" t="s">
        <v>406</v>
      </c>
      <c r="D620" s="34" t="str">
        <f>VLOOKUP(B620,'TAX INFO'!$B$2:$G$1000,3,0)</f>
        <v xml:space="preserve">Vantage Energy Solutions and Management, Inc. </v>
      </c>
      <c r="E620" s="34" t="str">
        <f>VLOOKUP(B620,'TAX INFO'!$B$2:$G$1000,5,0)</f>
        <v>009-464-430-000</v>
      </c>
      <c r="F620" s="35" t="s">
        <v>419</v>
      </c>
      <c r="G620" s="35" t="s">
        <v>416</v>
      </c>
      <c r="H620" s="35" t="s">
        <v>417</v>
      </c>
      <c r="I620" s="35" t="s">
        <v>417</v>
      </c>
      <c r="J620" s="35" t="s">
        <v>417</v>
      </c>
      <c r="K620" s="16">
        <v>29613.51</v>
      </c>
      <c r="L620" s="36">
        <v>0</v>
      </c>
      <c r="M620" s="37">
        <v>3553.62</v>
      </c>
      <c r="N620" s="36">
        <v>-592.27</v>
      </c>
      <c r="O620" s="125">
        <f t="shared" si="9"/>
        <v>32574.859999999997</v>
      </c>
      <c r="P620" s="143">
        <v>27611</v>
      </c>
      <c r="Q620" s="127" t="s">
        <v>4562</v>
      </c>
    </row>
    <row r="621" spans="1:17">
      <c r="A621" s="124">
        <v>619</v>
      </c>
      <c r="B621" s="35" t="s">
        <v>754</v>
      </c>
      <c r="C621" s="35" t="s">
        <v>755</v>
      </c>
      <c r="D621" s="34" t="str">
        <f>VLOOKUP(B621,'TAX INFO'!$B$2:$G$1000,3,0)</f>
        <v xml:space="preserve">Victorias Milling Company, Inc. </v>
      </c>
      <c r="E621" s="34" t="str">
        <f>VLOOKUP(B621,'TAX INFO'!$B$2:$G$1000,5,0)</f>
        <v>000-270-220-000</v>
      </c>
      <c r="F621" s="35" t="s">
        <v>415</v>
      </c>
      <c r="G621" s="35" t="s">
        <v>416</v>
      </c>
      <c r="H621" s="35" t="s">
        <v>416</v>
      </c>
      <c r="I621" s="35" t="s">
        <v>416</v>
      </c>
      <c r="J621" s="35" t="s">
        <v>417</v>
      </c>
      <c r="K621" s="16">
        <v>667.93</v>
      </c>
      <c r="L621" s="36">
        <v>0</v>
      </c>
      <c r="M621" s="37">
        <v>80.150000000000006</v>
      </c>
      <c r="N621" s="36">
        <v>-13.36</v>
      </c>
      <c r="O621" s="125">
        <f t="shared" si="9"/>
        <v>734.71999999999991</v>
      </c>
      <c r="P621" s="143">
        <v>27612</v>
      </c>
      <c r="Q621" s="127" t="s">
        <v>4562</v>
      </c>
    </row>
    <row r="622" spans="1:17">
      <c r="A622" s="124">
        <v>620</v>
      </c>
      <c r="B622" s="35" t="s">
        <v>754</v>
      </c>
      <c r="C622" s="35" t="s">
        <v>756</v>
      </c>
      <c r="D622" s="34" t="str">
        <f>VLOOKUP(B622,'TAX INFO'!$B$2:$G$1000,3,0)</f>
        <v xml:space="preserve">Victorias Milling Company, Inc. </v>
      </c>
      <c r="E622" s="34" t="str">
        <f>VLOOKUP(B622,'TAX INFO'!$B$2:$G$1000,5,0)</f>
        <v>000-270-220-000</v>
      </c>
      <c r="F622" s="35" t="s">
        <v>415</v>
      </c>
      <c r="G622" s="35" t="s">
        <v>416</v>
      </c>
      <c r="H622" s="35" t="s">
        <v>416</v>
      </c>
      <c r="I622" s="35" t="s">
        <v>416</v>
      </c>
      <c r="J622" s="35" t="s">
        <v>417</v>
      </c>
      <c r="K622" s="16">
        <v>2.8</v>
      </c>
      <c r="L622" s="36">
        <v>0</v>
      </c>
      <c r="M622" s="37">
        <v>0.34</v>
      </c>
      <c r="N622" s="36">
        <v>-0.06</v>
      </c>
      <c r="O622" s="125">
        <f t="shared" si="9"/>
        <v>3.0799999999999996</v>
      </c>
      <c r="P622" s="143">
        <v>27612</v>
      </c>
      <c r="Q622" s="127" t="s">
        <v>4562</v>
      </c>
    </row>
    <row r="623" spans="1:17">
      <c r="A623" s="124">
        <v>621</v>
      </c>
      <c r="B623" s="35" t="s">
        <v>754</v>
      </c>
      <c r="C623" s="35" t="s">
        <v>757</v>
      </c>
      <c r="D623" s="34" t="str">
        <f>VLOOKUP(B623,'TAX INFO'!$B$2:$G$1000,3,0)</f>
        <v xml:space="preserve">Victorias Milling Company, Inc. </v>
      </c>
      <c r="E623" s="34" t="str">
        <f>VLOOKUP(B623,'TAX INFO'!$B$2:$G$1000,5,0)</f>
        <v>000-270-220-000</v>
      </c>
      <c r="F623" s="35" t="s">
        <v>419</v>
      </c>
      <c r="G623" s="35" t="s">
        <v>416</v>
      </c>
      <c r="H623" s="35" t="s">
        <v>416</v>
      </c>
      <c r="I623" s="35" t="s">
        <v>416</v>
      </c>
      <c r="J623" s="35" t="s">
        <v>417</v>
      </c>
      <c r="K623" s="16">
        <v>18.510000000000002</v>
      </c>
      <c r="L623" s="36">
        <v>0</v>
      </c>
      <c r="M623" s="37">
        <v>2.2200000000000002</v>
      </c>
      <c r="N623" s="36">
        <v>-0.37</v>
      </c>
      <c r="O623" s="125">
        <f t="shared" si="9"/>
        <v>20.36</v>
      </c>
      <c r="P623" s="143">
        <v>27612</v>
      </c>
      <c r="Q623" s="127" t="s">
        <v>4562</v>
      </c>
    </row>
    <row r="624" spans="1:17">
      <c r="A624" s="124">
        <v>622</v>
      </c>
      <c r="B624" s="35" t="s">
        <v>758</v>
      </c>
      <c r="C624" s="35" t="s">
        <v>758</v>
      </c>
      <c r="D624" s="34" t="str">
        <f>VLOOKUP(B624,'TAX INFO'!$B$2:$G$1000,3,0)</f>
        <v>Visayan Oil Mills, Inc.</v>
      </c>
      <c r="E624" s="34" t="str">
        <f>VLOOKUP(B624,'TAX INFO'!$B$2:$G$1000,5,0)</f>
        <v>213-749-038-000</v>
      </c>
      <c r="F624" s="35" t="s">
        <v>419</v>
      </c>
      <c r="G624" s="35" t="s">
        <v>416</v>
      </c>
      <c r="H624" s="35" t="s">
        <v>417</v>
      </c>
      <c r="I624" s="35" t="s">
        <v>417</v>
      </c>
      <c r="J624" s="35" t="s">
        <v>417</v>
      </c>
      <c r="K624" s="16">
        <v>8.94</v>
      </c>
      <c r="L624" s="36">
        <v>0</v>
      </c>
      <c r="M624" s="37">
        <v>1.07</v>
      </c>
      <c r="N624" s="36">
        <v>-0.18</v>
      </c>
      <c r="O624" s="125">
        <f t="shared" si="9"/>
        <v>9.83</v>
      </c>
      <c r="P624" s="143">
        <v>27613</v>
      </c>
      <c r="Q624" s="127" t="s">
        <v>4562</v>
      </c>
    </row>
    <row r="625" spans="1:17">
      <c r="A625" s="124">
        <v>623</v>
      </c>
      <c r="B625" s="35" t="s">
        <v>759</v>
      </c>
      <c r="C625" s="35" t="s">
        <v>759</v>
      </c>
      <c r="D625" s="34" t="str">
        <f>VLOOKUP(B625,'TAX INFO'!$B$2:$G$1000,3,0)</f>
        <v xml:space="preserve">Valenzuela Solar Energy, Inc. </v>
      </c>
      <c r="E625" s="34" t="str">
        <f>VLOOKUP(B625,'TAX INFO'!$B$2:$G$1000,5,0)</f>
        <v>008-924-184-0000</v>
      </c>
      <c r="F625" s="35" t="s">
        <v>415</v>
      </c>
      <c r="G625" s="35" t="s">
        <v>416</v>
      </c>
      <c r="H625" s="35" t="s">
        <v>417</v>
      </c>
      <c r="I625" s="35" t="s">
        <v>416</v>
      </c>
      <c r="J625" s="35" t="s">
        <v>416</v>
      </c>
      <c r="K625" s="16">
        <v>0</v>
      </c>
      <c r="L625" s="36">
        <v>42.75</v>
      </c>
      <c r="M625" s="37">
        <v>0</v>
      </c>
      <c r="N625" s="36">
        <v>-0.86</v>
      </c>
      <c r="O625" s="125">
        <f t="shared" si="9"/>
        <v>41.89</v>
      </c>
      <c r="P625" s="143">
        <v>27614</v>
      </c>
      <c r="Q625" s="127" t="s">
        <v>4562</v>
      </c>
    </row>
    <row r="626" spans="1:17">
      <c r="A626" s="124">
        <v>624</v>
      </c>
      <c r="B626" s="35" t="s">
        <v>760</v>
      </c>
      <c r="C626" s="35" t="s">
        <v>760</v>
      </c>
      <c r="D626" s="34" t="str">
        <f>VLOOKUP(B626,'TAX INFO'!$B$2:$G$1000,3,0)</f>
        <v xml:space="preserve">VS Gripal Power Corporation  </v>
      </c>
      <c r="E626" s="34" t="str">
        <f>VLOOKUP(B626,'TAX INFO'!$B$2:$G$1000,5,0)</f>
        <v>484-078-427-000</v>
      </c>
      <c r="F626" s="35" t="s">
        <v>415</v>
      </c>
      <c r="G626" s="35" t="s">
        <v>416</v>
      </c>
      <c r="H626" s="35" t="s">
        <v>416</v>
      </c>
      <c r="I626" s="35" t="s">
        <v>416</v>
      </c>
      <c r="J626" s="35" t="s">
        <v>416</v>
      </c>
      <c r="K626" s="16">
        <v>0</v>
      </c>
      <c r="L626" s="36">
        <v>100.64</v>
      </c>
      <c r="M626" s="37">
        <v>0</v>
      </c>
      <c r="N626" s="36">
        <v>-2.0099999999999998</v>
      </c>
      <c r="O626" s="125">
        <f t="shared" si="9"/>
        <v>98.63</v>
      </c>
      <c r="P626" s="143">
        <v>27615</v>
      </c>
      <c r="Q626" s="127" t="s">
        <v>4562</v>
      </c>
    </row>
    <row r="627" spans="1:17">
      <c r="A627" s="124">
        <v>625</v>
      </c>
      <c r="B627" s="35" t="s">
        <v>760</v>
      </c>
      <c r="C627" s="35" t="s">
        <v>403</v>
      </c>
      <c r="D627" s="34" t="str">
        <f>VLOOKUP(B627,'TAX INFO'!$B$2:$G$1000,3,0)</f>
        <v xml:space="preserve">VS Gripal Power Corporation  </v>
      </c>
      <c r="E627" s="34" t="str">
        <f>VLOOKUP(B627,'TAX INFO'!$B$2:$G$1000,5,0)</f>
        <v>484-078-427-000</v>
      </c>
      <c r="F627" s="35" t="s">
        <v>419</v>
      </c>
      <c r="G627" s="35" t="s">
        <v>416</v>
      </c>
      <c r="H627" s="35" t="s">
        <v>416</v>
      </c>
      <c r="I627" s="35" t="s">
        <v>416</v>
      </c>
      <c r="J627" s="35" t="s">
        <v>416</v>
      </c>
      <c r="K627" s="16">
        <v>0</v>
      </c>
      <c r="L627" s="36">
        <v>1.1499999999999999</v>
      </c>
      <c r="M627" s="37">
        <v>0</v>
      </c>
      <c r="N627" s="36">
        <v>-0.02</v>
      </c>
      <c r="O627" s="125">
        <f t="shared" si="9"/>
        <v>1.1299999999999999</v>
      </c>
      <c r="P627" s="143">
        <v>27615</v>
      </c>
      <c r="Q627" s="127" t="s">
        <v>4562</v>
      </c>
    </row>
    <row r="628" spans="1:17">
      <c r="A628" s="124">
        <v>626</v>
      </c>
      <c r="B628" s="35" t="s">
        <v>450</v>
      </c>
      <c r="C628" s="35" t="s">
        <v>761</v>
      </c>
      <c r="D628" s="34" t="str">
        <f>VLOOKUP(B628,'TAX INFO'!$B$2:$G$1000,3,0)</f>
        <v xml:space="preserve">Therma Luzon, Inc. </v>
      </c>
      <c r="E628" s="34" t="str">
        <f>VLOOKUP(B628,'TAX INFO'!$B$2:$G$1000,5,0)</f>
        <v>266-567-164-00000</v>
      </c>
      <c r="F628" s="35" t="s">
        <v>419</v>
      </c>
      <c r="G628" s="35" t="s">
        <v>416</v>
      </c>
      <c r="H628" s="35" t="s">
        <v>417</v>
      </c>
      <c r="I628" s="35" t="s">
        <v>417</v>
      </c>
      <c r="J628" s="35" t="s">
        <v>417</v>
      </c>
      <c r="K628" s="16">
        <v>545.92999999999995</v>
      </c>
      <c r="L628" s="36">
        <v>0</v>
      </c>
      <c r="M628" s="37">
        <v>65.510000000000005</v>
      </c>
      <c r="N628" s="36">
        <v>-10.92</v>
      </c>
      <c r="O628" s="125">
        <f t="shared" si="9"/>
        <v>600.52</v>
      </c>
      <c r="P628" s="143">
        <v>27299</v>
      </c>
      <c r="Q628" s="127" t="s">
        <v>4562</v>
      </c>
    </row>
    <row r="629" spans="1:17">
      <c r="A629" s="124">
        <v>627</v>
      </c>
      <c r="B629" s="35" t="s">
        <v>710</v>
      </c>
      <c r="C629" s="35" t="s">
        <v>762</v>
      </c>
      <c r="D629" s="34" t="str">
        <f>VLOOKUP(B629,'TAX INFO'!$B$2:$G$1000,3,0)</f>
        <v>Malita Power Inc.</v>
      </c>
      <c r="E629" s="34" t="str">
        <f>VLOOKUP(B629,'TAX INFO'!$B$2:$G$1000,5,0)</f>
        <v>008-107-123-00000</v>
      </c>
      <c r="F629" s="35" t="s">
        <v>419</v>
      </c>
      <c r="G629" s="35" t="s">
        <v>416</v>
      </c>
      <c r="H629" s="35" t="s">
        <v>417</v>
      </c>
      <c r="I629" s="35" t="s">
        <v>417</v>
      </c>
      <c r="J629" s="35" t="s">
        <v>417</v>
      </c>
      <c r="K629" s="16">
        <v>476.63</v>
      </c>
      <c r="L629" s="36">
        <v>0</v>
      </c>
      <c r="M629" s="37">
        <v>57.2</v>
      </c>
      <c r="N629" s="36">
        <v>-9.5299999999999994</v>
      </c>
      <c r="O629" s="125">
        <f t="shared" si="9"/>
        <v>524.30000000000007</v>
      </c>
      <c r="P629" s="143">
        <v>27563</v>
      </c>
      <c r="Q629" s="127" t="s">
        <v>4562</v>
      </c>
    </row>
    <row r="630" spans="1:17">
      <c r="A630" s="124">
        <v>628</v>
      </c>
      <c r="B630" s="35" t="s">
        <v>763</v>
      </c>
      <c r="C630" s="35" t="s">
        <v>407</v>
      </c>
      <c r="D630" s="34" t="str">
        <f>VLOOKUP(B630,'TAX INFO'!$B$2:$G$1000,3,0)</f>
        <v xml:space="preserve">Western Mindanao Power Corporation </v>
      </c>
      <c r="E630" s="34" t="str">
        <f>VLOOKUP(B630,'TAX INFO'!$B$2:$G$1000,5,0)</f>
        <v>004-661-556-000</v>
      </c>
      <c r="F630" s="35" t="s">
        <v>419</v>
      </c>
      <c r="G630" s="35" t="s">
        <v>416</v>
      </c>
      <c r="H630" s="35" t="s">
        <v>417</v>
      </c>
      <c r="I630" s="35" t="s">
        <v>417</v>
      </c>
      <c r="J630" s="35" t="s">
        <v>417</v>
      </c>
      <c r="K630" s="16">
        <v>104.26</v>
      </c>
      <c r="L630" s="36">
        <v>0</v>
      </c>
      <c r="M630" s="37">
        <v>12.51</v>
      </c>
      <c r="N630" s="36">
        <v>-2.09</v>
      </c>
      <c r="O630" s="125">
        <f t="shared" si="9"/>
        <v>114.68</v>
      </c>
      <c r="P630" s="143">
        <v>27616</v>
      </c>
      <c r="Q630" s="127" t="s">
        <v>4562</v>
      </c>
    </row>
    <row r="631" spans="1:17">
      <c r="A631" s="124">
        <v>629</v>
      </c>
      <c r="B631" s="35" t="s">
        <v>764</v>
      </c>
      <c r="C631" s="35" t="s">
        <v>764</v>
      </c>
      <c r="D631" s="34" t="str">
        <f>VLOOKUP(B631,'TAX INFO'!$B$2:$G$1000,3,0)</f>
        <v xml:space="preserve">YH Green Energy, Incorporated </v>
      </c>
      <c r="E631" s="34" t="str">
        <f>VLOOKUP(B631,'TAX INFO'!$B$2:$G$1000,5,0)</f>
        <v>008-906-087-000</v>
      </c>
      <c r="F631" s="35" t="s">
        <v>415</v>
      </c>
      <c r="G631" s="35" t="s">
        <v>416</v>
      </c>
      <c r="H631" s="35" t="s">
        <v>417</v>
      </c>
      <c r="I631" s="35" t="s">
        <v>416</v>
      </c>
      <c r="J631" s="35" t="s">
        <v>416</v>
      </c>
      <c r="K631" s="16">
        <v>0</v>
      </c>
      <c r="L631" s="36">
        <v>123.48</v>
      </c>
      <c r="M631" s="37">
        <v>0</v>
      </c>
      <c r="N631" s="36">
        <v>-2.4700000000000002</v>
      </c>
      <c r="O631" s="125">
        <f t="shared" si="9"/>
        <v>121.01</v>
      </c>
      <c r="P631" s="143">
        <v>27617</v>
      </c>
      <c r="Q631" s="127" t="s">
        <v>4562</v>
      </c>
    </row>
    <row r="632" spans="1:17">
      <c r="A632" s="124">
        <v>630</v>
      </c>
      <c r="B632" s="35" t="s">
        <v>764</v>
      </c>
      <c r="C632" s="35" t="s">
        <v>408</v>
      </c>
      <c r="D632" s="34" t="str">
        <f>VLOOKUP(B632,'TAX INFO'!$B$2:$G$1000,3,0)</f>
        <v xml:space="preserve">YH Green Energy, Incorporated </v>
      </c>
      <c r="E632" s="34" t="str">
        <f>VLOOKUP(B632,'TAX INFO'!$B$2:$G$1000,5,0)</f>
        <v>008-906-087-000</v>
      </c>
      <c r="F632" s="35" t="s">
        <v>419</v>
      </c>
      <c r="G632" s="35" t="s">
        <v>416</v>
      </c>
      <c r="H632" s="35" t="s">
        <v>417</v>
      </c>
      <c r="I632" s="35" t="s">
        <v>416</v>
      </c>
      <c r="J632" s="35" t="s">
        <v>416</v>
      </c>
      <c r="K632" s="16">
        <v>0</v>
      </c>
      <c r="L632" s="36">
        <v>26.85</v>
      </c>
      <c r="M632" s="37">
        <v>0</v>
      </c>
      <c r="N632" s="36">
        <v>-0.54</v>
      </c>
      <c r="O632" s="125">
        <f t="shared" si="9"/>
        <v>26.310000000000002</v>
      </c>
      <c r="P632" s="143">
        <v>27617</v>
      </c>
      <c r="Q632" s="127" t="s">
        <v>4562</v>
      </c>
    </row>
    <row r="633" spans="1:17">
      <c r="A633" s="124">
        <v>631</v>
      </c>
      <c r="B633" s="35" t="s">
        <v>409</v>
      </c>
      <c r="C633" s="35" t="s">
        <v>409</v>
      </c>
      <c r="D633" s="34" t="str">
        <f>VLOOKUP(B633,'TAX INFO'!$B$2:$G$1000,3,0)</f>
        <v xml:space="preserve">Zamboanga City Electric Cooperative, Inc. </v>
      </c>
      <c r="E633" s="34" t="str">
        <f>VLOOKUP(B633,'TAX INFO'!$B$2:$G$1000,5,0)</f>
        <v>000-584-618-0000</v>
      </c>
      <c r="F633" s="35" t="s">
        <v>419</v>
      </c>
      <c r="G633" s="35" t="s">
        <v>416</v>
      </c>
      <c r="H633" s="35" t="s">
        <v>417</v>
      </c>
      <c r="I633" s="35" t="s">
        <v>417</v>
      </c>
      <c r="J633" s="35" t="s">
        <v>417</v>
      </c>
      <c r="K633" s="16">
        <v>8557.2900000000009</v>
      </c>
      <c r="L633" s="36">
        <v>0</v>
      </c>
      <c r="M633" s="37">
        <v>1026.8699999999999</v>
      </c>
      <c r="N633" s="36">
        <v>-171.15</v>
      </c>
      <c r="O633" s="125">
        <f t="shared" si="9"/>
        <v>9413.01</v>
      </c>
      <c r="P633" s="143">
        <v>27618</v>
      </c>
      <c r="Q633" s="127" t="s">
        <v>4562</v>
      </c>
    </row>
    <row r="634" spans="1:17">
      <c r="A634" s="124">
        <v>632</v>
      </c>
      <c r="B634" s="35" t="s">
        <v>410</v>
      </c>
      <c r="C634" s="35" t="s">
        <v>410</v>
      </c>
      <c r="D634" s="34" t="str">
        <f>VLOOKUP(B634,'TAX INFO'!$B$2:$G$1000,3,0)</f>
        <v>Zambales I Electric Cooperative Inc.</v>
      </c>
      <c r="E634" s="34" t="str">
        <f>VLOOKUP(B634,'TAX INFO'!$B$2:$G$1000,5,0)</f>
        <v>000-992-761-000</v>
      </c>
      <c r="F634" s="35" t="s">
        <v>419</v>
      </c>
      <c r="G634" s="35" t="s">
        <v>416</v>
      </c>
      <c r="H634" s="35" t="s">
        <v>416</v>
      </c>
      <c r="I634" s="35" t="s">
        <v>417</v>
      </c>
      <c r="J634" s="35" t="s">
        <v>417</v>
      </c>
      <c r="K634" s="16">
        <v>23985.09</v>
      </c>
      <c r="L634" s="36">
        <v>0</v>
      </c>
      <c r="M634" s="37">
        <v>2878.21</v>
      </c>
      <c r="N634" s="36">
        <v>-479.7</v>
      </c>
      <c r="O634" s="125">
        <f t="shared" si="9"/>
        <v>26383.599999999999</v>
      </c>
      <c r="P634" s="143">
        <v>27619</v>
      </c>
      <c r="Q634" s="127" t="s">
        <v>4562</v>
      </c>
    </row>
    <row r="635" spans="1:17">
      <c r="A635" s="124">
        <v>633</v>
      </c>
      <c r="B635" s="35" t="s">
        <v>411</v>
      </c>
      <c r="C635" s="35" t="s">
        <v>411</v>
      </c>
      <c r="D635" s="34" t="str">
        <f>VLOOKUP(B635,'TAX INFO'!$B$2:$G$1000,3,0)</f>
        <v>Zambales II Electric Cooperative, Inc.</v>
      </c>
      <c r="E635" s="34" t="str">
        <f>VLOOKUP(B635,'TAX INFO'!$B$2:$G$1000,5,0)</f>
        <v>001-133-567-00000</v>
      </c>
      <c r="F635" s="35" t="s">
        <v>419</v>
      </c>
      <c r="G635" s="35" t="s">
        <v>416</v>
      </c>
      <c r="H635" s="35" t="s">
        <v>417</v>
      </c>
      <c r="I635" s="35" t="s">
        <v>417</v>
      </c>
      <c r="J635" s="35" t="s">
        <v>417</v>
      </c>
      <c r="K635" s="16">
        <v>11437.15</v>
      </c>
      <c r="L635" s="36">
        <v>0</v>
      </c>
      <c r="M635" s="37">
        <v>1372.46</v>
      </c>
      <c r="N635" s="36">
        <v>-228.74</v>
      </c>
      <c r="O635" s="125">
        <f t="shared" si="9"/>
        <v>12580.87</v>
      </c>
      <c r="P635" s="143">
        <v>27620</v>
      </c>
      <c r="Q635" s="127" t="s">
        <v>4562</v>
      </c>
    </row>
    <row r="636" spans="1:17">
      <c r="A636" s="124">
        <v>634</v>
      </c>
      <c r="B636" s="35" t="s">
        <v>412</v>
      </c>
      <c r="C636" s="35" t="s">
        <v>412</v>
      </c>
      <c r="D636" s="34" t="str">
        <f>VLOOKUP(B636,'TAX INFO'!$B$2:$G$1000,3,0)</f>
        <v>Zamboanga del Sur I Electric Cooperative, Inc.</v>
      </c>
      <c r="E636" s="34" t="str">
        <f>VLOOKUP(B636,'TAX INFO'!$B$2:$G$1000,5,0)</f>
        <v>000-835-497-000</v>
      </c>
      <c r="F636" s="35" t="s">
        <v>419</v>
      </c>
      <c r="G636" s="35" t="s">
        <v>416</v>
      </c>
      <c r="H636" s="35" t="s">
        <v>417</v>
      </c>
      <c r="I636" s="35" t="s">
        <v>417</v>
      </c>
      <c r="J636" s="35" t="s">
        <v>417</v>
      </c>
      <c r="K636" s="16">
        <v>1331.74</v>
      </c>
      <c r="L636" s="36">
        <v>0</v>
      </c>
      <c r="M636" s="37">
        <v>159.81</v>
      </c>
      <c r="N636" s="36">
        <v>-26.63</v>
      </c>
      <c r="O636" s="125">
        <f t="shared" si="9"/>
        <v>1464.9199999999998</v>
      </c>
      <c r="P636" s="143">
        <v>27621</v>
      </c>
      <c r="Q636" s="127" t="s">
        <v>4562</v>
      </c>
    </row>
    <row r="637" spans="1:17">
      <c r="A637" s="124">
        <v>635</v>
      </c>
      <c r="B637" s="35" t="s">
        <v>413</v>
      </c>
      <c r="C637" s="35" t="s">
        <v>413</v>
      </c>
      <c r="D637" s="34" t="str">
        <f>VLOOKUP(B637,'TAX INFO'!$B$2:$G$1000,3,0)</f>
        <v xml:space="preserve">Zamboanga del Sur II Electric Cooperative, Inc. </v>
      </c>
      <c r="E637" s="34" t="str">
        <f>VLOOKUP(B637,'TAX INFO'!$B$2:$G$1000,5,0)</f>
        <v>000-944-830-000</v>
      </c>
      <c r="F637" s="35" t="s">
        <v>419</v>
      </c>
      <c r="G637" s="35" t="s">
        <v>416</v>
      </c>
      <c r="H637" s="35" t="s">
        <v>417</v>
      </c>
      <c r="I637" s="35" t="s">
        <v>417</v>
      </c>
      <c r="J637" s="35" t="s">
        <v>417</v>
      </c>
      <c r="K637" s="16">
        <v>9037.0400000000009</v>
      </c>
      <c r="L637" s="36">
        <v>0</v>
      </c>
      <c r="M637" s="37">
        <v>1084.44</v>
      </c>
      <c r="N637" s="36">
        <v>-180.74</v>
      </c>
      <c r="O637" s="125">
        <f t="shared" si="9"/>
        <v>9940.7400000000016</v>
      </c>
      <c r="P637" s="143">
        <v>27622</v>
      </c>
      <c r="Q637" s="127" t="s">
        <v>4562</v>
      </c>
    </row>
    <row r="638" spans="1:17">
      <c r="A638" s="124">
        <v>636</v>
      </c>
      <c r="B638" s="35" t="s">
        <v>765</v>
      </c>
      <c r="C638" s="35" t="s">
        <v>765</v>
      </c>
      <c r="D638" s="34" t="str">
        <f>VLOOKUP(B638,'TAX INFO'!$B$2:$G$1000,3,0)</f>
        <v>Zamboanga del Norte Electric Cooperative, Inc.</v>
      </c>
      <c r="E638" s="34" t="str">
        <f>VLOOKUP(B638,'TAX INFO'!$B$2:$G$1000,5,0)</f>
        <v>000-566-594-0000</v>
      </c>
      <c r="F638" s="35" t="s">
        <v>419</v>
      </c>
      <c r="G638" s="35" t="s">
        <v>416</v>
      </c>
      <c r="H638" s="35" t="s">
        <v>417</v>
      </c>
      <c r="I638" s="35" t="s">
        <v>417</v>
      </c>
      <c r="J638" s="35" t="s">
        <v>417</v>
      </c>
      <c r="K638" s="16">
        <v>14734.46</v>
      </c>
      <c r="L638" s="36">
        <v>0</v>
      </c>
      <c r="M638" s="37">
        <v>1768.14</v>
      </c>
      <c r="N638" s="36">
        <v>-294.69</v>
      </c>
      <c r="O638" s="125">
        <f t="shared" si="9"/>
        <v>16207.909999999998</v>
      </c>
      <c r="P638" s="143">
        <v>27623</v>
      </c>
      <c r="Q638" s="127" t="s">
        <v>4562</v>
      </c>
    </row>
    <row r="639" spans="1:17">
      <c r="A639" s="128">
        <v>637</v>
      </c>
      <c r="B639" s="128" t="s">
        <v>414</v>
      </c>
      <c r="C639" s="128" t="s">
        <v>414</v>
      </c>
      <c r="D639" s="128" t="str">
        <f>VLOOKUP(B639,'[1]TAX INFO'!$B$2:$G$961,3,0)</f>
        <v xml:space="preserve">1590 Energy Corporation </v>
      </c>
      <c r="E639" s="128" t="str">
        <f>VLOOKUP(B639,'[1]TAX INFO'!$B$2:$G$961,5,0)</f>
        <v>007-833-205-000</v>
      </c>
      <c r="F639" s="128" t="s">
        <v>415</v>
      </c>
      <c r="G639" s="128" t="s">
        <v>416</v>
      </c>
      <c r="H639" s="128" t="s">
        <v>417</v>
      </c>
      <c r="I639" s="128" t="s">
        <v>417</v>
      </c>
      <c r="J639" s="128" t="s">
        <v>417</v>
      </c>
      <c r="K639" s="129">
        <v>0</v>
      </c>
      <c r="L639" s="130">
        <v>0</v>
      </c>
      <c r="M639" s="131">
        <v>0</v>
      </c>
      <c r="N639" s="130">
        <v>0</v>
      </c>
      <c r="O639" s="125">
        <f t="shared" si="9"/>
        <v>0</v>
      </c>
      <c r="P639" s="143">
        <v>27263</v>
      </c>
      <c r="Q639" s="148" t="s">
        <v>4567</v>
      </c>
    </row>
    <row r="640" spans="1:17">
      <c r="A640" s="128">
        <v>638</v>
      </c>
      <c r="B640" s="128" t="s">
        <v>414</v>
      </c>
      <c r="C640" s="128" t="s">
        <v>418</v>
      </c>
      <c r="D640" s="128" t="str">
        <f>VLOOKUP(B640,'[1]TAX INFO'!$B$2:$G$961,3,0)</f>
        <v xml:space="preserve">1590 Energy Corporation </v>
      </c>
      <c r="E640" s="128" t="str">
        <f>VLOOKUP(B640,'[1]TAX INFO'!$B$2:$G$961,5,0)</f>
        <v>007-833-205-000</v>
      </c>
      <c r="F640" s="128" t="s">
        <v>419</v>
      </c>
      <c r="G640" s="128" t="s">
        <v>416</v>
      </c>
      <c r="H640" s="128" t="s">
        <v>417</v>
      </c>
      <c r="I640" s="128" t="s">
        <v>417</v>
      </c>
      <c r="J640" s="128" t="s">
        <v>417</v>
      </c>
      <c r="K640" s="129">
        <v>3.1</v>
      </c>
      <c r="L640" s="130">
        <v>0</v>
      </c>
      <c r="M640" s="131">
        <v>0.37</v>
      </c>
      <c r="N640" s="130">
        <v>-0.06</v>
      </c>
      <c r="O640" s="125">
        <f t="shared" si="9"/>
        <v>3.41</v>
      </c>
      <c r="P640" s="143">
        <v>27263</v>
      </c>
      <c r="Q640" s="148" t="s">
        <v>4567</v>
      </c>
    </row>
    <row r="641" spans="1:17">
      <c r="A641" s="128">
        <v>639</v>
      </c>
      <c r="B641" s="128" t="s">
        <v>420</v>
      </c>
      <c r="C641" s="128" t="s">
        <v>420</v>
      </c>
      <c r="D641" s="128" t="str">
        <f>VLOOKUP(B641,'[1]TAX INFO'!$B$2:$G$961,3,0)</f>
        <v>Abra Electric Cooperative, Inc.</v>
      </c>
      <c r="E641" s="128" t="str">
        <f>VLOOKUP(B641,'[1]TAX INFO'!$B$2:$G$961,5,0)</f>
        <v>000-607-111-000</v>
      </c>
      <c r="F641" s="128" t="s">
        <v>419</v>
      </c>
      <c r="G641" s="128" t="s">
        <v>416</v>
      </c>
      <c r="H641" s="128" t="s">
        <v>417</v>
      </c>
      <c r="I641" s="128" t="s">
        <v>417</v>
      </c>
      <c r="J641" s="128" t="s">
        <v>417</v>
      </c>
      <c r="K641" s="129">
        <v>40.82</v>
      </c>
      <c r="L641" s="130">
        <v>0</v>
      </c>
      <c r="M641" s="131">
        <v>4.9000000000000004</v>
      </c>
      <c r="N641" s="130">
        <v>-0.82</v>
      </c>
      <c r="O641" s="125">
        <f t="shared" si="9"/>
        <v>44.9</v>
      </c>
      <c r="P641" s="143">
        <v>27264</v>
      </c>
      <c r="Q641" s="148" t="s">
        <v>4567</v>
      </c>
    </row>
    <row r="642" spans="1:17">
      <c r="A642" s="128">
        <v>640</v>
      </c>
      <c r="B642" s="128" t="s">
        <v>75</v>
      </c>
      <c r="C642" s="128" t="s">
        <v>75</v>
      </c>
      <c r="D642" s="128" t="str">
        <f>VLOOKUP(B642,'[1]TAX INFO'!$B$2:$G$961,3,0)</f>
        <v xml:space="preserve">Absolut Distillers Inc. </v>
      </c>
      <c r="E642" s="128" t="str">
        <f>VLOOKUP(B642,'[1]TAX INFO'!$B$2:$G$961,5,0)</f>
        <v>000-617-524-00000</v>
      </c>
      <c r="F642" s="128" t="s">
        <v>415</v>
      </c>
      <c r="G642" s="128" t="s">
        <v>416</v>
      </c>
      <c r="H642" s="128" t="s">
        <v>417</v>
      </c>
      <c r="I642" s="128" t="s">
        <v>416</v>
      </c>
      <c r="J642" s="128" t="s">
        <v>417</v>
      </c>
      <c r="K642" s="129">
        <v>0.06</v>
      </c>
      <c r="L642" s="130">
        <v>0</v>
      </c>
      <c r="M642" s="131">
        <v>0.01</v>
      </c>
      <c r="N642" s="130">
        <v>0</v>
      </c>
      <c r="O642" s="125">
        <f t="shared" si="9"/>
        <v>6.9999999999999993E-2</v>
      </c>
      <c r="P642" s="143">
        <v>27265</v>
      </c>
      <c r="Q642" s="148" t="s">
        <v>4567</v>
      </c>
    </row>
    <row r="643" spans="1:17">
      <c r="A643" s="128">
        <v>641</v>
      </c>
      <c r="B643" s="128" t="s">
        <v>421</v>
      </c>
      <c r="C643" s="128" t="s">
        <v>421</v>
      </c>
      <c r="D643" s="128" t="str">
        <f>VLOOKUP(B643,'[1]TAX INFO'!$B$2:$G$961,3,0)</f>
        <v>ACEN CORPORATION (FORMERLY KNOWN AS AC ENERGY CORPORATION)</v>
      </c>
      <c r="E643" s="128" t="str">
        <f>VLOOKUP(B643,'[1]TAX INFO'!$B$2:$G$961,5,0)</f>
        <v>000-506-020-000</v>
      </c>
      <c r="F643" s="128" t="s">
        <v>419</v>
      </c>
      <c r="G643" s="128" t="s">
        <v>416</v>
      </c>
      <c r="H643" s="128" t="s">
        <v>417</v>
      </c>
      <c r="I643" s="128" t="s">
        <v>417</v>
      </c>
      <c r="J643" s="128" t="s">
        <v>417</v>
      </c>
      <c r="K643" s="129">
        <v>6.18</v>
      </c>
      <c r="L643" s="130">
        <v>0</v>
      </c>
      <c r="M643" s="131">
        <v>0.74</v>
      </c>
      <c r="N643" s="130">
        <v>-0.12</v>
      </c>
      <c r="O643" s="125">
        <f t="shared" si="9"/>
        <v>6.8</v>
      </c>
      <c r="P643" s="143">
        <v>27266</v>
      </c>
      <c r="Q643" s="148" t="s">
        <v>4567</v>
      </c>
    </row>
    <row r="644" spans="1:17">
      <c r="A644" s="128">
        <v>642</v>
      </c>
      <c r="B644" s="128" t="s">
        <v>421</v>
      </c>
      <c r="C644" s="128" t="s">
        <v>63</v>
      </c>
      <c r="D644" s="128" t="str">
        <f>VLOOKUP(B644,'[1]TAX INFO'!$B$2:$G$961,3,0)</f>
        <v>ACEN CORPORATION (FORMERLY KNOWN AS AC ENERGY CORPORATION)</v>
      </c>
      <c r="E644" s="128" t="str">
        <f>VLOOKUP(B644,'[1]TAX INFO'!$B$2:$G$961,5,0)</f>
        <v>000-506-020-000</v>
      </c>
      <c r="F644" s="128" t="s">
        <v>419</v>
      </c>
      <c r="G644" s="128" t="s">
        <v>416</v>
      </c>
      <c r="H644" s="128" t="s">
        <v>417</v>
      </c>
      <c r="I644" s="128" t="s">
        <v>417</v>
      </c>
      <c r="J644" s="128" t="s">
        <v>417</v>
      </c>
      <c r="K644" s="129">
        <v>1.51</v>
      </c>
      <c r="L644" s="130">
        <v>0</v>
      </c>
      <c r="M644" s="131">
        <v>0.18</v>
      </c>
      <c r="N644" s="130">
        <v>-0.03</v>
      </c>
      <c r="O644" s="125">
        <f t="shared" ref="O644:O707" si="10">SUM(K644:N644)</f>
        <v>1.66</v>
      </c>
      <c r="P644" s="143">
        <v>27266</v>
      </c>
      <c r="Q644" s="148" t="s">
        <v>4567</v>
      </c>
    </row>
    <row r="645" spans="1:17">
      <c r="A645" s="128">
        <v>643</v>
      </c>
      <c r="B645" s="128" t="s">
        <v>64</v>
      </c>
      <c r="C645" s="128" t="s">
        <v>64</v>
      </c>
      <c r="D645" s="128" t="str">
        <f>VLOOKUP(B645,'[1]TAX INFO'!$B$2:$G$961,3,0)</f>
        <v>ACEN CORPORATION (FORMERLY KNOWN AS AC ENERGY CORPORATION)</v>
      </c>
      <c r="E645" s="128" t="str">
        <f>VLOOKUP(B645,'[1]TAX INFO'!$B$2:$G$961,5,0)</f>
        <v>000-506-020-000</v>
      </c>
      <c r="F645" s="128" t="s">
        <v>419</v>
      </c>
      <c r="G645" s="128" t="s">
        <v>416</v>
      </c>
      <c r="H645" s="128" t="s">
        <v>417</v>
      </c>
      <c r="I645" s="128" t="s">
        <v>417</v>
      </c>
      <c r="J645" s="128" t="s">
        <v>417</v>
      </c>
      <c r="K645" s="129">
        <v>33.03</v>
      </c>
      <c r="L645" s="130">
        <v>0</v>
      </c>
      <c r="M645" s="131">
        <v>3.96</v>
      </c>
      <c r="N645" s="130">
        <v>-0.66</v>
      </c>
      <c r="O645" s="125">
        <f t="shared" si="10"/>
        <v>36.330000000000005</v>
      </c>
      <c r="P645" s="143">
        <v>27266</v>
      </c>
      <c r="Q645" s="148" t="s">
        <v>4567</v>
      </c>
    </row>
    <row r="646" spans="1:17">
      <c r="A646" s="128">
        <v>644</v>
      </c>
      <c r="B646" s="128" t="s">
        <v>64</v>
      </c>
      <c r="C646" s="128" t="s">
        <v>65</v>
      </c>
      <c r="D646" s="128" t="str">
        <f>VLOOKUP(B646,'[1]TAX INFO'!$B$2:$G$961,3,0)</f>
        <v>ACEN CORPORATION (FORMERLY KNOWN AS AC ENERGY CORPORATION)</v>
      </c>
      <c r="E646" s="128" t="str">
        <f>VLOOKUP(B646,'[1]TAX INFO'!$B$2:$G$961,5,0)</f>
        <v>000-506-020-000</v>
      </c>
      <c r="F646" s="128" t="s">
        <v>419</v>
      </c>
      <c r="G646" s="128" t="s">
        <v>416</v>
      </c>
      <c r="H646" s="128" t="s">
        <v>417</v>
      </c>
      <c r="I646" s="128" t="s">
        <v>417</v>
      </c>
      <c r="J646" s="128" t="s">
        <v>417</v>
      </c>
      <c r="K646" s="129">
        <v>27.15</v>
      </c>
      <c r="L646" s="130">
        <v>0</v>
      </c>
      <c r="M646" s="131">
        <v>3.26</v>
      </c>
      <c r="N646" s="130">
        <v>-0.54</v>
      </c>
      <c r="O646" s="125">
        <f t="shared" si="10"/>
        <v>29.869999999999997</v>
      </c>
      <c r="P646" s="143">
        <v>27266</v>
      </c>
      <c r="Q646" s="148" t="s">
        <v>4567</v>
      </c>
    </row>
    <row r="647" spans="1:17">
      <c r="A647" s="128">
        <v>645</v>
      </c>
      <c r="B647" s="128" t="s">
        <v>66</v>
      </c>
      <c r="C647" s="128" t="s">
        <v>66</v>
      </c>
      <c r="D647" s="128" t="str">
        <f>VLOOKUP(B647,'[1]TAX INFO'!$B$2:$G$961,3,0)</f>
        <v>AX3 CAPITAL HOLDINGS, INC.</v>
      </c>
      <c r="E647" s="128" t="str">
        <f>VLOOKUP(B647,'[1]TAX INFO'!$B$2:$G$961,5,0)</f>
        <v>00967233900000</v>
      </c>
      <c r="F647" s="128" t="s">
        <v>419</v>
      </c>
      <c r="G647" s="128" t="s">
        <v>416</v>
      </c>
      <c r="H647" s="128" t="s">
        <v>417</v>
      </c>
      <c r="I647" s="128" t="s">
        <v>417</v>
      </c>
      <c r="J647" s="128" t="s">
        <v>417</v>
      </c>
      <c r="K647" s="129">
        <v>1.28</v>
      </c>
      <c r="L647" s="130">
        <v>0</v>
      </c>
      <c r="M647" s="131">
        <v>0.15</v>
      </c>
      <c r="N647" s="130">
        <v>-0.03</v>
      </c>
      <c r="O647" s="125">
        <f t="shared" si="10"/>
        <v>1.4</v>
      </c>
      <c r="P647" s="143">
        <v>27267</v>
      </c>
      <c r="Q647" s="148" t="s">
        <v>4567</v>
      </c>
    </row>
    <row r="648" spans="1:17">
      <c r="A648" s="128">
        <v>646</v>
      </c>
      <c r="B648" s="128" t="s">
        <v>422</v>
      </c>
      <c r="C648" s="128" t="s">
        <v>422</v>
      </c>
      <c r="D648" s="128" t="str">
        <f>VLOOKUP(B648,'[1]TAX INFO'!$B$2:$G$961,3,0)</f>
        <v>Asian Carbon Neutral Power Corp.</v>
      </c>
      <c r="E648" s="128" t="str">
        <f>VLOOKUP(B648,'[1]TAX INFO'!$B$2:$G$961,5,0)</f>
        <v>008-585-041-000</v>
      </c>
      <c r="F648" s="128" t="s">
        <v>415</v>
      </c>
      <c r="G648" s="128" t="s">
        <v>416</v>
      </c>
      <c r="H648" s="128" t="s">
        <v>417</v>
      </c>
      <c r="I648" s="128" t="s">
        <v>416</v>
      </c>
      <c r="J648" s="128" t="s">
        <v>416</v>
      </c>
      <c r="K648" s="129">
        <v>0</v>
      </c>
      <c r="L648" s="130">
        <v>0.12</v>
      </c>
      <c r="M648" s="131">
        <v>0</v>
      </c>
      <c r="N648" s="130">
        <v>0</v>
      </c>
      <c r="O648" s="125">
        <f t="shared" si="10"/>
        <v>0.12</v>
      </c>
      <c r="P648" s="143">
        <v>27268</v>
      </c>
      <c r="Q648" s="148" t="s">
        <v>4567</v>
      </c>
    </row>
    <row r="649" spans="1:17">
      <c r="A649" s="128">
        <v>647</v>
      </c>
      <c r="B649" s="128" t="s">
        <v>423</v>
      </c>
      <c r="C649" s="128" t="s">
        <v>423</v>
      </c>
      <c r="D649" s="128" t="str">
        <f>VLOOKUP(B649,'[1]TAX INFO'!$B$2:$G$961,3,0)</f>
        <v xml:space="preserve">Astronergy Development Gensan Inc. </v>
      </c>
      <c r="E649" s="128" t="str">
        <f>VLOOKUP(B649,'[1]TAX INFO'!$B$2:$G$961,5,0)</f>
        <v>008-702-105-00000</v>
      </c>
      <c r="F649" s="128" t="s">
        <v>415</v>
      </c>
      <c r="G649" s="128" t="s">
        <v>416</v>
      </c>
      <c r="H649" s="128" t="s">
        <v>416</v>
      </c>
      <c r="I649" s="128" t="s">
        <v>416</v>
      </c>
      <c r="J649" s="128" t="s">
        <v>416</v>
      </c>
      <c r="K649" s="129">
        <v>0</v>
      </c>
      <c r="L649" s="130">
        <v>0.52</v>
      </c>
      <c r="M649" s="131">
        <v>0</v>
      </c>
      <c r="N649" s="130">
        <v>-0.01</v>
      </c>
      <c r="O649" s="125">
        <f t="shared" si="10"/>
        <v>0.51</v>
      </c>
      <c r="P649" s="143">
        <v>27269</v>
      </c>
      <c r="Q649" s="148" t="s">
        <v>4567</v>
      </c>
    </row>
    <row r="650" spans="1:17">
      <c r="A650" s="128">
        <v>648</v>
      </c>
      <c r="B650" s="128" t="s">
        <v>423</v>
      </c>
      <c r="C650" s="128" t="s">
        <v>424</v>
      </c>
      <c r="D650" s="128" t="str">
        <f>VLOOKUP(B650,'[1]TAX INFO'!$B$2:$G$961,3,0)</f>
        <v xml:space="preserve">Astronergy Development Gensan Inc. </v>
      </c>
      <c r="E650" s="128" t="str">
        <f>VLOOKUP(B650,'[1]TAX INFO'!$B$2:$G$961,5,0)</f>
        <v>008-702-105-00000</v>
      </c>
      <c r="F650" s="128" t="s">
        <v>419</v>
      </c>
      <c r="G650" s="128" t="s">
        <v>416</v>
      </c>
      <c r="H650" s="128" t="s">
        <v>416</v>
      </c>
      <c r="I650" s="128" t="s">
        <v>416</v>
      </c>
      <c r="J650" s="128" t="s">
        <v>416</v>
      </c>
      <c r="K650" s="129">
        <v>0</v>
      </c>
      <c r="L650" s="130">
        <v>0.12</v>
      </c>
      <c r="M650" s="131">
        <v>0</v>
      </c>
      <c r="N650" s="130">
        <v>0</v>
      </c>
      <c r="O650" s="125">
        <f t="shared" si="10"/>
        <v>0.12</v>
      </c>
      <c r="P650" s="143">
        <v>27269</v>
      </c>
      <c r="Q650" s="148" t="s">
        <v>4567</v>
      </c>
    </row>
    <row r="651" spans="1:17">
      <c r="A651" s="128">
        <v>649</v>
      </c>
      <c r="B651" s="128" t="s">
        <v>76</v>
      </c>
      <c r="C651" s="128" t="s">
        <v>76</v>
      </c>
      <c r="D651" s="128" t="str">
        <f>VLOOKUP(B651,'[1]TAX INFO'!$B$2:$G$961,3,0)</f>
        <v xml:space="preserve">AdventEnergy, Inc. </v>
      </c>
      <c r="E651" s="128" t="str">
        <f>VLOOKUP(B651,'[1]TAX INFO'!$B$2:$G$961,5,0)</f>
        <v>007-099-197-000</v>
      </c>
      <c r="F651" s="128" t="s">
        <v>419</v>
      </c>
      <c r="G651" s="128" t="s">
        <v>416</v>
      </c>
      <c r="H651" s="128" t="s">
        <v>417</v>
      </c>
      <c r="I651" s="128" t="s">
        <v>417</v>
      </c>
      <c r="J651" s="128" t="s">
        <v>417</v>
      </c>
      <c r="K651" s="129">
        <v>0</v>
      </c>
      <c r="L651" s="130">
        <v>0</v>
      </c>
      <c r="M651" s="131">
        <v>0</v>
      </c>
      <c r="N651" s="130">
        <v>0</v>
      </c>
      <c r="O651" s="125">
        <f t="shared" si="10"/>
        <v>0</v>
      </c>
      <c r="P651" s="143">
        <v>27270</v>
      </c>
      <c r="Q651" s="148" t="s">
        <v>4567</v>
      </c>
    </row>
    <row r="652" spans="1:17">
      <c r="A652" s="128">
        <v>650</v>
      </c>
      <c r="B652" s="128" t="s">
        <v>76</v>
      </c>
      <c r="C652" s="128" t="s">
        <v>77</v>
      </c>
      <c r="D652" s="128" t="str">
        <f>VLOOKUP(B652,'[1]TAX INFO'!$B$2:$G$961,3,0)</f>
        <v xml:space="preserve">AdventEnergy, Inc. </v>
      </c>
      <c r="E652" s="128" t="str">
        <f>VLOOKUP(B652,'[1]TAX INFO'!$B$2:$G$961,5,0)</f>
        <v>007-099-197-000</v>
      </c>
      <c r="F652" s="128" t="s">
        <v>419</v>
      </c>
      <c r="G652" s="128" t="s">
        <v>416</v>
      </c>
      <c r="H652" s="128" t="s">
        <v>417</v>
      </c>
      <c r="I652" s="128" t="s">
        <v>417</v>
      </c>
      <c r="J652" s="128" t="s">
        <v>417</v>
      </c>
      <c r="K652" s="129">
        <v>0.34</v>
      </c>
      <c r="L652" s="130">
        <v>0</v>
      </c>
      <c r="M652" s="131">
        <v>0.04</v>
      </c>
      <c r="N652" s="130">
        <v>-0.01</v>
      </c>
      <c r="O652" s="125">
        <f t="shared" si="10"/>
        <v>0.37</v>
      </c>
      <c r="P652" s="143">
        <v>27270</v>
      </c>
      <c r="Q652" s="148" t="s">
        <v>4567</v>
      </c>
    </row>
    <row r="653" spans="1:17">
      <c r="A653" s="128">
        <v>651</v>
      </c>
      <c r="B653" s="128" t="s">
        <v>78</v>
      </c>
      <c r="C653" s="128" t="s">
        <v>78</v>
      </c>
      <c r="D653" s="128" t="str">
        <f>VLOOKUP(B653,'[1]TAX INFO'!$B$2:$G$961,3,0)</f>
        <v xml:space="preserve">AdventEnergy, Inc. </v>
      </c>
      <c r="E653" s="128" t="str">
        <f>VLOOKUP(B653,'[1]TAX INFO'!$B$2:$G$961,5,0)</f>
        <v>007-099-197-000</v>
      </c>
      <c r="F653" s="128" t="s">
        <v>419</v>
      </c>
      <c r="G653" s="128" t="s">
        <v>416</v>
      </c>
      <c r="H653" s="128" t="s">
        <v>417</v>
      </c>
      <c r="I653" s="128" t="s">
        <v>417</v>
      </c>
      <c r="J653" s="128" t="s">
        <v>417</v>
      </c>
      <c r="K653" s="129">
        <v>39.6</v>
      </c>
      <c r="L653" s="130">
        <v>0</v>
      </c>
      <c r="M653" s="131">
        <v>4.75</v>
      </c>
      <c r="N653" s="130">
        <v>-0.79</v>
      </c>
      <c r="O653" s="125">
        <f t="shared" si="10"/>
        <v>43.56</v>
      </c>
      <c r="P653" s="143">
        <v>27270</v>
      </c>
      <c r="Q653" s="148" t="s">
        <v>4567</v>
      </c>
    </row>
    <row r="654" spans="1:17">
      <c r="A654" s="128">
        <v>652</v>
      </c>
      <c r="B654" s="128" t="s">
        <v>78</v>
      </c>
      <c r="C654" s="128" t="s">
        <v>79</v>
      </c>
      <c r="D654" s="128" t="str">
        <f>VLOOKUP(B654,'[1]TAX INFO'!$B$2:$G$961,3,0)</f>
        <v xml:space="preserve">AdventEnergy, Inc. </v>
      </c>
      <c r="E654" s="128" t="str">
        <f>VLOOKUP(B654,'[1]TAX INFO'!$B$2:$G$961,5,0)</f>
        <v>007-099-197-000</v>
      </c>
      <c r="F654" s="128" t="s">
        <v>419</v>
      </c>
      <c r="G654" s="128" t="s">
        <v>416</v>
      </c>
      <c r="H654" s="128" t="s">
        <v>417</v>
      </c>
      <c r="I654" s="128" t="s">
        <v>417</v>
      </c>
      <c r="J654" s="128" t="s">
        <v>417</v>
      </c>
      <c r="K654" s="129">
        <v>2.65</v>
      </c>
      <c r="L654" s="130">
        <v>0</v>
      </c>
      <c r="M654" s="131">
        <v>0.32</v>
      </c>
      <c r="N654" s="130">
        <v>-0.05</v>
      </c>
      <c r="O654" s="125">
        <f t="shared" si="10"/>
        <v>2.92</v>
      </c>
      <c r="P654" s="143">
        <v>27270</v>
      </c>
      <c r="Q654" s="148" t="s">
        <v>4567</v>
      </c>
    </row>
    <row r="655" spans="1:17">
      <c r="A655" s="128">
        <v>653</v>
      </c>
      <c r="B655" s="128" t="s">
        <v>78</v>
      </c>
      <c r="C655" s="128" t="s">
        <v>80</v>
      </c>
      <c r="D655" s="128" t="str">
        <f>VLOOKUP(B655,'[1]TAX INFO'!$B$2:$G$961,3,0)</f>
        <v xml:space="preserve">AdventEnergy, Inc. </v>
      </c>
      <c r="E655" s="128" t="str">
        <f>VLOOKUP(B655,'[1]TAX INFO'!$B$2:$G$961,5,0)</f>
        <v>007-099-197-000</v>
      </c>
      <c r="F655" s="128" t="s">
        <v>419</v>
      </c>
      <c r="G655" s="128" t="s">
        <v>416</v>
      </c>
      <c r="H655" s="128" t="s">
        <v>417</v>
      </c>
      <c r="I655" s="128" t="s">
        <v>417</v>
      </c>
      <c r="J655" s="128" t="s">
        <v>416</v>
      </c>
      <c r="K655" s="129">
        <v>0</v>
      </c>
      <c r="L655" s="130">
        <v>3.94</v>
      </c>
      <c r="M655" s="131">
        <v>0</v>
      </c>
      <c r="N655" s="130">
        <v>-0.08</v>
      </c>
      <c r="O655" s="125">
        <f t="shared" si="10"/>
        <v>3.86</v>
      </c>
      <c r="P655" s="143">
        <v>27270</v>
      </c>
      <c r="Q655" s="148" t="s">
        <v>4567</v>
      </c>
    </row>
    <row r="656" spans="1:17">
      <c r="A656" s="128">
        <v>654</v>
      </c>
      <c r="B656" s="128" t="s">
        <v>78</v>
      </c>
      <c r="C656" s="128" t="s">
        <v>81</v>
      </c>
      <c r="D656" s="128" t="str">
        <f>VLOOKUP(B656,'[1]TAX INFO'!$B$2:$G$961,3,0)</f>
        <v xml:space="preserve">AdventEnergy, Inc. </v>
      </c>
      <c r="E656" s="128" t="str">
        <f>VLOOKUP(B656,'[1]TAX INFO'!$B$2:$G$961,5,0)</f>
        <v>007-099-197-000</v>
      </c>
      <c r="F656" s="128" t="s">
        <v>419</v>
      </c>
      <c r="G656" s="128" t="s">
        <v>416</v>
      </c>
      <c r="H656" s="128" t="s">
        <v>417</v>
      </c>
      <c r="I656" s="128" t="s">
        <v>417</v>
      </c>
      <c r="J656" s="128" t="s">
        <v>417</v>
      </c>
      <c r="K656" s="129">
        <v>12.95</v>
      </c>
      <c r="L656" s="130">
        <v>0</v>
      </c>
      <c r="M656" s="131">
        <v>1.55</v>
      </c>
      <c r="N656" s="130">
        <v>-0.26</v>
      </c>
      <c r="O656" s="125">
        <f t="shared" si="10"/>
        <v>14.24</v>
      </c>
      <c r="P656" s="143">
        <v>27270</v>
      </c>
      <c r="Q656" s="148" t="s">
        <v>4567</v>
      </c>
    </row>
    <row r="657" spans="1:17">
      <c r="A657" s="128">
        <v>655</v>
      </c>
      <c r="B657" s="128" t="s">
        <v>78</v>
      </c>
      <c r="C657" s="128" t="s">
        <v>82</v>
      </c>
      <c r="D657" s="128" t="str">
        <f>VLOOKUP(B657,'[1]TAX INFO'!$B$2:$G$961,3,0)</f>
        <v xml:space="preserve">AdventEnergy, Inc. </v>
      </c>
      <c r="E657" s="128" t="str">
        <f>VLOOKUP(B657,'[1]TAX INFO'!$B$2:$G$961,5,0)</f>
        <v>007-099-197-000</v>
      </c>
      <c r="F657" s="128" t="s">
        <v>419</v>
      </c>
      <c r="G657" s="128" t="s">
        <v>416</v>
      </c>
      <c r="H657" s="128" t="s">
        <v>417</v>
      </c>
      <c r="I657" s="128" t="s">
        <v>417</v>
      </c>
      <c r="J657" s="128" t="s">
        <v>416</v>
      </c>
      <c r="K657" s="129">
        <v>0</v>
      </c>
      <c r="L657" s="130">
        <v>1.1100000000000001</v>
      </c>
      <c r="M657" s="131">
        <v>0</v>
      </c>
      <c r="N657" s="130">
        <v>-0.02</v>
      </c>
      <c r="O657" s="125">
        <f t="shared" si="10"/>
        <v>1.0900000000000001</v>
      </c>
      <c r="P657" s="143">
        <v>27270</v>
      </c>
      <c r="Q657" s="148" t="s">
        <v>4567</v>
      </c>
    </row>
    <row r="658" spans="1:17">
      <c r="A658" s="128">
        <v>656</v>
      </c>
      <c r="B658" s="128" t="s">
        <v>425</v>
      </c>
      <c r="C658" s="128" t="s">
        <v>425</v>
      </c>
      <c r="D658" s="128" t="str">
        <f>VLOOKUP(B658,'[1]TAX INFO'!$B$2:$G$961,3,0)</f>
        <v xml:space="preserve">Angeles Electric Corporation </v>
      </c>
      <c r="E658" s="128" t="str">
        <f>VLOOKUP(B658,'[1]TAX INFO'!$B$2:$G$961,5,0)</f>
        <v>000-088-802-000</v>
      </c>
      <c r="F658" s="128" t="s">
        <v>419</v>
      </c>
      <c r="G658" s="128" t="s">
        <v>416</v>
      </c>
      <c r="H658" s="128" t="s">
        <v>417</v>
      </c>
      <c r="I658" s="128" t="s">
        <v>417</v>
      </c>
      <c r="J658" s="128" t="s">
        <v>417</v>
      </c>
      <c r="K658" s="129">
        <v>103.87</v>
      </c>
      <c r="L658" s="130">
        <v>0</v>
      </c>
      <c r="M658" s="131">
        <v>12.46</v>
      </c>
      <c r="N658" s="130">
        <v>-2.08</v>
      </c>
      <c r="O658" s="125">
        <f t="shared" si="10"/>
        <v>114.25000000000001</v>
      </c>
      <c r="P658" s="143">
        <v>27271</v>
      </c>
      <c r="Q658" s="148" t="s">
        <v>4567</v>
      </c>
    </row>
    <row r="659" spans="1:17">
      <c r="A659" s="128">
        <v>657</v>
      </c>
      <c r="B659" s="128" t="s">
        <v>72</v>
      </c>
      <c r="C659" s="128" t="s">
        <v>72</v>
      </c>
      <c r="D659" s="128" t="str">
        <f>VLOOKUP(B659,'[1]TAX INFO'!$B$2:$G$961,3,0)</f>
        <v xml:space="preserve">Aboitiz Energy Solutions, Inc. </v>
      </c>
      <c r="E659" s="128" t="str">
        <f>VLOOKUP(B659,'[1]TAX INFO'!$B$2:$G$961,5,0)</f>
        <v>201-115-150-000</v>
      </c>
      <c r="F659" s="128" t="s">
        <v>419</v>
      </c>
      <c r="G659" s="128" t="s">
        <v>416</v>
      </c>
      <c r="H659" s="128" t="s">
        <v>417</v>
      </c>
      <c r="I659" s="128" t="s">
        <v>417</v>
      </c>
      <c r="J659" s="128" t="s">
        <v>417</v>
      </c>
      <c r="K659" s="129">
        <v>142.72</v>
      </c>
      <c r="L659" s="130">
        <v>0</v>
      </c>
      <c r="M659" s="131">
        <v>17.13</v>
      </c>
      <c r="N659" s="130">
        <v>-2.85</v>
      </c>
      <c r="O659" s="125">
        <f t="shared" si="10"/>
        <v>157</v>
      </c>
      <c r="P659" s="143">
        <v>27272</v>
      </c>
      <c r="Q659" s="148" t="s">
        <v>4567</v>
      </c>
    </row>
    <row r="660" spans="1:17">
      <c r="A660" s="128">
        <v>658</v>
      </c>
      <c r="B660" s="128" t="s">
        <v>72</v>
      </c>
      <c r="C660" s="128" t="s">
        <v>73</v>
      </c>
      <c r="D660" s="128" t="str">
        <f>VLOOKUP(B660,'[1]TAX INFO'!$B$2:$G$961,3,0)</f>
        <v xml:space="preserve">Aboitiz Energy Solutions, Inc. </v>
      </c>
      <c r="E660" s="128" t="str">
        <f>VLOOKUP(B660,'[1]TAX INFO'!$B$2:$G$961,5,0)</f>
        <v>201-115-150-000</v>
      </c>
      <c r="F660" s="128" t="s">
        <v>419</v>
      </c>
      <c r="G660" s="128" t="s">
        <v>416</v>
      </c>
      <c r="H660" s="128" t="s">
        <v>417</v>
      </c>
      <c r="I660" s="128" t="s">
        <v>417</v>
      </c>
      <c r="J660" s="128" t="s">
        <v>417</v>
      </c>
      <c r="K660" s="129">
        <v>30.59</v>
      </c>
      <c r="L660" s="130">
        <v>0</v>
      </c>
      <c r="M660" s="131">
        <v>3.67</v>
      </c>
      <c r="N660" s="130">
        <v>-0.61</v>
      </c>
      <c r="O660" s="125">
        <f t="shared" si="10"/>
        <v>33.65</v>
      </c>
      <c r="P660" s="143">
        <v>27272</v>
      </c>
      <c r="Q660" s="148" t="s">
        <v>4567</v>
      </c>
    </row>
    <row r="661" spans="1:17">
      <c r="A661" s="128">
        <v>659</v>
      </c>
      <c r="B661" s="128" t="s">
        <v>72</v>
      </c>
      <c r="C661" s="128" t="s">
        <v>74</v>
      </c>
      <c r="D661" s="128" t="str">
        <f>VLOOKUP(B661,'[1]TAX INFO'!$B$2:$G$961,3,0)</f>
        <v xml:space="preserve">Aboitiz Energy Solutions, Inc. </v>
      </c>
      <c r="E661" s="128" t="str">
        <f>VLOOKUP(B661,'[1]TAX INFO'!$B$2:$G$961,5,0)</f>
        <v>201-115-150-000</v>
      </c>
      <c r="F661" s="128" t="s">
        <v>419</v>
      </c>
      <c r="G661" s="128" t="s">
        <v>416</v>
      </c>
      <c r="H661" s="128" t="s">
        <v>417</v>
      </c>
      <c r="I661" s="128" t="s">
        <v>417</v>
      </c>
      <c r="J661" s="128" t="s">
        <v>417</v>
      </c>
      <c r="K661" s="129">
        <v>37.979999999999997</v>
      </c>
      <c r="L661" s="130">
        <v>0</v>
      </c>
      <c r="M661" s="131">
        <v>4.5599999999999996</v>
      </c>
      <c r="N661" s="130">
        <v>-0.76</v>
      </c>
      <c r="O661" s="125">
        <f t="shared" si="10"/>
        <v>41.78</v>
      </c>
      <c r="P661" s="143">
        <v>27272</v>
      </c>
      <c r="Q661" s="148" t="s">
        <v>4567</v>
      </c>
    </row>
    <row r="662" spans="1:17">
      <c r="A662" s="128">
        <v>660</v>
      </c>
      <c r="B662" s="128" t="s">
        <v>426</v>
      </c>
      <c r="C662" s="128" t="s">
        <v>426</v>
      </c>
      <c r="D662" s="128" t="str">
        <f>VLOOKUP(B662,'[1]TAX INFO'!$B$2:$G$961,3,0)</f>
        <v>Authority of the Freeport Area of Bataan</v>
      </c>
      <c r="E662" s="128" t="str">
        <f>VLOOKUP(B662,'[1]TAX INFO'!$B$2:$G$961,5,0)</f>
        <v>295-375-213-00000</v>
      </c>
      <c r="F662" s="128" t="s">
        <v>419</v>
      </c>
      <c r="G662" s="128" t="s">
        <v>416</v>
      </c>
      <c r="H662" s="128" t="s">
        <v>417</v>
      </c>
      <c r="I662" s="128" t="s">
        <v>417</v>
      </c>
      <c r="J662" s="128" t="s">
        <v>417</v>
      </c>
      <c r="K662" s="129">
        <v>1.65</v>
      </c>
      <c r="L662" s="130">
        <v>0</v>
      </c>
      <c r="M662" s="131">
        <v>0.2</v>
      </c>
      <c r="N662" s="130">
        <v>-0.03</v>
      </c>
      <c r="O662" s="125">
        <f t="shared" si="10"/>
        <v>1.8199999999999998</v>
      </c>
      <c r="P662" s="143">
        <v>27273</v>
      </c>
      <c r="Q662" s="148" t="s">
        <v>4567</v>
      </c>
    </row>
    <row r="663" spans="1:17">
      <c r="A663" s="128">
        <v>661</v>
      </c>
      <c r="B663" s="128" t="s">
        <v>427</v>
      </c>
      <c r="C663" s="128" t="s">
        <v>427</v>
      </c>
      <c r="D663" s="128" t="str">
        <f>VLOOKUP(B663,'[1]TAX INFO'!$B$2:$G$961,3,0)</f>
        <v>Asian Greenenergy Corp.</v>
      </c>
      <c r="E663" s="128" t="str">
        <f>VLOOKUP(B663,'[1]TAX INFO'!$B$2:$G$961,5,0)</f>
        <v>008-722-974-000</v>
      </c>
      <c r="F663" s="128" t="s">
        <v>415</v>
      </c>
      <c r="G663" s="128" t="s">
        <v>416</v>
      </c>
      <c r="H663" s="128" t="s">
        <v>417</v>
      </c>
      <c r="I663" s="128" t="s">
        <v>416</v>
      </c>
      <c r="J663" s="128" t="s">
        <v>416</v>
      </c>
      <c r="K663" s="129">
        <v>0</v>
      </c>
      <c r="L663" s="130">
        <v>0.35</v>
      </c>
      <c r="M663" s="131">
        <v>0</v>
      </c>
      <c r="N663" s="130">
        <v>-0.01</v>
      </c>
      <c r="O663" s="125">
        <f t="shared" si="10"/>
        <v>0.33999999999999997</v>
      </c>
      <c r="P663" s="143">
        <v>27274</v>
      </c>
      <c r="Q663" s="148" t="s">
        <v>4567</v>
      </c>
    </row>
    <row r="664" spans="1:17">
      <c r="A664" s="128">
        <v>662</v>
      </c>
      <c r="B664" s="128" t="s">
        <v>427</v>
      </c>
      <c r="C664" s="128" t="s">
        <v>91</v>
      </c>
      <c r="D664" s="128" t="str">
        <f>VLOOKUP(B664,'[1]TAX INFO'!$B$2:$G$961,3,0)</f>
        <v>Asian Greenenergy Corp.</v>
      </c>
      <c r="E664" s="128" t="str">
        <f>VLOOKUP(B664,'[1]TAX INFO'!$B$2:$G$961,5,0)</f>
        <v>008-722-974-000</v>
      </c>
      <c r="F664" s="128" t="s">
        <v>419</v>
      </c>
      <c r="G664" s="128" t="s">
        <v>416</v>
      </c>
      <c r="H664" s="128" t="s">
        <v>417</v>
      </c>
      <c r="I664" s="128" t="s">
        <v>416</v>
      </c>
      <c r="J664" s="128" t="s">
        <v>416</v>
      </c>
      <c r="K664" s="129">
        <v>0</v>
      </c>
      <c r="L664" s="130">
        <v>0.06</v>
      </c>
      <c r="M664" s="131">
        <v>0</v>
      </c>
      <c r="N664" s="130">
        <v>0</v>
      </c>
      <c r="O664" s="125">
        <f t="shared" si="10"/>
        <v>0.06</v>
      </c>
      <c r="P664" s="143">
        <v>27274</v>
      </c>
      <c r="Q664" s="148" t="s">
        <v>4567</v>
      </c>
    </row>
    <row r="665" spans="1:17">
      <c r="A665" s="128">
        <v>663</v>
      </c>
      <c r="B665" s="128" t="s">
        <v>428</v>
      </c>
      <c r="C665" s="128" t="s">
        <v>428</v>
      </c>
      <c r="D665" s="128" t="str">
        <f>VLOOKUP(B665,'[1]TAX INFO'!$B$2:$G$961,3,0)</f>
        <v xml:space="preserve">Angat Hydropower Corporation </v>
      </c>
      <c r="E665" s="128" t="str">
        <f>VLOOKUP(B665,'[1]TAX INFO'!$B$2:$G$961,5,0)</f>
        <v>008-657-558-000</v>
      </c>
      <c r="F665" s="128" t="s">
        <v>415</v>
      </c>
      <c r="G665" s="128" t="s">
        <v>416</v>
      </c>
      <c r="H665" s="128" t="s">
        <v>417</v>
      </c>
      <c r="I665" s="128" t="s">
        <v>417</v>
      </c>
      <c r="J665" s="128" t="s">
        <v>417</v>
      </c>
      <c r="K665" s="129">
        <v>0.19</v>
      </c>
      <c r="L665" s="130">
        <v>0</v>
      </c>
      <c r="M665" s="131">
        <v>0.02</v>
      </c>
      <c r="N665" s="130">
        <v>0</v>
      </c>
      <c r="O665" s="125">
        <f t="shared" si="10"/>
        <v>0.21</v>
      </c>
      <c r="P665" s="143">
        <v>27275</v>
      </c>
      <c r="Q665" s="148" t="s">
        <v>4567</v>
      </c>
    </row>
    <row r="666" spans="1:17">
      <c r="A666" s="128">
        <v>664</v>
      </c>
      <c r="B666" s="128" t="s">
        <v>428</v>
      </c>
      <c r="C666" s="128" t="s">
        <v>429</v>
      </c>
      <c r="D666" s="128" t="str">
        <f>VLOOKUP(B666,'[1]TAX INFO'!$B$2:$G$961,3,0)</f>
        <v xml:space="preserve">Angat Hydropower Corporation </v>
      </c>
      <c r="E666" s="128" t="str">
        <f>VLOOKUP(B666,'[1]TAX INFO'!$B$2:$G$961,5,0)</f>
        <v>008-657-558-000</v>
      </c>
      <c r="F666" s="128" t="s">
        <v>419</v>
      </c>
      <c r="G666" s="128" t="s">
        <v>416</v>
      </c>
      <c r="H666" s="128" t="s">
        <v>417</v>
      </c>
      <c r="I666" s="128" t="s">
        <v>417</v>
      </c>
      <c r="J666" s="128" t="s">
        <v>417</v>
      </c>
      <c r="K666" s="129">
        <v>1.1100000000000001</v>
      </c>
      <c r="L666" s="130">
        <v>0</v>
      </c>
      <c r="M666" s="131">
        <v>0.13</v>
      </c>
      <c r="N666" s="130">
        <v>-0.02</v>
      </c>
      <c r="O666" s="125">
        <f t="shared" si="10"/>
        <v>1.2200000000000002</v>
      </c>
      <c r="P666" s="143">
        <v>27275</v>
      </c>
      <c r="Q666" s="148" t="s">
        <v>4567</v>
      </c>
    </row>
    <row r="667" spans="1:17">
      <c r="A667" s="128">
        <v>665</v>
      </c>
      <c r="B667" s="128" t="s">
        <v>430</v>
      </c>
      <c r="C667" s="128" t="s">
        <v>430</v>
      </c>
      <c r="D667" s="128" t="str">
        <f>VLOOKUP(B667,'[1]TAX INFO'!$B$2:$G$961,3,0)</f>
        <v xml:space="preserve">Aklan Electric Cooperative, Inc. </v>
      </c>
      <c r="E667" s="128" t="str">
        <f>VLOOKUP(B667,'[1]TAX INFO'!$B$2:$G$961,5,0)</f>
        <v>000-567-158-000</v>
      </c>
      <c r="F667" s="128" t="s">
        <v>419</v>
      </c>
      <c r="G667" s="128" t="s">
        <v>416</v>
      </c>
      <c r="H667" s="128" t="s">
        <v>417</v>
      </c>
      <c r="I667" s="128" t="s">
        <v>417</v>
      </c>
      <c r="J667" s="128" t="s">
        <v>417</v>
      </c>
      <c r="K667" s="129">
        <v>79.53</v>
      </c>
      <c r="L667" s="130">
        <v>0</v>
      </c>
      <c r="M667" s="131">
        <v>9.5399999999999991</v>
      </c>
      <c r="N667" s="130">
        <v>-1.59</v>
      </c>
      <c r="O667" s="125">
        <f t="shared" si="10"/>
        <v>87.47999999999999</v>
      </c>
      <c r="P667" s="143">
        <v>27276</v>
      </c>
      <c r="Q667" s="148" t="s">
        <v>4567</v>
      </c>
    </row>
    <row r="668" spans="1:17">
      <c r="A668" s="128">
        <v>666</v>
      </c>
      <c r="B668" s="128" t="s">
        <v>431</v>
      </c>
      <c r="C668" s="128" t="s">
        <v>431</v>
      </c>
      <c r="D668" s="128" t="str">
        <f>VLOOKUP(B668,'[1]TAX INFO'!$B$2:$G$961,3,0)</f>
        <v xml:space="preserve">Albay Electric Cooperative, Inc. </v>
      </c>
      <c r="E668" s="128" t="str">
        <f>VLOOKUP(B668,'[1]TAX INFO'!$B$2:$G$961,5,0)</f>
        <v>000-617-913-00000</v>
      </c>
      <c r="F668" s="128" t="s">
        <v>419</v>
      </c>
      <c r="G668" s="128" t="s">
        <v>416</v>
      </c>
      <c r="H668" s="128" t="s">
        <v>417</v>
      </c>
      <c r="I668" s="128" t="s">
        <v>417</v>
      </c>
      <c r="J668" s="128" t="s">
        <v>417</v>
      </c>
      <c r="K668" s="129">
        <v>284.93</v>
      </c>
      <c r="L668" s="130">
        <v>0</v>
      </c>
      <c r="M668" s="131">
        <v>34.19</v>
      </c>
      <c r="N668" s="130">
        <v>-5.7</v>
      </c>
      <c r="O668" s="125">
        <f t="shared" si="10"/>
        <v>313.42</v>
      </c>
      <c r="P668" s="143">
        <v>27277</v>
      </c>
      <c r="Q668" s="148" t="s">
        <v>4567</v>
      </c>
    </row>
    <row r="669" spans="1:17">
      <c r="A669" s="128">
        <v>667</v>
      </c>
      <c r="B669" s="128" t="s">
        <v>83</v>
      </c>
      <c r="C669" s="128" t="s">
        <v>84</v>
      </c>
      <c r="D669" s="128" t="str">
        <f>VLOOKUP(B669,'[1]TAX INFO'!$B$2:$G$961,3,0)</f>
        <v>Alsons Power Supply Corporation</v>
      </c>
      <c r="E669" s="128" t="str">
        <f>VLOOKUP(B669,'[1]TAX INFO'!$B$2:$G$961,5,0)</f>
        <v>009-454-753-00000</v>
      </c>
      <c r="F669" s="128" t="s">
        <v>419</v>
      </c>
      <c r="G669" s="128" t="s">
        <v>416</v>
      </c>
      <c r="H669" s="128" t="s">
        <v>417</v>
      </c>
      <c r="I669" s="128" t="s">
        <v>417</v>
      </c>
      <c r="J669" s="128" t="s">
        <v>417</v>
      </c>
      <c r="K669" s="129">
        <v>29.12</v>
      </c>
      <c r="L669" s="130">
        <v>0</v>
      </c>
      <c r="M669" s="131">
        <v>3.49</v>
      </c>
      <c r="N669" s="130">
        <v>-0.57999999999999996</v>
      </c>
      <c r="O669" s="125">
        <f t="shared" si="10"/>
        <v>32.03</v>
      </c>
      <c r="P669" s="143">
        <v>27278</v>
      </c>
      <c r="Q669" s="148" t="s">
        <v>4567</v>
      </c>
    </row>
    <row r="670" spans="1:17">
      <c r="A670" s="128">
        <v>668</v>
      </c>
      <c r="B670" s="128" t="s">
        <v>83</v>
      </c>
      <c r="C670" s="128" t="s">
        <v>85</v>
      </c>
      <c r="D670" s="128" t="str">
        <f>VLOOKUP(B670,'[1]TAX INFO'!$B$2:$G$961,3,0)</f>
        <v>Alsons Power Supply Corporation</v>
      </c>
      <c r="E670" s="128" t="str">
        <f>VLOOKUP(B670,'[1]TAX INFO'!$B$2:$G$961,5,0)</f>
        <v>009-454-753-00000</v>
      </c>
      <c r="F670" s="128" t="s">
        <v>419</v>
      </c>
      <c r="G670" s="128" t="s">
        <v>416</v>
      </c>
      <c r="H670" s="128" t="s">
        <v>417</v>
      </c>
      <c r="I670" s="128" t="s">
        <v>417</v>
      </c>
      <c r="J670" s="128" t="s">
        <v>417</v>
      </c>
      <c r="K670" s="129">
        <v>3.71</v>
      </c>
      <c r="L670" s="130">
        <v>0</v>
      </c>
      <c r="M670" s="131">
        <v>0.45</v>
      </c>
      <c r="N670" s="130">
        <v>-7.0000000000000007E-2</v>
      </c>
      <c r="O670" s="125">
        <f t="shared" si="10"/>
        <v>4.09</v>
      </c>
      <c r="P670" s="143">
        <v>27278</v>
      </c>
      <c r="Q670" s="148" t="s">
        <v>4567</v>
      </c>
    </row>
    <row r="671" spans="1:17">
      <c r="A671" s="128">
        <v>669</v>
      </c>
      <c r="B671" s="128" t="s">
        <v>236</v>
      </c>
      <c r="C671" s="128" t="s">
        <v>237</v>
      </c>
      <c r="D671" s="128" t="str">
        <f>VLOOKUP(B671,'[1]TAX INFO'!$B$2:$G$961,3,0)</f>
        <v>LIMAY POWER INC.</v>
      </c>
      <c r="E671" s="128" t="str">
        <f>VLOOKUP(B671,'[1]TAX INFO'!$B$2:$G$961,5,0)</f>
        <v>008-107-131-000</v>
      </c>
      <c r="F671" s="128" t="s">
        <v>419</v>
      </c>
      <c r="G671" s="128" t="s">
        <v>416</v>
      </c>
      <c r="H671" s="128" t="s">
        <v>417</v>
      </c>
      <c r="I671" s="128" t="s">
        <v>417</v>
      </c>
      <c r="J671" s="128" t="s">
        <v>417</v>
      </c>
      <c r="K671" s="129">
        <v>0.02</v>
      </c>
      <c r="L671" s="130">
        <v>0</v>
      </c>
      <c r="M671" s="131">
        <v>0</v>
      </c>
      <c r="N671" s="130">
        <v>0</v>
      </c>
      <c r="O671" s="125">
        <f t="shared" si="10"/>
        <v>0.02</v>
      </c>
      <c r="P671" s="143">
        <v>27279</v>
      </c>
      <c r="Q671" s="148" t="s">
        <v>4567</v>
      </c>
    </row>
    <row r="672" spans="1:17">
      <c r="A672" s="128">
        <v>670</v>
      </c>
      <c r="B672" s="128" t="s">
        <v>86</v>
      </c>
      <c r="C672" s="128" t="s">
        <v>86</v>
      </c>
      <c r="D672" s="128" t="str">
        <f>VLOOKUP(B672,'[1]TAX INFO'!$B$2:$G$961,3,0)</f>
        <v>Amlan Hydroelectric Power Corporation</v>
      </c>
      <c r="E672" s="128" t="str">
        <f>VLOOKUP(B672,'[1]TAX INFO'!$B$2:$G$961,5,0)</f>
        <v>266-589-268-000</v>
      </c>
      <c r="F672" s="128" t="s">
        <v>415</v>
      </c>
      <c r="G672" s="128" t="s">
        <v>416</v>
      </c>
      <c r="H672" s="128" t="s">
        <v>417</v>
      </c>
      <c r="I672" s="128" t="s">
        <v>416</v>
      </c>
      <c r="J672" s="128" t="s">
        <v>417</v>
      </c>
      <c r="K672" s="129">
        <v>0.08</v>
      </c>
      <c r="L672" s="130">
        <v>0</v>
      </c>
      <c r="M672" s="131">
        <v>0.01</v>
      </c>
      <c r="N672" s="130">
        <v>0</v>
      </c>
      <c r="O672" s="125">
        <f t="shared" si="10"/>
        <v>0.09</v>
      </c>
      <c r="P672" s="143">
        <v>27280</v>
      </c>
      <c r="Q672" s="148" t="s">
        <v>4567</v>
      </c>
    </row>
    <row r="673" spans="1:17">
      <c r="A673" s="128">
        <v>671</v>
      </c>
      <c r="B673" s="128" t="s">
        <v>432</v>
      </c>
      <c r="C673" s="128" t="s">
        <v>432</v>
      </c>
      <c r="D673" s="128" t="str">
        <f>VLOOKUP(B673,'[1]TAX INFO'!$B$2:$G$961,3,0)</f>
        <v xml:space="preserve">Anda Power Corporation </v>
      </c>
      <c r="E673" s="128" t="str">
        <f>VLOOKUP(B673,'[1]TAX INFO'!$B$2:$G$961,5,0)</f>
        <v>008-527-938-000</v>
      </c>
      <c r="F673" s="128" t="s">
        <v>415</v>
      </c>
      <c r="G673" s="128" t="s">
        <v>416</v>
      </c>
      <c r="H673" s="128" t="s">
        <v>417</v>
      </c>
      <c r="I673" s="128" t="s">
        <v>417</v>
      </c>
      <c r="J673" s="128" t="s">
        <v>416</v>
      </c>
      <c r="K673" s="129">
        <v>0</v>
      </c>
      <c r="L673" s="130">
        <v>105.3</v>
      </c>
      <c r="M673" s="131">
        <v>0</v>
      </c>
      <c r="N673" s="130">
        <v>-2.11</v>
      </c>
      <c r="O673" s="125">
        <f t="shared" si="10"/>
        <v>103.19</v>
      </c>
      <c r="P673" s="143">
        <v>27281</v>
      </c>
      <c r="Q673" s="148" t="s">
        <v>4567</v>
      </c>
    </row>
    <row r="674" spans="1:17">
      <c r="A674" s="128">
        <v>672</v>
      </c>
      <c r="B674" s="128" t="s">
        <v>89</v>
      </c>
      <c r="C674" s="128" t="s">
        <v>89</v>
      </c>
      <c r="D674" s="128" t="str">
        <f>VLOOKUP(B674,'[1]TAX INFO'!$B$2:$G$961,3,0)</f>
        <v xml:space="preserve">Anda Power Corporation </v>
      </c>
      <c r="E674" s="128" t="str">
        <f>VLOOKUP(B674,'[1]TAX INFO'!$B$2:$G$961,5,0)</f>
        <v>008-527-938-000</v>
      </c>
      <c r="F674" s="128" t="s">
        <v>419</v>
      </c>
      <c r="G674" s="128" t="s">
        <v>416</v>
      </c>
      <c r="H674" s="128" t="s">
        <v>417</v>
      </c>
      <c r="I674" s="128" t="s">
        <v>417</v>
      </c>
      <c r="J674" s="128" t="s">
        <v>416</v>
      </c>
      <c r="K674" s="129">
        <v>0</v>
      </c>
      <c r="L674" s="130">
        <v>0</v>
      </c>
      <c r="M674" s="131">
        <v>0</v>
      </c>
      <c r="N674" s="130">
        <v>0</v>
      </c>
      <c r="O674" s="125">
        <f t="shared" si="10"/>
        <v>0</v>
      </c>
      <c r="P674" s="143">
        <v>27281</v>
      </c>
      <c r="Q674" s="148" t="s">
        <v>4567</v>
      </c>
    </row>
    <row r="675" spans="1:17">
      <c r="A675" s="128">
        <v>673</v>
      </c>
      <c r="B675" s="128" t="s">
        <v>432</v>
      </c>
      <c r="C675" s="128" t="s">
        <v>88</v>
      </c>
      <c r="D675" s="128" t="str">
        <f>VLOOKUP(B675,'[1]TAX INFO'!$B$2:$G$961,3,0)</f>
        <v xml:space="preserve">Anda Power Corporation </v>
      </c>
      <c r="E675" s="128" t="str">
        <f>VLOOKUP(B675,'[1]TAX INFO'!$B$2:$G$961,5,0)</f>
        <v>008-527-938-000</v>
      </c>
      <c r="F675" s="128" t="s">
        <v>419</v>
      </c>
      <c r="G675" s="128" t="s">
        <v>416</v>
      </c>
      <c r="H675" s="128" t="s">
        <v>417</v>
      </c>
      <c r="I675" s="128" t="s">
        <v>417</v>
      </c>
      <c r="J675" s="128" t="s">
        <v>416</v>
      </c>
      <c r="K675" s="129">
        <v>0</v>
      </c>
      <c r="L675" s="130">
        <v>2.34</v>
      </c>
      <c r="M675" s="131">
        <v>0</v>
      </c>
      <c r="N675" s="130">
        <v>-0.05</v>
      </c>
      <c r="O675" s="125">
        <f t="shared" si="10"/>
        <v>2.29</v>
      </c>
      <c r="P675" s="143">
        <v>27281</v>
      </c>
      <c r="Q675" s="148" t="s">
        <v>4567</v>
      </c>
    </row>
    <row r="676" spans="1:17">
      <c r="A676" s="128">
        <v>674</v>
      </c>
      <c r="B676" s="128" t="s">
        <v>433</v>
      </c>
      <c r="C676" s="128" t="s">
        <v>433</v>
      </c>
      <c r="D676" s="128" t="str">
        <f>VLOOKUP(B676,'[1]TAX INFO'!$B$2:$G$961,3,0)</f>
        <v xml:space="preserve">Agusan del Norte Electric Cooperative, Inc. </v>
      </c>
      <c r="E676" s="128" t="str">
        <f>VLOOKUP(B676,'[1]TAX INFO'!$B$2:$G$961,5,0)</f>
        <v>000-905-276-00000</v>
      </c>
      <c r="F676" s="128" t="s">
        <v>419</v>
      </c>
      <c r="G676" s="128" t="s">
        <v>416</v>
      </c>
      <c r="H676" s="128" t="s">
        <v>416</v>
      </c>
      <c r="I676" s="128" t="s">
        <v>417</v>
      </c>
      <c r="J676" s="128" t="s">
        <v>417</v>
      </c>
      <c r="K676" s="129">
        <v>3.55</v>
      </c>
      <c r="L676" s="130">
        <v>0</v>
      </c>
      <c r="M676" s="131">
        <v>0.43</v>
      </c>
      <c r="N676" s="130">
        <v>-7.0000000000000007E-2</v>
      </c>
      <c r="O676" s="125">
        <f t="shared" si="10"/>
        <v>3.91</v>
      </c>
      <c r="P676" s="143">
        <v>27282</v>
      </c>
      <c r="Q676" s="148" t="s">
        <v>4567</v>
      </c>
    </row>
    <row r="677" spans="1:17">
      <c r="A677" s="128">
        <v>675</v>
      </c>
      <c r="B677" s="128" t="s">
        <v>434</v>
      </c>
      <c r="C677" s="128" t="s">
        <v>434</v>
      </c>
      <c r="D677" s="128" t="str">
        <f>VLOOKUP(B677,'[1]TAX INFO'!$B$2:$G$961,3,0)</f>
        <v>Antique Electric Cooperative, Inc.</v>
      </c>
      <c r="E677" s="128" t="str">
        <f>VLOOKUP(B677,'[1]TAX INFO'!$B$2:$G$961,5,0)</f>
        <v>000-567-498-0000</v>
      </c>
      <c r="F677" s="128" t="s">
        <v>419</v>
      </c>
      <c r="G677" s="128" t="s">
        <v>416</v>
      </c>
      <c r="H677" s="128" t="s">
        <v>417</v>
      </c>
      <c r="I677" s="128" t="s">
        <v>417</v>
      </c>
      <c r="J677" s="128" t="s">
        <v>417</v>
      </c>
      <c r="K677" s="129">
        <v>21.14</v>
      </c>
      <c r="L677" s="130">
        <v>0</v>
      </c>
      <c r="M677" s="131">
        <v>2.54</v>
      </c>
      <c r="N677" s="130">
        <v>-0.42</v>
      </c>
      <c r="O677" s="125">
        <f t="shared" si="10"/>
        <v>23.259999999999998</v>
      </c>
      <c r="P677" s="143">
        <v>27283</v>
      </c>
      <c r="Q677" s="148" t="s">
        <v>4567</v>
      </c>
    </row>
    <row r="678" spans="1:17">
      <c r="A678" s="128">
        <v>676</v>
      </c>
      <c r="B678" s="128" t="s">
        <v>435</v>
      </c>
      <c r="C678" s="128" t="s">
        <v>435</v>
      </c>
      <c r="D678" s="128" t="str">
        <f>VLOOKUP(B678,'[1]TAX INFO'!$B$2:$G$961,3,0)</f>
        <v>Agusan Power Corporation</v>
      </c>
      <c r="E678" s="128" t="str">
        <f>VLOOKUP(B678,'[1]TAX INFO'!$B$2:$G$961,5,0)</f>
        <v>004-377-362-00000</v>
      </c>
      <c r="F678" s="128" t="s">
        <v>415</v>
      </c>
      <c r="G678" s="128" t="s">
        <v>416</v>
      </c>
      <c r="H678" s="128" t="s">
        <v>416</v>
      </c>
      <c r="I678" s="128" t="s">
        <v>416</v>
      </c>
      <c r="J678" s="128" t="s">
        <v>416</v>
      </c>
      <c r="K678" s="129">
        <v>0</v>
      </c>
      <c r="L678" s="130">
        <v>0.1</v>
      </c>
      <c r="M678" s="131">
        <v>0</v>
      </c>
      <c r="N678" s="130">
        <v>0</v>
      </c>
      <c r="O678" s="125">
        <f t="shared" si="10"/>
        <v>0.1</v>
      </c>
      <c r="P678" s="143">
        <v>27284</v>
      </c>
      <c r="Q678" s="148" t="s">
        <v>4567</v>
      </c>
    </row>
    <row r="679" spans="1:17">
      <c r="A679" s="128">
        <v>677</v>
      </c>
      <c r="B679" s="128" t="s">
        <v>67</v>
      </c>
      <c r="C679" s="128" t="s">
        <v>67</v>
      </c>
      <c r="D679" s="128" t="str">
        <f>VLOOKUP(B679,'[1]TAX INFO'!$B$2:$G$961,3,0)</f>
        <v>Alterpower Digos Solar, Inc.</v>
      </c>
      <c r="E679" s="128" t="str">
        <f>VLOOKUP(B679,'[1]TAX INFO'!$B$2:$G$961,5,0)</f>
        <v>008-810-055-00000</v>
      </c>
      <c r="F679" s="128" t="s">
        <v>415</v>
      </c>
      <c r="G679" s="128" t="s">
        <v>416</v>
      </c>
      <c r="H679" s="128" t="s">
        <v>417</v>
      </c>
      <c r="I679" s="128" t="s">
        <v>416</v>
      </c>
      <c r="J679" s="128" t="s">
        <v>417</v>
      </c>
      <c r="K679" s="129">
        <v>0.71</v>
      </c>
      <c r="L679" s="130">
        <v>0</v>
      </c>
      <c r="M679" s="131">
        <v>0.09</v>
      </c>
      <c r="N679" s="130">
        <v>-0.01</v>
      </c>
      <c r="O679" s="125">
        <f t="shared" si="10"/>
        <v>0.78999999999999992</v>
      </c>
      <c r="P679" s="143">
        <v>27285</v>
      </c>
      <c r="Q679" s="148" t="s">
        <v>4567</v>
      </c>
    </row>
    <row r="680" spans="1:17">
      <c r="A680" s="128">
        <v>678</v>
      </c>
      <c r="B680" s="128" t="s">
        <v>67</v>
      </c>
      <c r="C680" s="128" t="s">
        <v>68</v>
      </c>
      <c r="D680" s="128" t="str">
        <f>VLOOKUP(B680,'[1]TAX INFO'!$B$2:$G$961,3,0)</f>
        <v>Alterpower Digos Solar, Inc.</v>
      </c>
      <c r="E680" s="128" t="str">
        <f>VLOOKUP(B680,'[1]TAX INFO'!$B$2:$G$961,5,0)</f>
        <v>008-810-055-00000</v>
      </c>
      <c r="F680" s="128" t="s">
        <v>419</v>
      </c>
      <c r="G680" s="128" t="s">
        <v>416</v>
      </c>
      <c r="H680" s="128" t="s">
        <v>417</v>
      </c>
      <c r="I680" s="128" t="s">
        <v>417</v>
      </c>
      <c r="J680" s="128" t="s">
        <v>417</v>
      </c>
      <c r="K680" s="129">
        <v>0.15</v>
      </c>
      <c r="L680" s="130">
        <v>0</v>
      </c>
      <c r="M680" s="131">
        <v>0.02</v>
      </c>
      <c r="N680" s="130">
        <v>0</v>
      </c>
      <c r="O680" s="125">
        <f t="shared" si="10"/>
        <v>0.16999999999999998</v>
      </c>
      <c r="P680" s="143">
        <v>27285</v>
      </c>
      <c r="Q680" s="148" t="s">
        <v>4567</v>
      </c>
    </row>
    <row r="681" spans="1:17">
      <c r="A681" s="128">
        <v>679</v>
      </c>
      <c r="B681" s="128" t="s">
        <v>436</v>
      </c>
      <c r="C681" s="128" t="s">
        <v>436</v>
      </c>
      <c r="D681" s="128" t="str">
        <f>VLOOKUP(B681,'[1]TAX INFO'!$B$2:$G$961,3,0)</f>
        <v xml:space="preserve">Asia Pacific Energy Corporation </v>
      </c>
      <c r="E681" s="128" t="str">
        <f>VLOOKUP(B681,'[1]TAX INFO'!$B$2:$G$961,5,0)</f>
        <v>226-823-182-00000</v>
      </c>
      <c r="F681" s="128" t="s">
        <v>415</v>
      </c>
      <c r="G681" s="128" t="s">
        <v>416</v>
      </c>
      <c r="H681" s="128" t="s">
        <v>417</v>
      </c>
      <c r="I681" s="128" t="s">
        <v>417</v>
      </c>
      <c r="J681" s="128" t="s">
        <v>417</v>
      </c>
      <c r="K681" s="129">
        <v>0.31</v>
      </c>
      <c r="L681" s="130">
        <v>0</v>
      </c>
      <c r="M681" s="131">
        <v>0.04</v>
      </c>
      <c r="N681" s="130">
        <v>-0.01</v>
      </c>
      <c r="O681" s="125">
        <f t="shared" si="10"/>
        <v>0.33999999999999997</v>
      </c>
      <c r="P681" s="143">
        <v>27286</v>
      </c>
      <c r="Q681" s="148" t="s">
        <v>4567</v>
      </c>
    </row>
    <row r="682" spans="1:17">
      <c r="A682" s="128">
        <v>680</v>
      </c>
      <c r="B682" s="128" t="s">
        <v>437</v>
      </c>
      <c r="C682" s="128" t="s">
        <v>437</v>
      </c>
      <c r="D682" s="128" t="str">
        <f>VLOOKUP(B682,'[1]TAX INFO'!$B$2:$G$961,3,0)</f>
        <v>Apex Mining Co., Inc.</v>
      </c>
      <c r="E682" s="128" t="str">
        <f>VLOOKUP(B682,'[1]TAX INFO'!$B$2:$G$961,5,0)</f>
        <v>000-284-138-000</v>
      </c>
      <c r="F682" s="128" t="s">
        <v>419</v>
      </c>
      <c r="G682" s="128" t="s">
        <v>416</v>
      </c>
      <c r="H682" s="128" t="s">
        <v>417</v>
      </c>
      <c r="I682" s="128" t="s">
        <v>417</v>
      </c>
      <c r="J682" s="128" t="s">
        <v>417</v>
      </c>
      <c r="K682" s="129">
        <v>11.76</v>
      </c>
      <c r="L682" s="130">
        <v>0</v>
      </c>
      <c r="M682" s="131">
        <v>1.41</v>
      </c>
      <c r="N682" s="130">
        <v>-0.24</v>
      </c>
      <c r="O682" s="125">
        <f t="shared" si="10"/>
        <v>12.93</v>
      </c>
      <c r="P682" s="143">
        <v>27287</v>
      </c>
      <c r="Q682" s="148" t="s">
        <v>4567</v>
      </c>
    </row>
    <row r="683" spans="1:17">
      <c r="A683" s="128">
        <v>681</v>
      </c>
      <c r="B683" s="128" t="s">
        <v>438</v>
      </c>
      <c r="C683" s="128" t="s">
        <v>438</v>
      </c>
      <c r="D683" s="128" t="str">
        <f>VLOOKUP(B683,'[1]TAX INFO'!$B$2:$G$961,3,0)</f>
        <v>AP RENEWABLES, INC.</v>
      </c>
      <c r="E683" s="128" t="str">
        <f>VLOOKUP(B683,'[1]TAX INFO'!$B$2:$G$961,5,0)</f>
        <v>006-893-465-000</v>
      </c>
      <c r="F683" s="128" t="s">
        <v>415</v>
      </c>
      <c r="G683" s="128" t="s">
        <v>416</v>
      </c>
      <c r="H683" s="128" t="s">
        <v>417</v>
      </c>
      <c r="I683" s="128" t="s">
        <v>416</v>
      </c>
      <c r="J683" s="128" t="s">
        <v>416</v>
      </c>
      <c r="K683" s="129">
        <v>0</v>
      </c>
      <c r="L683" s="130">
        <v>66.5</v>
      </c>
      <c r="M683" s="131">
        <v>0</v>
      </c>
      <c r="N683" s="130">
        <v>-1.33</v>
      </c>
      <c r="O683" s="125">
        <f t="shared" si="10"/>
        <v>65.17</v>
      </c>
      <c r="P683" s="143">
        <v>27288</v>
      </c>
      <c r="Q683" s="148" t="s">
        <v>4567</v>
      </c>
    </row>
    <row r="684" spans="1:17">
      <c r="A684" s="128">
        <v>682</v>
      </c>
      <c r="B684" s="128" t="s">
        <v>438</v>
      </c>
      <c r="C684" s="128" t="s">
        <v>439</v>
      </c>
      <c r="D684" s="128" t="str">
        <f>VLOOKUP(B684,'[1]TAX INFO'!$B$2:$G$961,3,0)</f>
        <v>AP RENEWABLES, INC.</v>
      </c>
      <c r="E684" s="128" t="str">
        <f>VLOOKUP(B684,'[1]TAX INFO'!$B$2:$G$961,5,0)</f>
        <v>006-893-465-000</v>
      </c>
      <c r="F684" s="128" t="s">
        <v>415</v>
      </c>
      <c r="G684" s="128" t="s">
        <v>416</v>
      </c>
      <c r="H684" s="128" t="s">
        <v>416</v>
      </c>
      <c r="I684" s="128" t="s">
        <v>416</v>
      </c>
      <c r="J684" s="128" t="s">
        <v>416</v>
      </c>
      <c r="K684" s="129">
        <v>0</v>
      </c>
      <c r="L684" s="130">
        <v>1.39</v>
      </c>
      <c r="M684" s="131">
        <v>0</v>
      </c>
      <c r="N684" s="130">
        <v>-0.03</v>
      </c>
      <c r="O684" s="125">
        <f t="shared" si="10"/>
        <v>1.3599999999999999</v>
      </c>
      <c r="P684" s="143">
        <v>27288</v>
      </c>
      <c r="Q684" s="148" t="s">
        <v>4567</v>
      </c>
    </row>
    <row r="685" spans="1:17">
      <c r="A685" s="128">
        <v>683</v>
      </c>
      <c r="B685" s="128" t="s">
        <v>438</v>
      </c>
      <c r="C685" s="128" t="s">
        <v>69</v>
      </c>
      <c r="D685" s="128" t="str">
        <f>VLOOKUP(B685,'[1]TAX INFO'!$B$2:$G$961,3,0)</f>
        <v>AP RENEWABLES, INC.</v>
      </c>
      <c r="E685" s="128" t="str">
        <f>VLOOKUP(B685,'[1]TAX INFO'!$B$2:$G$961,5,0)</f>
        <v>006-893-465-000</v>
      </c>
      <c r="F685" s="128" t="s">
        <v>419</v>
      </c>
      <c r="G685" s="128" t="s">
        <v>416</v>
      </c>
      <c r="H685" s="128" t="s">
        <v>416</v>
      </c>
      <c r="I685" s="128" t="s">
        <v>416</v>
      </c>
      <c r="J685" s="128" t="s">
        <v>416</v>
      </c>
      <c r="K685" s="129">
        <v>0</v>
      </c>
      <c r="L685" s="130">
        <v>0.19</v>
      </c>
      <c r="M685" s="131">
        <v>0</v>
      </c>
      <c r="N685" s="130">
        <v>0</v>
      </c>
      <c r="O685" s="125">
        <f t="shared" si="10"/>
        <v>0.19</v>
      </c>
      <c r="P685" s="143">
        <v>27288</v>
      </c>
      <c r="Q685" s="148" t="s">
        <v>4567</v>
      </c>
    </row>
    <row r="686" spans="1:17">
      <c r="A686" s="128">
        <v>684</v>
      </c>
      <c r="B686" s="128" t="s">
        <v>438</v>
      </c>
      <c r="C686" s="128" t="s">
        <v>70</v>
      </c>
      <c r="D686" s="128" t="str">
        <f>VLOOKUP(B686,'[1]TAX INFO'!$B$2:$G$961,3,0)</f>
        <v>AP RENEWABLES, INC.</v>
      </c>
      <c r="E686" s="128" t="str">
        <f>VLOOKUP(B686,'[1]TAX INFO'!$B$2:$G$961,5,0)</f>
        <v>006-893-465-000</v>
      </c>
      <c r="F686" s="128" t="s">
        <v>419</v>
      </c>
      <c r="G686" s="128" t="s">
        <v>416</v>
      </c>
      <c r="H686" s="128" t="s">
        <v>417</v>
      </c>
      <c r="I686" s="128" t="s">
        <v>417</v>
      </c>
      <c r="J686" s="128" t="s">
        <v>417</v>
      </c>
      <c r="K686" s="129">
        <v>1.05</v>
      </c>
      <c r="L686" s="130">
        <v>0</v>
      </c>
      <c r="M686" s="131">
        <v>0.13</v>
      </c>
      <c r="N686" s="130">
        <v>-0.02</v>
      </c>
      <c r="O686" s="125">
        <f t="shared" si="10"/>
        <v>1.1600000000000001</v>
      </c>
      <c r="P686" s="143">
        <v>27288</v>
      </c>
      <c r="Q686" s="148" t="s">
        <v>4567</v>
      </c>
    </row>
    <row r="687" spans="1:17">
      <c r="A687" s="128">
        <v>685</v>
      </c>
      <c r="B687" s="128" t="s">
        <v>71</v>
      </c>
      <c r="C687" s="128" t="s">
        <v>71</v>
      </c>
      <c r="D687" s="128" t="str">
        <f>VLOOKUP(B687,'[1]TAX INFO'!$B$2:$G$961,3,0)</f>
        <v xml:space="preserve">AP Renewables Inc. </v>
      </c>
      <c r="E687" s="128" t="str">
        <f>VLOOKUP(B687,'[1]TAX INFO'!$B$2:$G$961,5,0)</f>
        <v>006-893-465-000</v>
      </c>
      <c r="F687" s="128" t="s">
        <v>419</v>
      </c>
      <c r="G687" s="128" t="s">
        <v>416</v>
      </c>
      <c r="H687" s="128" t="s">
        <v>417</v>
      </c>
      <c r="I687" s="128" t="s">
        <v>416</v>
      </c>
      <c r="J687" s="128" t="s">
        <v>416</v>
      </c>
      <c r="K687" s="129">
        <v>0</v>
      </c>
      <c r="L687" s="130">
        <v>0.5</v>
      </c>
      <c r="M687" s="131">
        <v>0</v>
      </c>
      <c r="N687" s="130">
        <v>-0.01</v>
      </c>
      <c r="O687" s="125">
        <f t="shared" si="10"/>
        <v>0.49</v>
      </c>
      <c r="P687" s="143">
        <v>27288</v>
      </c>
      <c r="Q687" s="148" t="s">
        <v>4567</v>
      </c>
    </row>
    <row r="688" spans="1:17">
      <c r="A688" s="128">
        <v>686</v>
      </c>
      <c r="B688" s="128" t="s">
        <v>438</v>
      </c>
      <c r="C688" s="128" t="s">
        <v>440</v>
      </c>
      <c r="D688" s="128" t="str">
        <f>VLOOKUP(B688,'[1]TAX INFO'!$B$2:$G$961,3,0)</f>
        <v>AP RENEWABLES, INC.</v>
      </c>
      <c r="E688" s="128" t="str">
        <f>VLOOKUP(B688,'[1]TAX INFO'!$B$2:$G$961,5,0)</f>
        <v>006-893-465-000</v>
      </c>
      <c r="F688" s="128" t="s">
        <v>419</v>
      </c>
      <c r="G688" s="128" t="s">
        <v>416</v>
      </c>
      <c r="H688" s="128" t="s">
        <v>417</v>
      </c>
      <c r="I688" s="128" t="s">
        <v>416</v>
      </c>
      <c r="J688" s="128" t="s">
        <v>416</v>
      </c>
      <c r="K688" s="129">
        <v>0</v>
      </c>
      <c r="L688" s="130">
        <v>0.13</v>
      </c>
      <c r="M688" s="131">
        <v>0</v>
      </c>
      <c r="N688" s="130">
        <v>0</v>
      </c>
      <c r="O688" s="125">
        <f t="shared" si="10"/>
        <v>0.13</v>
      </c>
      <c r="P688" s="143">
        <v>27288</v>
      </c>
      <c r="Q688" s="148" t="s">
        <v>4567</v>
      </c>
    </row>
    <row r="689" spans="1:17">
      <c r="A689" s="128">
        <v>687</v>
      </c>
      <c r="B689" s="128" t="s">
        <v>441</v>
      </c>
      <c r="C689" s="128" t="s">
        <v>441</v>
      </c>
      <c r="D689" s="128" t="str">
        <f>VLOOKUP(B689,'[1]TAX INFO'!$B$2:$G$961,3,0)</f>
        <v xml:space="preserve">Amihan Renewable Energy Corp. </v>
      </c>
      <c r="E689" s="128" t="str">
        <f>VLOOKUP(B689,'[1]TAX INFO'!$B$2:$G$961,5,0)</f>
        <v>009-526-953-000</v>
      </c>
      <c r="F689" s="128" t="s">
        <v>415</v>
      </c>
      <c r="G689" s="128" t="s">
        <v>417</v>
      </c>
      <c r="H689" s="128" t="s">
        <v>417</v>
      </c>
      <c r="I689" s="128" t="s">
        <v>416</v>
      </c>
      <c r="J689" s="128" t="s">
        <v>416</v>
      </c>
      <c r="K689" s="129">
        <v>0</v>
      </c>
      <c r="L689" s="130">
        <v>2.92</v>
      </c>
      <c r="M689" s="131">
        <v>0</v>
      </c>
      <c r="N689" s="130">
        <v>0</v>
      </c>
      <c r="O689" s="125">
        <f t="shared" si="10"/>
        <v>2.92</v>
      </c>
      <c r="P689" s="143">
        <v>27289</v>
      </c>
      <c r="Q689" s="148" t="s">
        <v>4567</v>
      </c>
    </row>
    <row r="690" spans="1:17">
      <c r="A690" s="128">
        <v>688</v>
      </c>
      <c r="B690" s="128" t="s">
        <v>441</v>
      </c>
      <c r="C690" s="128" t="s">
        <v>442</v>
      </c>
      <c r="D690" s="128" t="str">
        <f>VLOOKUP(B690,'[1]TAX INFO'!$B$2:$G$961,3,0)</f>
        <v xml:space="preserve">Amihan Renewable Energy Corp. </v>
      </c>
      <c r="E690" s="128" t="str">
        <f>VLOOKUP(B690,'[1]TAX INFO'!$B$2:$G$961,5,0)</f>
        <v>009-526-953-000</v>
      </c>
      <c r="F690" s="128" t="s">
        <v>419</v>
      </c>
      <c r="G690" s="128" t="s">
        <v>417</v>
      </c>
      <c r="H690" s="128" t="s">
        <v>417</v>
      </c>
      <c r="I690" s="128" t="s">
        <v>416</v>
      </c>
      <c r="J690" s="128" t="s">
        <v>416</v>
      </c>
      <c r="K690" s="129">
        <v>0</v>
      </c>
      <c r="L690" s="130">
        <v>0.02</v>
      </c>
      <c r="M690" s="131">
        <v>0</v>
      </c>
      <c r="N690" s="130">
        <v>0</v>
      </c>
      <c r="O690" s="125">
        <f t="shared" si="10"/>
        <v>0.02</v>
      </c>
      <c r="P690" s="143">
        <v>27289</v>
      </c>
      <c r="Q690" s="148" t="s">
        <v>4567</v>
      </c>
    </row>
    <row r="691" spans="1:17">
      <c r="A691" s="128">
        <v>689</v>
      </c>
      <c r="B691" s="128" t="s">
        <v>443</v>
      </c>
      <c r="C691" s="128" t="s">
        <v>443</v>
      </c>
      <c r="D691" s="128" t="str">
        <f>VLOOKUP(B691,'[1]TAX INFO'!$B$2:$G$961,3,0)</f>
        <v xml:space="preserve">Agusan Del Sur Electric Cooperative, Inc. </v>
      </c>
      <c r="E691" s="128" t="str">
        <f>VLOOKUP(B691,'[1]TAX INFO'!$B$2:$G$961,5,0)</f>
        <v>000-549-263-0000</v>
      </c>
      <c r="F691" s="128" t="s">
        <v>419</v>
      </c>
      <c r="G691" s="128" t="s">
        <v>416</v>
      </c>
      <c r="H691" s="128" t="s">
        <v>416</v>
      </c>
      <c r="I691" s="128" t="s">
        <v>417</v>
      </c>
      <c r="J691" s="128" t="s">
        <v>417</v>
      </c>
      <c r="K691" s="129">
        <v>32.24</v>
      </c>
      <c r="L691" s="130">
        <v>0</v>
      </c>
      <c r="M691" s="131">
        <v>3.87</v>
      </c>
      <c r="N691" s="130">
        <v>-0.64</v>
      </c>
      <c r="O691" s="125">
        <f t="shared" si="10"/>
        <v>35.47</v>
      </c>
      <c r="P691" s="143">
        <v>27290</v>
      </c>
      <c r="Q691" s="148" t="s">
        <v>4567</v>
      </c>
    </row>
    <row r="692" spans="1:17">
      <c r="A692" s="128">
        <v>690</v>
      </c>
      <c r="B692" s="128" t="s">
        <v>766</v>
      </c>
      <c r="C692" s="128" t="s">
        <v>766</v>
      </c>
      <c r="D692" s="128" t="str">
        <f>VLOOKUP(B692,'[1]TAX INFO'!$B$2:$G$961,3,0)</f>
        <v xml:space="preserve">Asiga Green Energy Corporation </v>
      </c>
      <c r="E692" s="128" t="str">
        <f>VLOOKUP(B692,'[1]TAX INFO'!$B$2:$G$961,5,0)</f>
        <v>427-824-369-000</v>
      </c>
      <c r="F692" s="128" t="s">
        <v>415</v>
      </c>
      <c r="G692" s="128" t="s">
        <v>416</v>
      </c>
      <c r="H692" s="128" t="s">
        <v>416</v>
      </c>
      <c r="I692" s="128" t="s">
        <v>416</v>
      </c>
      <c r="J692" s="128" t="s">
        <v>416</v>
      </c>
      <c r="K692" s="129">
        <v>0</v>
      </c>
      <c r="L692" s="130">
        <v>0.02</v>
      </c>
      <c r="M692" s="131">
        <v>0</v>
      </c>
      <c r="N692" s="130">
        <v>0</v>
      </c>
      <c r="O692" s="125">
        <f t="shared" si="10"/>
        <v>0.02</v>
      </c>
      <c r="P692" s="143">
        <v>27291</v>
      </c>
      <c r="Q692" s="148" t="s">
        <v>4567</v>
      </c>
    </row>
    <row r="693" spans="1:17">
      <c r="A693" s="128">
        <v>691</v>
      </c>
      <c r="B693" s="128" t="s">
        <v>444</v>
      </c>
      <c r="C693" s="128" t="s">
        <v>444</v>
      </c>
      <c r="D693" s="128" t="str">
        <f>VLOOKUP(B693,'[1]TAX INFO'!$B$2:$G$961,3,0)</f>
        <v>ABOITIZ SOLAR POWER, INC.</v>
      </c>
      <c r="E693" s="128" t="str">
        <f>VLOOKUP(B693,'[1]TAX INFO'!$B$2:$G$961,5,0)</f>
        <v>422-954-971-00000</v>
      </c>
      <c r="F693" s="128" t="s">
        <v>415</v>
      </c>
      <c r="G693" s="128" t="s">
        <v>417</v>
      </c>
      <c r="H693" s="128" t="s">
        <v>417</v>
      </c>
      <c r="I693" s="128" t="s">
        <v>416</v>
      </c>
      <c r="J693" s="128" t="s">
        <v>416</v>
      </c>
      <c r="K693" s="129">
        <v>0</v>
      </c>
      <c r="L693" s="130">
        <v>0.2</v>
      </c>
      <c r="M693" s="131">
        <v>0</v>
      </c>
      <c r="N693" s="130">
        <v>0</v>
      </c>
      <c r="O693" s="125">
        <f t="shared" si="10"/>
        <v>0.2</v>
      </c>
      <c r="P693" s="143">
        <v>27292</v>
      </c>
      <c r="Q693" s="148" t="s">
        <v>4567</v>
      </c>
    </row>
    <row r="694" spans="1:17">
      <c r="A694" s="128">
        <v>692</v>
      </c>
      <c r="B694" s="128" t="s">
        <v>444</v>
      </c>
      <c r="C694" s="128" t="s">
        <v>445</v>
      </c>
      <c r="D694" s="128" t="str">
        <f>VLOOKUP(B694,'[1]TAX INFO'!$B$2:$G$961,3,0)</f>
        <v>ABOITIZ SOLAR POWER, INC.</v>
      </c>
      <c r="E694" s="128" t="str">
        <f>VLOOKUP(B694,'[1]TAX INFO'!$B$2:$G$961,5,0)</f>
        <v>422-954-971-00000</v>
      </c>
      <c r="F694" s="128" t="s">
        <v>419</v>
      </c>
      <c r="G694" s="128" t="s">
        <v>416</v>
      </c>
      <c r="H694" s="128" t="s">
        <v>417</v>
      </c>
      <c r="I694" s="128" t="s">
        <v>416</v>
      </c>
      <c r="J694" s="128" t="s">
        <v>416</v>
      </c>
      <c r="K694" s="129">
        <v>0</v>
      </c>
      <c r="L694" s="130">
        <v>0.94</v>
      </c>
      <c r="M694" s="131">
        <v>0</v>
      </c>
      <c r="N694" s="130">
        <v>-0.02</v>
      </c>
      <c r="O694" s="125">
        <f t="shared" si="10"/>
        <v>0.91999999999999993</v>
      </c>
      <c r="P694" s="143">
        <v>27292</v>
      </c>
      <c r="Q694" s="148" t="s">
        <v>4567</v>
      </c>
    </row>
    <row r="695" spans="1:17">
      <c r="A695" s="128">
        <v>693</v>
      </c>
      <c r="B695" s="128" t="s">
        <v>546</v>
      </c>
      <c r="C695" s="128" t="s">
        <v>190</v>
      </c>
      <c r="D695" s="128" t="str">
        <f>VLOOKUP(B695,'[1]TAX INFO'!$B$2:$G$961,3,0)</f>
        <v xml:space="preserve">GNPower Dinginin Ltd. Co. </v>
      </c>
      <c r="E695" s="128" t="str">
        <f>VLOOKUP(B695,'[1]TAX INFO'!$B$2:$G$961,5,0)</f>
        <v>008-778-572-000</v>
      </c>
      <c r="F695" s="128" t="s">
        <v>419</v>
      </c>
      <c r="G695" s="128" t="s">
        <v>416</v>
      </c>
      <c r="H695" s="128" t="s">
        <v>416</v>
      </c>
      <c r="I695" s="128" t="s">
        <v>417</v>
      </c>
      <c r="J695" s="128" t="s">
        <v>417</v>
      </c>
      <c r="K695" s="129">
        <v>12.7</v>
      </c>
      <c r="L695" s="130">
        <v>0</v>
      </c>
      <c r="M695" s="131">
        <v>1.52</v>
      </c>
      <c r="N695" s="130">
        <v>-0.25</v>
      </c>
      <c r="O695" s="125">
        <f t="shared" si="10"/>
        <v>13.969999999999999</v>
      </c>
      <c r="P695" s="143">
        <v>27293</v>
      </c>
      <c r="Q695" s="148" t="s">
        <v>4567</v>
      </c>
    </row>
    <row r="696" spans="1:17">
      <c r="A696" s="128">
        <v>694</v>
      </c>
      <c r="B696" s="128" t="s">
        <v>447</v>
      </c>
      <c r="C696" s="128" t="s">
        <v>447</v>
      </c>
      <c r="D696" s="128" t="str">
        <f>VLOOKUP(B696,'[1]TAX INFO'!$B$2:$G$961,3,0)</f>
        <v xml:space="preserve">Alternergy Wind One Corporation </v>
      </c>
      <c r="E696" s="128" t="str">
        <f>VLOOKUP(B696,'[1]TAX INFO'!$B$2:$G$961,5,0)</f>
        <v>008-073-929-000</v>
      </c>
      <c r="F696" s="128" t="s">
        <v>415</v>
      </c>
      <c r="G696" s="128" t="s">
        <v>416</v>
      </c>
      <c r="H696" s="128" t="s">
        <v>417</v>
      </c>
      <c r="I696" s="128" t="s">
        <v>416</v>
      </c>
      <c r="J696" s="128" t="s">
        <v>416</v>
      </c>
      <c r="K696" s="129">
        <v>0</v>
      </c>
      <c r="L696" s="130">
        <v>2.96</v>
      </c>
      <c r="M696" s="131">
        <v>0</v>
      </c>
      <c r="N696" s="130">
        <v>-0.06</v>
      </c>
      <c r="O696" s="125">
        <f t="shared" si="10"/>
        <v>2.9</v>
      </c>
      <c r="P696" s="143">
        <v>27294</v>
      </c>
      <c r="Q696" s="148" t="s">
        <v>4567</v>
      </c>
    </row>
    <row r="697" spans="1:17">
      <c r="A697" s="128">
        <v>695</v>
      </c>
      <c r="B697" s="128" t="s">
        <v>99</v>
      </c>
      <c r="C697" s="128" t="s">
        <v>99</v>
      </c>
      <c r="D697" s="128" t="str">
        <f>VLOOKUP(B697,'[1]TAX INFO'!$B$2:$G$961,3,0)</f>
        <v xml:space="preserve">Batangas I Electric Cooperative, Inc. </v>
      </c>
      <c r="E697" s="128" t="str">
        <f>VLOOKUP(B697,'[1]TAX INFO'!$B$2:$G$961,5,0)</f>
        <v>000-619-182-00000</v>
      </c>
      <c r="F697" s="128" t="s">
        <v>419</v>
      </c>
      <c r="G697" s="128" t="s">
        <v>416</v>
      </c>
      <c r="H697" s="128" t="s">
        <v>417</v>
      </c>
      <c r="I697" s="128" t="s">
        <v>417</v>
      </c>
      <c r="J697" s="128" t="s">
        <v>417</v>
      </c>
      <c r="K697" s="129">
        <v>19.91</v>
      </c>
      <c r="L697" s="130">
        <v>0</v>
      </c>
      <c r="M697" s="131">
        <v>2.39</v>
      </c>
      <c r="N697" s="130">
        <v>-0.4</v>
      </c>
      <c r="O697" s="125">
        <f t="shared" si="10"/>
        <v>21.900000000000002</v>
      </c>
      <c r="P697" s="143">
        <v>27296</v>
      </c>
      <c r="Q697" s="148" t="s">
        <v>4567</v>
      </c>
    </row>
    <row r="698" spans="1:17">
      <c r="A698" s="128">
        <v>696</v>
      </c>
      <c r="B698" s="128" t="s">
        <v>100</v>
      </c>
      <c r="C698" s="128" t="s">
        <v>100</v>
      </c>
      <c r="D698" s="128" t="str">
        <f>VLOOKUP(B698,'[1]TAX INFO'!$B$2:$G$961,3,0)</f>
        <v xml:space="preserve">Batangas II Electric Cooperative, Inc. </v>
      </c>
      <c r="E698" s="128" t="str">
        <f>VLOOKUP(B698,'[1]TAX INFO'!$B$2:$G$961,5,0)</f>
        <v>000-958-167-000</v>
      </c>
      <c r="F698" s="128" t="s">
        <v>419</v>
      </c>
      <c r="G698" s="128" t="s">
        <v>416</v>
      </c>
      <c r="H698" s="128" t="s">
        <v>417</v>
      </c>
      <c r="I698" s="128" t="s">
        <v>417</v>
      </c>
      <c r="J698" s="128" t="s">
        <v>417</v>
      </c>
      <c r="K698" s="129">
        <v>204.79</v>
      </c>
      <c r="L698" s="130">
        <v>0</v>
      </c>
      <c r="M698" s="131">
        <v>24.57</v>
      </c>
      <c r="N698" s="130">
        <v>-4.0999999999999996</v>
      </c>
      <c r="O698" s="125">
        <f t="shared" si="10"/>
        <v>225.26</v>
      </c>
      <c r="P698" s="143">
        <v>27297</v>
      </c>
      <c r="Q698" s="148" t="s">
        <v>4567</v>
      </c>
    </row>
    <row r="699" spans="1:17">
      <c r="A699" s="128">
        <v>697</v>
      </c>
      <c r="B699" s="128" t="s">
        <v>449</v>
      </c>
      <c r="C699" s="128" t="s">
        <v>449</v>
      </c>
      <c r="D699" s="128" t="str">
        <f>VLOOKUP(B699,'[1]TAX INFO'!$B$2:$G$961,3,0)</f>
        <v xml:space="preserve">Bicol Biomass Energy Corporation </v>
      </c>
      <c r="E699" s="128" t="str">
        <f>VLOOKUP(B699,'[1]TAX INFO'!$B$2:$G$961,5,0)</f>
        <v>432-894-956</v>
      </c>
      <c r="F699" s="128" t="s">
        <v>415</v>
      </c>
      <c r="G699" s="128" t="s">
        <v>416</v>
      </c>
      <c r="H699" s="128" t="s">
        <v>417</v>
      </c>
      <c r="I699" s="128" t="s">
        <v>416</v>
      </c>
      <c r="J699" s="128" t="s">
        <v>416</v>
      </c>
      <c r="K699" s="129">
        <v>0</v>
      </c>
      <c r="L699" s="130">
        <v>0.68</v>
      </c>
      <c r="M699" s="131">
        <v>0</v>
      </c>
      <c r="N699" s="130">
        <v>-0.01</v>
      </c>
      <c r="O699" s="125">
        <f t="shared" si="10"/>
        <v>0.67</v>
      </c>
      <c r="P699" s="143">
        <v>27298</v>
      </c>
      <c r="Q699" s="148" t="s">
        <v>4567</v>
      </c>
    </row>
    <row r="700" spans="1:17">
      <c r="A700" s="128">
        <v>698</v>
      </c>
      <c r="B700" s="128" t="s">
        <v>450</v>
      </c>
      <c r="C700" s="128" t="s">
        <v>451</v>
      </c>
      <c r="D700" s="128" t="str">
        <f>VLOOKUP(B700,'[1]TAX INFO'!$B$2:$G$961,3,0)</f>
        <v xml:space="preserve">Therma Luzon, Inc. </v>
      </c>
      <c r="E700" s="128" t="str">
        <f>VLOOKUP(B700,'[1]TAX INFO'!$B$2:$G$961,5,0)</f>
        <v>266-567-164-00000</v>
      </c>
      <c r="F700" s="128" t="s">
        <v>419</v>
      </c>
      <c r="G700" s="128" t="s">
        <v>416</v>
      </c>
      <c r="H700" s="128" t="s">
        <v>417</v>
      </c>
      <c r="I700" s="128" t="s">
        <v>417</v>
      </c>
      <c r="J700" s="128" t="s">
        <v>417</v>
      </c>
      <c r="K700" s="129">
        <v>0.12</v>
      </c>
      <c r="L700" s="130">
        <v>0</v>
      </c>
      <c r="M700" s="131">
        <v>0.01</v>
      </c>
      <c r="N700" s="130">
        <v>0</v>
      </c>
      <c r="O700" s="125">
        <f t="shared" si="10"/>
        <v>0.13</v>
      </c>
      <c r="P700" s="143">
        <v>27299</v>
      </c>
      <c r="Q700" s="148" t="s">
        <v>4567</v>
      </c>
    </row>
    <row r="701" spans="1:17">
      <c r="A701" s="128">
        <v>699</v>
      </c>
      <c r="B701" s="128" t="s">
        <v>450</v>
      </c>
      <c r="C701" s="128" t="s">
        <v>452</v>
      </c>
      <c r="D701" s="128" t="str">
        <f>VLOOKUP(B701,'[1]TAX INFO'!$B$2:$G$961,3,0)</f>
        <v xml:space="preserve">Therma Luzon, Inc. </v>
      </c>
      <c r="E701" s="128" t="str">
        <f>VLOOKUP(B701,'[1]TAX INFO'!$B$2:$G$961,5,0)</f>
        <v>266-567-164-00000</v>
      </c>
      <c r="F701" s="128" t="s">
        <v>419</v>
      </c>
      <c r="G701" s="128" t="s">
        <v>416</v>
      </c>
      <c r="H701" s="128" t="s">
        <v>417</v>
      </c>
      <c r="I701" s="128" t="s">
        <v>417</v>
      </c>
      <c r="J701" s="128" t="s">
        <v>417</v>
      </c>
      <c r="K701" s="129">
        <v>0.1</v>
      </c>
      <c r="L701" s="130">
        <v>0</v>
      </c>
      <c r="M701" s="131">
        <v>0.01</v>
      </c>
      <c r="N701" s="130">
        <v>0</v>
      </c>
      <c r="O701" s="125">
        <f t="shared" si="10"/>
        <v>0.11</v>
      </c>
      <c r="P701" s="143">
        <v>27299</v>
      </c>
      <c r="Q701" s="148" t="s">
        <v>4567</v>
      </c>
    </row>
    <row r="702" spans="1:17">
      <c r="A702" s="128">
        <v>700</v>
      </c>
      <c r="B702" s="128" t="s">
        <v>92</v>
      </c>
      <c r="C702" s="128" t="s">
        <v>92</v>
      </c>
      <c r="D702" s="128" t="str">
        <f>VLOOKUP(B702,'[1]TAX INFO'!$B$2:$G$961,3,0)</f>
        <v>BEHMC Lower Labayat Hydropower Corp.</v>
      </c>
      <c r="E702" s="128" t="str">
        <f>VLOOKUP(B702,'[1]TAX INFO'!$B$2:$G$961,5,0)</f>
        <v>009-663-561-000</v>
      </c>
      <c r="F702" s="128" t="s">
        <v>415</v>
      </c>
      <c r="G702" s="128" t="s">
        <v>416</v>
      </c>
      <c r="H702" s="128" t="s">
        <v>417</v>
      </c>
      <c r="I702" s="128" t="s">
        <v>416</v>
      </c>
      <c r="J702" s="128" t="s">
        <v>416</v>
      </c>
      <c r="K702" s="129">
        <v>0</v>
      </c>
      <c r="L702" s="130">
        <v>0.2</v>
      </c>
      <c r="M702" s="131">
        <v>0</v>
      </c>
      <c r="N702" s="130">
        <v>0</v>
      </c>
      <c r="O702" s="125">
        <f t="shared" si="10"/>
        <v>0.2</v>
      </c>
      <c r="P702" s="143">
        <v>27300</v>
      </c>
      <c r="Q702" s="148" t="s">
        <v>4567</v>
      </c>
    </row>
    <row r="703" spans="1:17">
      <c r="A703" s="128">
        <v>701</v>
      </c>
      <c r="B703" s="128" t="s">
        <v>453</v>
      </c>
      <c r="C703" s="128" t="s">
        <v>454</v>
      </c>
      <c r="D703" s="128" t="str">
        <f>VLOOKUP(B703,'[1]TAX INFO'!$B$2:$G$961,3,0)</f>
        <v xml:space="preserve">Power Sector Assets &amp; Liabilities Management Corporation </v>
      </c>
      <c r="E703" s="128" t="str">
        <f>VLOOKUP(B703,'[1]TAX INFO'!$B$2:$G$961,5,0)</f>
        <v>215-799-653-00000</v>
      </c>
      <c r="F703" s="128" t="s">
        <v>419</v>
      </c>
      <c r="G703" s="128" t="s">
        <v>416</v>
      </c>
      <c r="H703" s="128" t="s">
        <v>417</v>
      </c>
      <c r="I703" s="128" t="s">
        <v>416</v>
      </c>
      <c r="J703" s="128" t="s">
        <v>417</v>
      </c>
      <c r="K703" s="129">
        <v>0.17</v>
      </c>
      <c r="L703" s="130">
        <v>0</v>
      </c>
      <c r="M703" s="131">
        <v>0.02</v>
      </c>
      <c r="N703" s="130">
        <v>0</v>
      </c>
      <c r="O703" s="125">
        <f t="shared" si="10"/>
        <v>0.19</v>
      </c>
      <c r="P703" s="143">
        <v>27301</v>
      </c>
      <c r="Q703" s="148" t="s">
        <v>4567</v>
      </c>
    </row>
    <row r="704" spans="1:17">
      <c r="A704" s="128">
        <v>702</v>
      </c>
      <c r="B704" s="128" t="s">
        <v>455</v>
      </c>
      <c r="C704" s="128" t="s">
        <v>455</v>
      </c>
      <c r="D704" s="128" t="str">
        <f>VLOOKUP(B704,'[1]TAX INFO'!$B$2:$G$961,3,0)</f>
        <v>Benguet Electric Cooperative, Inc.</v>
      </c>
      <c r="E704" s="128" t="str">
        <f>VLOOKUP(B704,'[1]TAX INFO'!$B$2:$G$961,5,0)</f>
        <v>000-708-631-00000</v>
      </c>
      <c r="F704" s="128" t="s">
        <v>419</v>
      </c>
      <c r="G704" s="128" t="s">
        <v>416</v>
      </c>
      <c r="H704" s="128" t="s">
        <v>416</v>
      </c>
      <c r="I704" s="128" t="s">
        <v>417</v>
      </c>
      <c r="J704" s="128" t="s">
        <v>417</v>
      </c>
      <c r="K704" s="129">
        <v>37.29</v>
      </c>
      <c r="L704" s="130">
        <v>0</v>
      </c>
      <c r="M704" s="131">
        <v>4.47</v>
      </c>
      <c r="N704" s="130">
        <v>-0.75</v>
      </c>
      <c r="O704" s="125">
        <f t="shared" si="10"/>
        <v>41.01</v>
      </c>
      <c r="P704" s="143">
        <v>27302</v>
      </c>
      <c r="Q704" s="148" t="s">
        <v>4567</v>
      </c>
    </row>
    <row r="705" spans="1:17">
      <c r="A705" s="128">
        <v>703</v>
      </c>
      <c r="B705" s="128" t="s">
        <v>102</v>
      </c>
      <c r="C705" s="128" t="s">
        <v>102</v>
      </c>
      <c r="D705" s="128" t="str">
        <f>VLOOKUP(B705,'[1]TAX INFO'!$B$2:$G$961,3,0)</f>
        <v xml:space="preserve">Benguet Electric Cooperative, Inc. </v>
      </c>
      <c r="E705" s="128" t="str">
        <f>VLOOKUP(B705,'[1]TAX INFO'!$B$2:$G$961,5,0)</f>
        <v>000-708-631-00000</v>
      </c>
      <c r="F705" s="128" t="s">
        <v>415</v>
      </c>
      <c r="G705" s="128" t="s">
        <v>416</v>
      </c>
      <c r="H705" s="128" t="s">
        <v>417</v>
      </c>
      <c r="I705" s="128" t="s">
        <v>417</v>
      </c>
      <c r="J705" s="128" t="s">
        <v>417</v>
      </c>
      <c r="K705" s="129">
        <v>0.31</v>
      </c>
      <c r="L705" s="130">
        <v>0</v>
      </c>
      <c r="M705" s="131">
        <v>0.04</v>
      </c>
      <c r="N705" s="130">
        <v>-0.01</v>
      </c>
      <c r="O705" s="125">
        <f t="shared" si="10"/>
        <v>0.33999999999999997</v>
      </c>
      <c r="P705" s="143">
        <v>27302</v>
      </c>
      <c r="Q705" s="148" t="s">
        <v>4567</v>
      </c>
    </row>
    <row r="706" spans="1:17">
      <c r="A706" s="128">
        <v>704</v>
      </c>
      <c r="B706" s="128" t="s">
        <v>432</v>
      </c>
      <c r="C706" s="128" t="s">
        <v>456</v>
      </c>
      <c r="D706" s="128" t="str">
        <f>VLOOKUP(B706,'[1]TAX INFO'!$B$2:$G$961,3,0)</f>
        <v xml:space="preserve">Anda Power Corporation </v>
      </c>
      <c r="E706" s="128" t="str">
        <f>VLOOKUP(B706,'[1]TAX INFO'!$B$2:$G$961,5,0)</f>
        <v>008-527-938-000</v>
      </c>
      <c r="F706" s="128" t="s">
        <v>419</v>
      </c>
      <c r="G706" s="128" t="s">
        <v>416</v>
      </c>
      <c r="H706" s="128" t="s">
        <v>417</v>
      </c>
      <c r="I706" s="128" t="s">
        <v>417</v>
      </c>
      <c r="J706" s="128" t="s">
        <v>416</v>
      </c>
      <c r="K706" s="129">
        <v>0</v>
      </c>
      <c r="L706" s="130">
        <v>0.28999999999999998</v>
      </c>
      <c r="M706" s="131">
        <v>0</v>
      </c>
      <c r="N706" s="130">
        <v>-0.01</v>
      </c>
      <c r="O706" s="125">
        <f t="shared" si="10"/>
        <v>0.27999999999999997</v>
      </c>
      <c r="P706" s="143">
        <v>27281</v>
      </c>
      <c r="Q706" s="148" t="s">
        <v>4567</v>
      </c>
    </row>
    <row r="707" spans="1:17">
      <c r="A707" s="128">
        <v>705</v>
      </c>
      <c r="B707" s="128" t="s">
        <v>457</v>
      </c>
      <c r="C707" s="128" t="s">
        <v>457</v>
      </c>
      <c r="D707" s="128" t="str">
        <f>VLOOKUP(B707,'[1]TAX INFO'!$B$2:$G$961,3,0)</f>
        <v xml:space="preserve">Balamban Enerzone Corporation </v>
      </c>
      <c r="E707" s="128" t="str">
        <f>VLOOKUP(B707,'[1]TAX INFO'!$B$2:$G$961,5,0)</f>
        <v>250-328-123-000</v>
      </c>
      <c r="F707" s="128" t="s">
        <v>419</v>
      </c>
      <c r="G707" s="128" t="s">
        <v>416</v>
      </c>
      <c r="H707" s="128" t="s">
        <v>417</v>
      </c>
      <c r="I707" s="128" t="s">
        <v>417</v>
      </c>
      <c r="J707" s="128" t="s">
        <v>417</v>
      </c>
      <c r="K707" s="129">
        <v>1.69</v>
      </c>
      <c r="L707" s="130">
        <v>0</v>
      </c>
      <c r="M707" s="131">
        <v>0.2</v>
      </c>
      <c r="N707" s="130">
        <v>-0.03</v>
      </c>
      <c r="O707" s="125">
        <f t="shared" si="10"/>
        <v>1.8599999999999999</v>
      </c>
      <c r="P707" s="143">
        <v>27303</v>
      </c>
      <c r="Q707" s="148" t="s">
        <v>4567</v>
      </c>
    </row>
    <row r="708" spans="1:17">
      <c r="A708" s="128">
        <v>706</v>
      </c>
      <c r="B708" s="128" t="s">
        <v>458</v>
      </c>
      <c r="C708" s="128" t="s">
        <v>458</v>
      </c>
      <c r="D708" s="128" t="str">
        <f>VLOOKUP(B708,'[1]TAX INFO'!$B$2:$G$961,3,0)</f>
        <v xml:space="preserve">Biotech Farms Incorporated </v>
      </c>
      <c r="E708" s="128" t="str">
        <f>VLOOKUP(B708,'[1]TAX INFO'!$B$2:$G$961,5,0)</f>
        <v>005-925-227-000</v>
      </c>
      <c r="F708" s="128" t="s">
        <v>415</v>
      </c>
      <c r="G708" s="128" t="s">
        <v>416</v>
      </c>
      <c r="H708" s="128" t="s">
        <v>417</v>
      </c>
      <c r="I708" s="128" t="s">
        <v>416</v>
      </c>
      <c r="J708" s="128" t="s">
        <v>416</v>
      </c>
      <c r="K708" s="129">
        <v>0</v>
      </c>
      <c r="L708" s="130">
        <v>0</v>
      </c>
      <c r="M708" s="131">
        <v>0</v>
      </c>
      <c r="N708" s="130">
        <v>0</v>
      </c>
      <c r="O708" s="125">
        <f t="shared" ref="O708:O771" si="11">SUM(K708:N708)</f>
        <v>0</v>
      </c>
      <c r="P708" s="143"/>
      <c r="Q708" s="148" t="s">
        <v>4567</v>
      </c>
    </row>
    <row r="709" spans="1:17">
      <c r="A709" s="128">
        <v>707</v>
      </c>
      <c r="B709" s="128" t="s">
        <v>459</v>
      </c>
      <c r="C709" s="128" t="s">
        <v>459</v>
      </c>
      <c r="D709" s="128" t="str">
        <f>VLOOKUP(B709,'[1]TAX INFO'!$B$2:$G$961,3,0)</f>
        <v>Bac-Man Geothermal, Inc.</v>
      </c>
      <c r="E709" s="128" t="str">
        <f>VLOOKUP(B709,'[1]TAX INFO'!$B$2:$G$961,5,0)</f>
        <v>007-721-206-0000</v>
      </c>
      <c r="F709" s="128" t="s">
        <v>415</v>
      </c>
      <c r="G709" s="128" t="s">
        <v>416</v>
      </c>
      <c r="H709" s="128" t="s">
        <v>417</v>
      </c>
      <c r="I709" s="128" t="s">
        <v>416</v>
      </c>
      <c r="J709" s="128" t="s">
        <v>417</v>
      </c>
      <c r="K709" s="129">
        <v>13.23</v>
      </c>
      <c r="L709" s="130">
        <v>0</v>
      </c>
      <c r="M709" s="131">
        <v>1.59</v>
      </c>
      <c r="N709" s="130">
        <v>-0.26</v>
      </c>
      <c r="O709" s="125">
        <f t="shared" si="11"/>
        <v>14.56</v>
      </c>
      <c r="P709" s="143">
        <v>27304</v>
      </c>
      <c r="Q709" s="148" t="s">
        <v>4567</v>
      </c>
    </row>
    <row r="710" spans="1:17">
      <c r="A710" s="128">
        <v>708</v>
      </c>
      <c r="B710" s="128" t="s">
        <v>460</v>
      </c>
      <c r="C710" s="128" t="s">
        <v>460</v>
      </c>
      <c r="D710" s="128" t="str">
        <f>VLOOKUP(B710,'[1]TAX INFO'!$B$2:$G$961,3,0)</f>
        <v>Bac-Man Geothermal, Inc.</v>
      </c>
      <c r="E710" s="128" t="str">
        <f>VLOOKUP(B710,'[1]TAX INFO'!$B$2:$G$961,5,0)</f>
        <v>007-721-206-0000</v>
      </c>
      <c r="F710" s="128" t="s">
        <v>419</v>
      </c>
      <c r="G710" s="128" t="s">
        <v>416</v>
      </c>
      <c r="H710" s="128" t="s">
        <v>417</v>
      </c>
      <c r="I710" s="128" t="s">
        <v>417</v>
      </c>
      <c r="J710" s="128" t="s">
        <v>417</v>
      </c>
      <c r="K710" s="129">
        <v>1.41</v>
      </c>
      <c r="L710" s="130">
        <v>0</v>
      </c>
      <c r="M710" s="131">
        <v>0.17</v>
      </c>
      <c r="N710" s="130">
        <v>-0.03</v>
      </c>
      <c r="O710" s="125">
        <f t="shared" si="11"/>
        <v>1.5499999999999998</v>
      </c>
      <c r="P710" s="143">
        <v>27304</v>
      </c>
      <c r="Q710" s="148" t="s">
        <v>4567</v>
      </c>
    </row>
    <row r="711" spans="1:17">
      <c r="A711" s="128">
        <v>709</v>
      </c>
      <c r="B711" s="128" t="s">
        <v>460</v>
      </c>
      <c r="C711" s="128" t="s">
        <v>95</v>
      </c>
      <c r="D711" s="128" t="str">
        <f>VLOOKUP(B711,'[1]TAX INFO'!$B$2:$G$961,3,0)</f>
        <v>Bac-Man Geothermal, Inc.</v>
      </c>
      <c r="E711" s="128" t="str">
        <f>VLOOKUP(B711,'[1]TAX INFO'!$B$2:$G$961,5,0)</f>
        <v>007-721-206-0000</v>
      </c>
      <c r="F711" s="128" t="s">
        <v>419</v>
      </c>
      <c r="G711" s="128" t="s">
        <v>416</v>
      </c>
      <c r="H711" s="128" t="s">
        <v>417</v>
      </c>
      <c r="I711" s="128" t="s">
        <v>417</v>
      </c>
      <c r="J711" s="128" t="s">
        <v>416</v>
      </c>
      <c r="K711" s="129">
        <v>0</v>
      </c>
      <c r="L711" s="130">
        <v>0.54</v>
      </c>
      <c r="M711" s="131">
        <v>0</v>
      </c>
      <c r="N711" s="130">
        <v>-0.01</v>
      </c>
      <c r="O711" s="125">
        <f t="shared" si="11"/>
        <v>0.53</v>
      </c>
      <c r="P711" s="143">
        <v>27304</v>
      </c>
      <c r="Q711" s="148" t="s">
        <v>4567</v>
      </c>
    </row>
    <row r="712" spans="1:17">
      <c r="A712" s="128">
        <v>710</v>
      </c>
      <c r="B712" s="128" t="s">
        <v>461</v>
      </c>
      <c r="C712" s="128" t="s">
        <v>461</v>
      </c>
      <c r="D712" s="128" t="str">
        <f>VLOOKUP(B712,'[1]TAX INFO'!$B$2:$G$961,3,0)</f>
        <v>Bac-Man Geothermal, Inc.</v>
      </c>
      <c r="E712" s="128" t="str">
        <f>VLOOKUP(B712,'[1]TAX INFO'!$B$2:$G$961,5,0)</f>
        <v>007-721-206-0000</v>
      </c>
      <c r="F712" s="128" t="s">
        <v>419</v>
      </c>
      <c r="G712" s="128" t="s">
        <v>416</v>
      </c>
      <c r="H712" s="128" t="s">
        <v>417</v>
      </c>
      <c r="I712" s="128" t="s">
        <v>417</v>
      </c>
      <c r="J712" s="128" t="s">
        <v>417</v>
      </c>
      <c r="K712" s="129">
        <v>14.13</v>
      </c>
      <c r="L712" s="130">
        <v>0</v>
      </c>
      <c r="M712" s="131">
        <v>1.7</v>
      </c>
      <c r="N712" s="130">
        <v>-0.28000000000000003</v>
      </c>
      <c r="O712" s="125">
        <f t="shared" si="11"/>
        <v>15.55</v>
      </c>
      <c r="P712" s="143">
        <v>27304</v>
      </c>
      <c r="Q712" s="148" t="s">
        <v>4567</v>
      </c>
    </row>
    <row r="713" spans="1:17">
      <c r="A713" s="128">
        <v>711</v>
      </c>
      <c r="B713" s="128" t="s">
        <v>461</v>
      </c>
      <c r="C713" s="128" t="s">
        <v>96</v>
      </c>
      <c r="D713" s="128" t="str">
        <f>VLOOKUP(B713,'[1]TAX INFO'!$B$2:$G$961,3,0)</f>
        <v>Bac-Man Geothermal, Inc.</v>
      </c>
      <c r="E713" s="128" t="str">
        <f>VLOOKUP(B713,'[1]TAX INFO'!$B$2:$G$961,5,0)</f>
        <v>007-721-206-0000</v>
      </c>
      <c r="F713" s="128" t="s">
        <v>419</v>
      </c>
      <c r="G713" s="128" t="s">
        <v>416</v>
      </c>
      <c r="H713" s="128" t="s">
        <v>417</v>
      </c>
      <c r="I713" s="128" t="s">
        <v>417</v>
      </c>
      <c r="J713" s="128" t="s">
        <v>416</v>
      </c>
      <c r="K713" s="129">
        <v>0</v>
      </c>
      <c r="L713" s="130">
        <v>7.12</v>
      </c>
      <c r="M713" s="131">
        <v>0</v>
      </c>
      <c r="N713" s="130">
        <v>-0.14000000000000001</v>
      </c>
      <c r="O713" s="125">
        <f t="shared" si="11"/>
        <v>6.98</v>
      </c>
      <c r="P713" s="143">
        <v>27304</v>
      </c>
      <c r="Q713" s="148" t="s">
        <v>4567</v>
      </c>
    </row>
    <row r="714" spans="1:17">
      <c r="A714" s="128">
        <v>712</v>
      </c>
      <c r="B714" s="128" t="s">
        <v>461</v>
      </c>
      <c r="C714" s="128" t="s">
        <v>97</v>
      </c>
      <c r="D714" s="128" t="str">
        <f>VLOOKUP(B714,'[1]TAX INFO'!$B$2:$G$961,3,0)</f>
        <v>Bac-Man Geothermal, Inc.</v>
      </c>
      <c r="E714" s="128" t="str">
        <f>VLOOKUP(B714,'[1]TAX INFO'!$B$2:$G$961,5,0)</f>
        <v>007-721-206-0000</v>
      </c>
      <c r="F714" s="128" t="s">
        <v>419</v>
      </c>
      <c r="G714" s="128" t="s">
        <v>416</v>
      </c>
      <c r="H714" s="128" t="s">
        <v>417</v>
      </c>
      <c r="I714" s="128" t="s">
        <v>417</v>
      </c>
      <c r="J714" s="128" t="s">
        <v>417</v>
      </c>
      <c r="K714" s="129">
        <v>0.96</v>
      </c>
      <c r="L714" s="130">
        <v>0</v>
      </c>
      <c r="M714" s="131">
        <v>0.12</v>
      </c>
      <c r="N714" s="130">
        <v>-0.02</v>
      </c>
      <c r="O714" s="125">
        <f t="shared" si="11"/>
        <v>1.06</v>
      </c>
      <c r="P714" s="143">
        <v>27304</v>
      </c>
      <c r="Q714" s="148" t="s">
        <v>4567</v>
      </c>
    </row>
    <row r="715" spans="1:17">
      <c r="A715" s="128">
        <v>713</v>
      </c>
      <c r="B715" s="128" t="s">
        <v>463</v>
      </c>
      <c r="C715" s="128" t="s">
        <v>463</v>
      </c>
      <c r="D715" s="128" t="str">
        <f>VLOOKUP(B715,'[1]TAX INFO'!$B$2:$G$961,3,0)</f>
        <v>Bicol Hydropower Corporation</v>
      </c>
      <c r="E715" s="128" t="str">
        <f>VLOOKUP(B715,'[1]TAX INFO'!$B$2:$G$961,5,0)</f>
        <v>004-186-212-000</v>
      </c>
      <c r="F715" s="128" t="s">
        <v>415</v>
      </c>
      <c r="G715" s="128" t="s">
        <v>417</v>
      </c>
      <c r="H715" s="128" t="s">
        <v>417</v>
      </c>
      <c r="I715" s="128" t="s">
        <v>416</v>
      </c>
      <c r="J715" s="128" t="s">
        <v>417</v>
      </c>
      <c r="K715" s="129">
        <v>7.0000000000000007E-2</v>
      </c>
      <c r="L715" s="130">
        <v>0</v>
      </c>
      <c r="M715" s="131">
        <v>0.01</v>
      </c>
      <c r="N715" s="130">
        <v>0</v>
      </c>
      <c r="O715" s="125">
        <f t="shared" si="11"/>
        <v>0.08</v>
      </c>
      <c r="P715" s="143">
        <v>27305</v>
      </c>
      <c r="Q715" s="148" t="s">
        <v>4567</v>
      </c>
    </row>
    <row r="716" spans="1:17">
      <c r="A716" s="128">
        <v>714</v>
      </c>
      <c r="B716" s="128" t="s">
        <v>450</v>
      </c>
      <c r="C716" s="128" t="s">
        <v>464</v>
      </c>
      <c r="D716" s="128" t="str">
        <f>VLOOKUP(B716,'[1]TAX INFO'!$B$2:$G$961,3,0)</f>
        <v xml:space="preserve">Therma Luzon, Inc. </v>
      </c>
      <c r="E716" s="128" t="str">
        <f>VLOOKUP(B716,'[1]TAX INFO'!$B$2:$G$961,5,0)</f>
        <v>266-567-164-00000</v>
      </c>
      <c r="F716" s="128" t="s">
        <v>419</v>
      </c>
      <c r="G716" s="128" t="s">
        <v>416</v>
      </c>
      <c r="H716" s="128" t="s">
        <v>417</v>
      </c>
      <c r="I716" s="128" t="s">
        <v>417</v>
      </c>
      <c r="J716" s="128" t="s">
        <v>417</v>
      </c>
      <c r="K716" s="129">
        <v>0.01</v>
      </c>
      <c r="L716" s="130">
        <v>0</v>
      </c>
      <c r="M716" s="131">
        <v>0</v>
      </c>
      <c r="N716" s="130">
        <v>0</v>
      </c>
      <c r="O716" s="125">
        <f t="shared" si="11"/>
        <v>0.01</v>
      </c>
      <c r="P716" s="143">
        <v>27299</v>
      </c>
      <c r="Q716" s="148" t="s">
        <v>4567</v>
      </c>
    </row>
    <row r="717" spans="1:17">
      <c r="A717" s="128">
        <v>715</v>
      </c>
      <c r="B717" s="128" t="s">
        <v>450</v>
      </c>
      <c r="C717" s="128" t="s">
        <v>396</v>
      </c>
      <c r="D717" s="128" t="str">
        <f>VLOOKUP(B717,'[1]TAX INFO'!$B$2:$G$961,3,0)</f>
        <v xml:space="preserve">Therma Luzon, Inc. </v>
      </c>
      <c r="E717" s="128" t="str">
        <f>VLOOKUP(B717,'[1]TAX INFO'!$B$2:$G$961,5,0)</f>
        <v>266-567-164-00000</v>
      </c>
      <c r="F717" s="128" t="s">
        <v>419</v>
      </c>
      <c r="G717" s="128" t="s">
        <v>416</v>
      </c>
      <c r="H717" s="128" t="s">
        <v>417</v>
      </c>
      <c r="I717" s="128" t="s">
        <v>417</v>
      </c>
      <c r="J717" s="128" t="s">
        <v>417</v>
      </c>
      <c r="K717" s="129">
        <v>0</v>
      </c>
      <c r="L717" s="130">
        <v>0</v>
      </c>
      <c r="M717" s="131">
        <v>0</v>
      </c>
      <c r="N717" s="130">
        <v>0</v>
      </c>
      <c r="O717" s="125">
        <f t="shared" si="11"/>
        <v>0</v>
      </c>
      <c r="P717" s="143">
        <v>27299</v>
      </c>
      <c r="Q717" s="148" t="s">
        <v>4567</v>
      </c>
    </row>
    <row r="718" spans="1:17">
      <c r="A718" s="128">
        <v>716</v>
      </c>
      <c r="B718" s="128" t="s">
        <v>465</v>
      </c>
      <c r="C718" s="128" t="s">
        <v>465</v>
      </c>
      <c r="D718" s="128" t="str">
        <f>VLOOKUP(B718,'[1]TAX INFO'!$B$2:$G$961,3,0)</f>
        <v xml:space="preserve">Biliran Electric Cooperative, Inc. </v>
      </c>
      <c r="E718" s="128" t="str">
        <f>VLOOKUP(B718,'[1]TAX INFO'!$B$2:$G$961,5,0)</f>
        <v>000-608-067-000</v>
      </c>
      <c r="F718" s="128" t="s">
        <v>419</v>
      </c>
      <c r="G718" s="128" t="s">
        <v>416</v>
      </c>
      <c r="H718" s="128" t="s">
        <v>416</v>
      </c>
      <c r="I718" s="128" t="s">
        <v>417</v>
      </c>
      <c r="J718" s="128" t="s">
        <v>417</v>
      </c>
      <c r="K718" s="129">
        <v>6.87</v>
      </c>
      <c r="L718" s="130">
        <v>0</v>
      </c>
      <c r="M718" s="131">
        <v>0.82</v>
      </c>
      <c r="N718" s="130">
        <v>-0.14000000000000001</v>
      </c>
      <c r="O718" s="125">
        <f t="shared" si="11"/>
        <v>7.5500000000000007</v>
      </c>
      <c r="P718" s="143">
        <v>27306</v>
      </c>
      <c r="Q718" s="148" t="s">
        <v>4567</v>
      </c>
    </row>
    <row r="719" spans="1:17">
      <c r="A719" s="128">
        <v>717</v>
      </c>
      <c r="B719" s="128" t="s">
        <v>466</v>
      </c>
      <c r="C719" s="128" t="s">
        <v>466</v>
      </c>
      <c r="D719" s="128" t="str">
        <f>VLOOKUP(B719,'[1]TAX INFO'!$B$2:$G$961,3,0)</f>
        <v xml:space="preserve">BISCOM, Inc. </v>
      </c>
      <c r="E719" s="128" t="str">
        <f>VLOOKUP(B719,'[1]TAX INFO'!$B$2:$G$961,5,0)</f>
        <v>000-108-989-000</v>
      </c>
      <c r="F719" s="128" t="s">
        <v>415</v>
      </c>
      <c r="G719" s="128" t="s">
        <v>416</v>
      </c>
      <c r="H719" s="128" t="s">
        <v>417</v>
      </c>
      <c r="I719" s="128" t="s">
        <v>416</v>
      </c>
      <c r="J719" s="128" t="s">
        <v>416</v>
      </c>
      <c r="K719" s="129">
        <v>0</v>
      </c>
      <c r="L719" s="130">
        <v>0.28999999999999998</v>
      </c>
      <c r="M719" s="131">
        <v>0</v>
      </c>
      <c r="N719" s="130">
        <v>-0.01</v>
      </c>
      <c r="O719" s="125">
        <f t="shared" si="11"/>
        <v>0.27999999999999997</v>
      </c>
      <c r="P719" s="143">
        <v>27307</v>
      </c>
      <c r="Q719" s="148" t="s">
        <v>4567</v>
      </c>
    </row>
    <row r="720" spans="1:17">
      <c r="A720" s="128">
        <v>718</v>
      </c>
      <c r="B720" s="128" t="s">
        <v>466</v>
      </c>
      <c r="C720" s="128" t="s">
        <v>94</v>
      </c>
      <c r="D720" s="128" t="str">
        <f>VLOOKUP(B720,'[1]TAX INFO'!$B$2:$G$961,3,0)</f>
        <v xml:space="preserve">BISCOM, Inc. </v>
      </c>
      <c r="E720" s="128" t="str">
        <f>VLOOKUP(B720,'[1]TAX INFO'!$B$2:$G$961,5,0)</f>
        <v>000-108-989-000</v>
      </c>
      <c r="F720" s="128" t="s">
        <v>419</v>
      </c>
      <c r="G720" s="128" t="s">
        <v>416</v>
      </c>
      <c r="H720" s="128" t="s">
        <v>417</v>
      </c>
      <c r="I720" s="128" t="s">
        <v>416</v>
      </c>
      <c r="J720" s="128" t="s">
        <v>416</v>
      </c>
      <c r="K720" s="129">
        <v>0</v>
      </c>
      <c r="L720" s="130">
        <v>0.19</v>
      </c>
      <c r="M720" s="131">
        <v>0</v>
      </c>
      <c r="N720" s="130">
        <v>0</v>
      </c>
      <c r="O720" s="125">
        <f t="shared" si="11"/>
        <v>0.19</v>
      </c>
      <c r="P720" s="143">
        <v>27307</v>
      </c>
      <c r="Q720" s="148" t="s">
        <v>4567</v>
      </c>
    </row>
    <row r="721" spans="1:17">
      <c r="A721" s="128">
        <v>719</v>
      </c>
      <c r="B721" s="128" t="s">
        <v>467</v>
      </c>
      <c r="C721" s="128" t="s">
        <v>467</v>
      </c>
      <c r="D721" s="128" t="str">
        <f>VLOOKUP(B721,'[1]TAX INFO'!$B$2:$G$961,3,0)</f>
        <v xml:space="preserve">Bohol Light Company, Inc. </v>
      </c>
      <c r="E721" s="128" t="str">
        <f>VLOOKUP(B721,'[1]TAX INFO'!$B$2:$G$961,5,0)</f>
        <v>005-372-703-000</v>
      </c>
      <c r="F721" s="128" t="s">
        <v>419</v>
      </c>
      <c r="G721" s="128" t="s">
        <v>416</v>
      </c>
      <c r="H721" s="128" t="s">
        <v>417</v>
      </c>
      <c r="I721" s="128" t="s">
        <v>417</v>
      </c>
      <c r="J721" s="128" t="s">
        <v>417</v>
      </c>
      <c r="K721" s="129">
        <v>20.8</v>
      </c>
      <c r="L721" s="130">
        <v>0</v>
      </c>
      <c r="M721" s="131">
        <v>2.5</v>
      </c>
      <c r="N721" s="130">
        <v>-0.42</v>
      </c>
      <c r="O721" s="125">
        <f t="shared" si="11"/>
        <v>22.88</v>
      </c>
      <c r="P721" s="143">
        <v>27308</v>
      </c>
      <c r="Q721" s="148" t="s">
        <v>4567</v>
      </c>
    </row>
    <row r="722" spans="1:17">
      <c r="A722" s="128">
        <v>720</v>
      </c>
      <c r="B722" s="128" t="s">
        <v>103</v>
      </c>
      <c r="C722" s="128" t="s">
        <v>104</v>
      </c>
      <c r="D722" s="128" t="str">
        <f>VLOOKUP(B722,'[1]TAX INFO'!$B$2:$G$961,3,0)</f>
        <v>Biliran Geothermal Incorporated</v>
      </c>
      <c r="E722" s="128" t="str">
        <f>VLOOKUP(B722,'[1]TAX INFO'!$B$2:$G$961,5,0)</f>
        <v>006-911-279-00000</v>
      </c>
      <c r="F722" s="128" t="s">
        <v>419</v>
      </c>
      <c r="G722" s="128" t="s">
        <v>416</v>
      </c>
      <c r="H722" s="128" t="s">
        <v>417</v>
      </c>
      <c r="I722" s="128" t="s">
        <v>416</v>
      </c>
      <c r="J722" s="128" t="s">
        <v>416</v>
      </c>
      <c r="K722" s="129">
        <v>0</v>
      </c>
      <c r="L722" s="130">
        <v>0.06</v>
      </c>
      <c r="M722" s="131">
        <v>0</v>
      </c>
      <c r="N722" s="130">
        <v>0</v>
      </c>
      <c r="O722" s="125">
        <f t="shared" si="11"/>
        <v>0.06</v>
      </c>
      <c r="P722" s="143">
        <v>27309</v>
      </c>
      <c r="Q722" s="148" t="s">
        <v>4567</v>
      </c>
    </row>
    <row r="723" spans="1:17">
      <c r="A723" s="128">
        <v>721</v>
      </c>
      <c r="B723" s="128" t="s">
        <v>105</v>
      </c>
      <c r="C723" s="128" t="s">
        <v>105</v>
      </c>
      <c r="D723" s="128" t="str">
        <f>VLOOKUP(B723,'[1]TAX INFO'!$B$2:$G$961,3,0)</f>
        <v xml:space="preserve">Bohol I Electric Cooperative, Inc. </v>
      </c>
      <c r="E723" s="128" t="str">
        <f>VLOOKUP(B723,'[1]TAX INFO'!$B$2:$G$961,5,0)</f>
        <v>000-534-418-000</v>
      </c>
      <c r="F723" s="128" t="s">
        <v>419</v>
      </c>
      <c r="G723" s="128" t="s">
        <v>416</v>
      </c>
      <c r="H723" s="128" t="s">
        <v>417</v>
      </c>
      <c r="I723" s="128" t="s">
        <v>417</v>
      </c>
      <c r="J723" s="128" t="s">
        <v>417</v>
      </c>
      <c r="K723" s="129">
        <v>14.23</v>
      </c>
      <c r="L723" s="130">
        <v>0</v>
      </c>
      <c r="M723" s="131">
        <v>1.71</v>
      </c>
      <c r="N723" s="130">
        <v>-0.28000000000000003</v>
      </c>
      <c r="O723" s="125">
        <f t="shared" si="11"/>
        <v>15.660000000000002</v>
      </c>
      <c r="P723" s="143">
        <v>27310</v>
      </c>
      <c r="Q723" s="148" t="s">
        <v>4567</v>
      </c>
    </row>
    <row r="724" spans="1:17">
      <c r="A724" s="128">
        <v>722</v>
      </c>
      <c r="B724" s="128" t="s">
        <v>106</v>
      </c>
      <c r="C724" s="128" t="s">
        <v>106</v>
      </c>
      <c r="D724" s="128" t="str">
        <f>VLOOKUP(B724,'[1]TAX INFO'!$B$2:$G$961,3,0)</f>
        <v xml:space="preserve">Bohol II Electric Cooperative, Inc. </v>
      </c>
      <c r="E724" s="128" t="str">
        <f>VLOOKUP(B724,'[1]TAX INFO'!$B$2:$G$961,5,0)</f>
        <v>610-002-030-585</v>
      </c>
      <c r="F724" s="128" t="s">
        <v>419</v>
      </c>
      <c r="G724" s="128" t="s">
        <v>416</v>
      </c>
      <c r="H724" s="128" t="s">
        <v>417</v>
      </c>
      <c r="I724" s="128" t="s">
        <v>417</v>
      </c>
      <c r="J724" s="128" t="s">
        <v>417</v>
      </c>
      <c r="K724" s="129">
        <v>13.7</v>
      </c>
      <c r="L724" s="130">
        <v>0</v>
      </c>
      <c r="M724" s="131">
        <v>1.64</v>
      </c>
      <c r="N724" s="130">
        <v>-0.27</v>
      </c>
      <c r="O724" s="125">
        <f t="shared" si="11"/>
        <v>15.07</v>
      </c>
      <c r="P724" s="143">
        <v>27311</v>
      </c>
      <c r="Q724" s="148" t="s">
        <v>4567</v>
      </c>
    </row>
    <row r="725" spans="1:17">
      <c r="A725" s="128">
        <v>723</v>
      </c>
      <c r="B725" s="128" t="s">
        <v>107</v>
      </c>
      <c r="C725" s="128" t="s">
        <v>107</v>
      </c>
      <c r="D725" s="128" t="str">
        <f>VLOOKUP(B725,'[1]TAX INFO'!$B$2:$G$961,3,0)</f>
        <v xml:space="preserve">Bosung Solartec Inc. </v>
      </c>
      <c r="E725" s="128" t="str">
        <f>VLOOKUP(B725,'[1]TAX INFO'!$B$2:$G$961,5,0)</f>
        <v>009-112-766-000</v>
      </c>
      <c r="F725" s="128" t="s">
        <v>415</v>
      </c>
      <c r="G725" s="128" t="s">
        <v>417</v>
      </c>
      <c r="H725" s="128" t="s">
        <v>417</v>
      </c>
      <c r="I725" s="128" t="s">
        <v>416</v>
      </c>
      <c r="J725" s="128" t="s">
        <v>417</v>
      </c>
      <c r="K725" s="129">
        <v>0.04</v>
      </c>
      <c r="L725" s="130">
        <v>0</v>
      </c>
      <c r="M725" s="131">
        <v>0</v>
      </c>
      <c r="N725" s="130">
        <v>0</v>
      </c>
      <c r="O725" s="125">
        <f t="shared" si="11"/>
        <v>0.04</v>
      </c>
      <c r="P725" s="143">
        <v>27312</v>
      </c>
      <c r="Q725" s="148" t="s">
        <v>4567</v>
      </c>
    </row>
    <row r="726" spans="1:17">
      <c r="A726" s="128">
        <v>724</v>
      </c>
      <c r="B726" s="128" t="s">
        <v>468</v>
      </c>
      <c r="C726" s="128" t="s">
        <v>469</v>
      </c>
      <c r="D726" s="128" t="str">
        <f>VLOOKUP(B726,'[1]TAX INFO'!$B$2:$G$961,3,0)</f>
        <v xml:space="preserve">Belgrove Power Corporation </v>
      </c>
      <c r="E726" s="128" t="str">
        <f>VLOOKUP(B726,'[1]TAX INFO'!$B$2:$G$961,5,0)</f>
        <v>771-533-432-000</v>
      </c>
      <c r="F726" s="128" t="s">
        <v>419</v>
      </c>
      <c r="G726" s="128" t="s">
        <v>416</v>
      </c>
      <c r="H726" s="128" t="s">
        <v>417</v>
      </c>
      <c r="I726" s="128" t="s">
        <v>417</v>
      </c>
      <c r="J726" s="128" t="s">
        <v>417</v>
      </c>
      <c r="K726" s="129">
        <v>1.03</v>
      </c>
      <c r="L726" s="130">
        <v>0</v>
      </c>
      <c r="M726" s="131">
        <v>0.12</v>
      </c>
      <c r="N726" s="130">
        <v>-0.02</v>
      </c>
      <c r="O726" s="125">
        <f t="shared" si="11"/>
        <v>1.1299999999999999</v>
      </c>
      <c r="P726" s="143">
        <v>27313</v>
      </c>
      <c r="Q726" s="148" t="s">
        <v>4567</v>
      </c>
    </row>
    <row r="727" spans="1:17">
      <c r="A727" s="128">
        <v>725</v>
      </c>
      <c r="B727" s="128" t="s">
        <v>470</v>
      </c>
      <c r="C727" s="128" t="s">
        <v>470</v>
      </c>
      <c r="D727" s="128" t="str">
        <f>VLOOKUP(B727,'[1]TAX INFO'!$B$2:$G$961,3,0)</f>
        <v>BATAAN SOLAR ENERGY, INC.</v>
      </c>
      <c r="E727" s="128" t="str">
        <f>VLOOKUP(B727,'[1]TAX INFO'!$B$2:$G$961,5,0)</f>
        <v>009-360-958-000</v>
      </c>
      <c r="F727" s="128" t="s">
        <v>415</v>
      </c>
      <c r="G727" s="128" t="s">
        <v>416</v>
      </c>
      <c r="H727" s="128" t="s">
        <v>416</v>
      </c>
      <c r="I727" s="128" t="s">
        <v>416</v>
      </c>
      <c r="J727" s="128" t="s">
        <v>416</v>
      </c>
      <c r="K727" s="129">
        <v>0</v>
      </c>
      <c r="L727" s="130">
        <v>0.21</v>
      </c>
      <c r="M727" s="131">
        <v>0</v>
      </c>
      <c r="N727" s="130">
        <v>0</v>
      </c>
      <c r="O727" s="125">
        <f t="shared" si="11"/>
        <v>0.21</v>
      </c>
      <c r="P727" s="143">
        <v>27314</v>
      </c>
      <c r="Q727" s="148" t="s">
        <v>4567</v>
      </c>
    </row>
    <row r="728" spans="1:17">
      <c r="A728" s="128">
        <v>726</v>
      </c>
      <c r="B728" s="128" t="s">
        <v>470</v>
      </c>
      <c r="C728" s="128" t="s">
        <v>471</v>
      </c>
      <c r="D728" s="128" t="str">
        <f>VLOOKUP(B728,'[1]TAX INFO'!$B$2:$G$961,3,0)</f>
        <v>BATAAN SOLAR ENERGY, INC.</v>
      </c>
      <c r="E728" s="128" t="str">
        <f>VLOOKUP(B728,'[1]TAX INFO'!$B$2:$G$961,5,0)</f>
        <v>009-360-958-000</v>
      </c>
      <c r="F728" s="128" t="s">
        <v>419</v>
      </c>
      <c r="G728" s="128" t="s">
        <v>416</v>
      </c>
      <c r="H728" s="128" t="s">
        <v>416</v>
      </c>
      <c r="I728" s="128" t="s">
        <v>416</v>
      </c>
      <c r="J728" s="128" t="s">
        <v>416</v>
      </c>
      <c r="K728" s="129">
        <v>0</v>
      </c>
      <c r="L728" s="130">
        <v>0.08</v>
      </c>
      <c r="M728" s="131">
        <v>0</v>
      </c>
      <c r="N728" s="130">
        <v>0</v>
      </c>
      <c r="O728" s="125">
        <f t="shared" si="11"/>
        <v>0.08</v>
      </c>
      <c r="P728" s="143">
        <v>27314</v>
      </c>
      <c r="Q728" s="148" t="s">
        <v>4567</v>
      </c>
    </row>
    <row r="729" spans="1:17">
      <c r="A729" s="128">
        <v>727</v>
      </c>
      <c r="B729" s="128" t="s">
        <v>472</v>
      </c>
      <c r="C729" s="128" t="s">
        <v>472</v>
      </c>
      <c r="D729" s="128" t="str">
        <f>VLOOKUP(B729,'[1]TAX INFO'!$B$2:$G$961,3,0)</f>
        <v>BOHECO-I SEVILLA MINI HYDRO CORPORATION</v>
      </c>
      <c r="E729" s="128" t="str">
        <f>VLOOKUP(B729,'[1]TAX INFO'!$B$2:$G$961,5,0)</f>
        <v>269-575-962-000</v>
      </c>
      <c r="F729" s="128" t="s">
        <v>415</v>
      </c>
      <c r="G729" s="128" t="s">
        <v>416</v>
      </c>
      <c r="H729" s="128" t="s">
        <v>417</v>
      </c>
      <c r="I729" s="128" t="s">
        <v>416</v>
      </c>
      <c r="J729" s="128" t="s">
        <v>417</v>
      </c>
      <c r="K729" s="129">
        <v>0</v>
      </c>
      <c r="L729" s="130">
        <v>0</v>
      </c>
      <c r="M729" s="131">
        <v>0</v>
      </c>
      <c r="N729" s="130">
        <v>0</v>
      </c>
      <c r="O729" s="125">
        <f t="shared" si="11"/>
        <v>0</v>
      </c>
      <c r="P729" s="143"/>
      <c r="Q729" s="148" t="s">
        <v>4567</v>
      </c>
    </row>
    <row r="730" spans="1:17">
      <c r="A730" s="128">
        <v>728</v>
      </c>
      <c r="B730" s="128" t="s">
        <v>473</v>
      </c>
      <c r="C730" s="128" t="s">
        <v>473</v>
      </c>
      <c r="D730" s="128" t="str">
        <f>VLOOKUP(B730,'[1]TAX INFO'!$B$2:$G$961,3,0)</f>
        <v>Bataan 2020 Power Ventures, Inc.</v>
      </c>
      <c r="E730" s="128" t="str">
        <f>VLOOKUP(B730,'[1]TAX INFO'!$B$2:$G$961,5,0)</f>
        <v>009-364-267-000</v>
      </c>
      <c r="F730" s="128" t="s">
        <v>415</v>
      </c>
      <c r="G730" s="128" t="s">
        <v>416</v>
      </c>
      <c r="H730" s="128" t="s">
        <v>417</v>
      </c>
      <c r="I730" s="128" t="s">
        <v>416</v>
      </c>
      <c r="J730" s="128" t="s">
        <v>417</v>
      </c>
      <c r="K730" s="129">
        <v>1.63</v>
      </c>
      <c r="L730" s="130">
        <v>0</v>
      </c>
      <c r="M730" s="131">
        <v>0.2</v>
      </c>
      <c r="N730" s="130">
        <v>-0.03</v>
      </c>
      <c r="O730" s="125">
        <f t="shared" si="11"/>
        <v>1.7999999999999998</v>
      </c>
      <c r="P730" s="143">
        <v>27315</v>
      </c>
      <c r="Q730" s="148" t="s">
        <v>4567</v>
      </c>
    </row>
    <row r="731" spans="1:17">
      <c r="A731" s="128">
        <v>729</v>
      </c>
      <c r="B731" s="128" t="s">
        <v>139</v>
      </c>
      <c r="C731" s="128" t="s">
        <v>139</v>
      </c>
      <c r="D731" s="128" t="str">
        <f>VLOOKUP(B731,'[1]TAX INFO'!$B$2:$G$961,3,0)</f>
        <v xml:space="preserve">Bulacan Solar Energy Corp. </v>
      </c>
      <c r="E731" s="128" t="str">
        <f>VLOOKUP(B731,'[1]TAX INFO'!$B$2:$G$961,5,0)</f>
        <v>009-025-130-000</v>
      </c>
      <c r="F731" s="128" t="s">
        <v>415</v>
      </c>
      <c r="G731" s="128" t="s">
        <v>416</v>
      </c>
      <c r="H731" s="128" t="s">
        <v>417</v>
      </c>
      <c r="I731" s="128" t="s">
        <v>416</v>
      </c>
      <c r="J731" s="128" t="s">
        <v>416</v>
      </c>
      <c r="K731" s="129">
        <v>0</v>
      </c>
      <c r="L731" s="130">
        <v>0.46</v>
      </c>
      <c r="M731" s="131">
        <v>0</v>
      </c>
      <c r="N731" s="130">
        <v>-0.01</v>
      </c>
      <c r="O731" s="125">
        <f t="shared" si="11"/>
        <v>0.45</v>
      </c>
      <c r="P731" s="143">
        <v>27317</v>
      </c>
      <c r="Q731" s="148" t="s">
        <v>4567</v>
      </c>
    </row>
    <row r="732" spans="1:17">
      <c r="A732" s="128">
        <v>730</v>
      </c>
      <c r="B732" s="128" t="s">
        <v>475</v>
      </c>
      <c r="C732" s="128" t="s">
        <v>475</v>
      </c>
      <c r="D732" s="128" t="str">
        <f>VLOOKUP(B732,'[1]TAX INFO'!$B$2:$G$961,3,0)</f>
        <v xml:space="preserve">Bukidnon Second Electric Cooperative, Inc. </v>
      </c>
      <c r="E732" s="128" t="str">
        <f>VLOOKUP(B732,'[1]TAX INFO'!$B$2:$G$961,5,0)</f>
        <v>000-620-433-000</v>
      </c>
      <c r="F732" s="128" t="s">
        <v>419</v>
      </c>
      <c r="G732" s="128" t="s">
        <v>416</v>
      </c>
      <c r="H732" s="128" t="s">
        <v>417</v>
      </c>
      <c r="I732" s="128" t="s">
        <v>417</v>
      </c>
      <c r="J732" s="128" t="s">
        <v>417</v>
      </c>
      <c r="K732" s="129">
        <v>24.14</v>
      </c>
      <c r="L732" s="130">
        <v>0</v>
      </c>
      <c r="M732" s="131">
        <v>2.9</v>
      </c>
      <c r="N732" s="130">
        <v>-0.48</v>
      </c>
      <c r="O732" s="125">
        <f t="shared" si="11"/>
        <v>26.56</v>
      </c>
      <c r="P732" s="143">
        <v>27318</v>
      </c>
      <c r="Q732" s="148" t="s">
        <v>4567</v>
      </c>
    </row>
    <row r="733" spans="1:17">
      <c r="A733" s="128">
        <v>731</v>
      </c>
      <c r="B733" s="128" t="s">
        <v>476</v>
      </c>
      <c r="C733" s="128" t="s">
        <v>476</v>
      </c>
      <c r="D733" s="128" t="str">
        <f>VLOOKUP(B733,'[1]TAX INFO'!$B$2:$G$961,3,0)</f>
        <v>Bayog Wind Power Corp.</v>
      </c>
      <c r="E733" s="128" t="str">
        <f>VLOOKUP(B733,'[1]TAX INFO'!$B$2:$G$961,5,0)</f>
        <v>007-560-495-000</v>
      </c>
      <c r="F733" s="128" t="s">
        <v>415</v>
      </c>
      <c r="G733" s="128" t="s">
        <v>416</v>
      </c>
      <c r="H733" s="128" t="s">
        <v>417</v>
      </c>
      <c r="I733" s="128" t="s">
        <v>416</v>
      </c>
      <c r="J733" s="128" t="s">
        <v>416</v>
      </c>
      <c r="K733" s="129">
        <v>0</v>
      </c>
      <c r="L733" s="130">
        <v>0</v>
      </c>
      <c r="M733" s="131">
        <v>0</v>
      </c>
      <c r="N733" s="130">
        <v>0</v>
      </c>
      <c r="O733" s="125">
        <f t="shared" si="11"/>
        <v>0</v>
      </c>
      <c r="P733" s="143">
        <v>27319</v>
      </c>
      <c r="Q733" s="148" t="s">
        <v>4567</v>
      </c>
    </row>
    <row r="734" spans="1:17">
      <c r="A734" s="128">
        <v>732</v>
      </c>
      <c r="B734" s="128" t="s">
        <v>476</v>
      </c>
      <c r="C734" s="128" t="s">
        <v>101</v>
      </c>
      <c r="D734" s="128" t="str">
        <f>VLOOKUP(B734,'[1]TAX INFO'!$B$2:$G$961,3,0)</f>
        <v>Bayog Wind Power Corp.</v>
      </c>
      <c r="E734" s="128" t="str">
        <f>VLOOKUP(B734,'[1]TAX INFO'!$B$2:$G$961,5,0)</f>
        <v>007-560-495-000</v>
      </c>
      <c r="F734" s="128" t="s">
        <v>419</v>
      </c>
      <c r="G734" s="128" t="s">
        <v>416</v>
      </c>
      <c r="H734" s="128" t="s">
        <v>417</v>
      </c>
      <c r="I734" s="128" t="s">
        <v>416</v>
      </c>
      <c r="J734" s="128" t="s">
        <v>416</v>
      </c>
      <c r="K734" s="129">
        <v>0</v>
      </c>
      <c r="L734" s="130">
        <v>0.17</v>
      </c>
      <c r="M734" s="131">
        <v>0</v>
      </c>
      <c r="N734" s="130">
        <v>0</v>
      </c>
      <c r="O734" s="125">
        <f t="shared" si="11"/>
        <v>0.17</v>
      </c>
      <c r="P734" s="143">
        <v>27319</v>
      </c>
      <c r="Q734" s="148" t="s">
        <v>4567</v>
      </c>
    </row>
    <row r="735" spans="1:17">
      <c r="A735" s="128">
        <v>733</v>
      </c>
      <c r="B735" s="128" t="s">
        <v>477</v>
      </c>
      <c r="C735" s="128" t="s">
        <v>477</v>
      </c>
      <c r="D735" s="128" t="str">
        <f>VLOOKUP(B735,'[1]TAX INFO'!$B$2:$G$961,3,0)</f>
        <v>Central Azucarera de Bais, Inc.</v>
      </c>
      <c r="E735" s="128" t="str">
        <f>VLOOKUP(B735,'[1]TAX INFO'!$B$2:$G$961,5,0)</f>
        <v>000-111-111-000</v>
      </c>
      <c r="F735" s="128" t="s">
        <v>415</v>
      </c>
      <c r="G735" s="128" t="s">
        <v>416</v>
      </c>
      <c r="H735" s="128" t="s">
        <v>417</v>
      </c>
      <c r="I735" s="128" t="s">
        <v>416</v>
      </c>
      <c r="J735" s="128" t="s">
        <v>417</v>
      </c>
      <c r="K735" s="129">
        <v>0.48</v>
      </c>
      <c r="L735" s="130">
        <v>0</v>
      </c>
      <c r="M735" s="131">
        <v>0.06</v>
      </c>
      <c r="N735" s="130">
        <v>-0.01</v>
      </c>
      <c r="O735" s="125">
        <f t="shared" si="11"/>
        <v>0.53</v>
      </c>
      <c r="P735" s="143">
        <v>27320</v>
      </c>
      <c r="Q735" s="148" t="s">
        <v>4567</v>
      </c>
    </row>
    <row r="736" spans="1:17">
      <c r="A736" s="128">
        <v>734</v>
      </c>
      <c r="B736" s="128" t="s">
        <v>477</v>
      </c>
      <c r="C736" s="128" t="s">
        <v>478</v>
      </c>
      <c r="D736" s="128" t="str">
        <f>VLOOKUP(B736,'[1]TAX INFO'!$B$2:$G$961,3,0)</f>
        <v>Central Azucarera de Bais, Inc.</v>
      </c>
      <c r="E736" s="128" t="str">
        <f>VLOOKUP(B736,'[1]TAX INFO'!$B$2:$G$961,5,0)</f>
        <v>000-111-111-000</v>
      </c>
      <c r="F736" s="128" t="s">
        <v>419</v>
      </c>
      <c r="G736" s="128" t="s">
        <v>416</v>
      </c>
      <c r="H736" s="128" t="s">
        <v>417</v>
      </c>
      <c r="I736" s="128" t="s">
        <v>416</v>
      </c>
      <c r="J736" s="128" t="s">
        <v>417</v>
      </c>
      <c r="K736" s="129">
        <v>0.19</v>
      </c>
      <c r="L736" s="130">
        <v>0</v>
      </c>
      <c r="M736" s="131">
        <v>0.02</v>
      </c>
      <c r="N736" s="130">
        <v>0</v>
      </c>
      <c r="O736" s="125">
        <f t="shared" si="11"/>
        <v>0.21</v>
      </c>
      <c r="P736" s="143">
        <v>27320</v>
      </c>
      <c r="Q736" s="148" t="s">
        <v>4567</v>
      </c>
    </row>
    <row r="737" spans="1:17">
      <c r="A737" s="128">
        <v>735</v>
      </c>
      <c r="B737" s="128" t="s">
        <v>114</v>
      </c>
      <c r="C737" s="128" t="s">
        <v>114</v>
      </c>
      <c r="D737" s="128" t="str">
        <f>VLOOKUP(B737,'[1]TAX INFO'!$B$2:$G$961,3,0)</f>
        <v xml:space="preserve">Cagayan I Electric Cooperative, Inc. </v>
      </c>
      <c r="E737" s="128" t="str">
        <f>VLOOKUP(B737,'[1]TAX INFO'!$B$2:$G$961,5,0)</f>
        <v>000-551-105-000</v>
      </c>
      <c r="F737" s="128" t="s">
        <v>419</v>
      </c>
      <c r="G737" s="128" t="s">
        <v>416</v>
      </c>
      <c r="H737" s="128" t="s">
        <v>417</v>
      </c>
      <c r="I737" s="128" t="s">
        <v>417</v>
      </c>
      <c r="J737" s="128" t="s">
        <v>417</v>
      </c>
      <c r="K737" s="129">
        <v>16.29</v>
      </c>
      <c r="L737" s="130">
        <v>0</v>
      </c>
      <c r="M737" s="131">
        <v>1.95</v>
      </c>
      <c r="N737" s="130">
        <v>-0.33</v>
      </c>
      <c r="O737" s="125">
        <f t="shared" si="11"/>
        <v>17.91</v>
      </c>
      <c r="P737" s="143">
        <v>27321</v>
      </c>
      <c r="Q737" s="148" t="s">
        <v>4567</v>
      </c>
    </row>
    <row r="738" spans="1:17">
      <c r="A738" s="128">
        <v>736</v>
      </c>
      <c r="B738" s="128" t="s">
        <v>115</v>
      </c>
      <c r="C738" s="128" t="s">
        <v>115</v>
      </c>
      <c r="D738" s="128" t="str">
        <f>VLOOKUP(B738,'[1]TAX INFO'!$B$2:$G$961,3,0)</f>
        <v xml:space="preserve">Cagayan II Electric Cooperative, Inc. </v>
      </c>
      <c r="E738" s="128" t="str">
        <f>VLOOKUP(B738,'[1]TAX INFO'!$B$2:$G$961,5,0)</f>
        <v>000-968-623-000</v>
      </c>
      <c r="F738" s="128" t="s">
        <v>419</v>
      </c>
      <c r="G738" s="128" t="s">
        <v>416</v>
      </c>
      <c r="H738" s="128" t="s">
        <v>417</v>
      </c>
      <c r="I738" s="128" t="s">
        <v>417</v>
      </c>
      <c r="J738" s="128" t="s">
        <v>417</v>
      </c>
      <c r="K738" s="129">
        <v>7.49</v>
      </c>
      <c r="L738" s="130">
        <v>0</v>
      </c>
      <c r="M738" s="131">
        <v>0.9</v>
      </c>
      <c r="N738" s="130">
        <v>-0.15</v>
      </c>
      <c r="O738" s="125">
        <f t="shared" si="11"/>
        <v>8.24</v>
      </c>
      <c r="P738" s="143">
        <v>27322</v>
      </c>
      <c r="Q738" s="148" t="s">
        <v>4567</v>
      </c>
    </row>
    <row r="739" spans="1:17">
      <c r="A739" s="128">
        <v>737</v>
      </c>
      <c r="B739" s="128" t="s">
        <v>116</v>
      </c>
      <c r="C739" s="128" t="s">
        <v>116</v>
      </c>
      <c r="D739" s="128" t="str">
        <f>VLOOKUP(B739,'[1]TAX INFO'!$B$2:$G$961,3,0)</f>
        <v xml:space="preserve">Calabanga Renewable Energy </v>
      </c>
      <c r="E739" s="128" t="str">
        <f>VLOOKUP(B739,'[1]TAX INFO'!$B$2:$G$961,5,0)</f>
        <v>485-175-636-00000</v>
      </c>
      <c r="F739" s="128" t="s">
        <v>415</v>
      </c>
      <c r="G739" s="128" t="s">
        <v>416</v>
      </c>
      <c r="H739" s="128" t="s">
        <v>416</v>
      </c>
      <c r="I739" s="128" t="s">
        <v>416</v>
      </c>
      <c r="J739" s="128" t="s">
        <v>416</v>
      </c>
      <c r="K739" s="129">
        <v>0</v>
      </c>
      <c r="L739" s="130">
        <v>8.32</v>
      </c>
      <c r="M739" s="131">
        <v>0</v>
      </c>
      <c r="N739" s="130">
        <v>-0.17</v>
      </c>
      <c r="O739" s="125">
        <f t="shared" si="11"/>
        <v>8.15</v>
      </c>
      <c r="P739" s="143">
        <v>27323</v>
      </c>
      <c r="Q739" s="148" t="s">
        <v>4567</v>
      </c>
    </row>
    <row r="740" spans="1:17">
      <c r="A740" s="128">
        <v>738</v>
      </c>
      <c r="B740" s="128" t="s">
        <v>116</v>
      </c>
      <c r="C740" s="128" t="s">
        <v>117</v>
      </c>
      <c r="D740" s="128" t="str">
        <f>VLOOKUP(B740,'[1]TAX INFO'!$B$2:$G$961,3,0)</f>
        <v xml:space="preserve">Calabanga Renewable Energy </v>
      </c>
      <c r="E740" s="128" t="str">
        <f>VLOOKUP(B740,'[1]TAX INFO'!$B$2:$G$961,5,0)</f>
        <v>485-175-636-00000</v>
      </c>
      <c r="F740" s="128" t="s">
        <v>419</v>
      </c>
      <c r="G740" s="128" t="s">
        <v>416</v>
      </c>
      <c r="H740" s="128" t="s">
        <v>416</v>
      </c>
      <c r="I740" s="128" t="s">
        <v>416</v>
      </c>
      <c r="J740" s="128" t="s">
        <v>416</v>
      </c>
      <c r="K740" s="129">
        <v>0</v>
      </c>
      <c r="L740" s="130">
        <v>0.27</v>
      </c>
      <c r="M740" s="131">
        <v>0</v>
      </c>
      <c r="N740" s="130">
        <v>-0.01</v>
      </c>
      <c r="O740" s="125">
        <f t="shared" si="11"/>
        <v>0.26</v>
      </c>
      <c r="P740" s="143">
        <v>27323</v>
      </c>
      <c r="Q740" s="148" t="s">
        <v>4567</v>
      </c>
    </row>
    <row r="741" spans="1:17">
      <c r="A741" s="128">
        <v>739</v>
      </c>
      <c r="B741" s="128" t="s">
        <v>3777</v>
      </c>
      <c r="C741" s="128" t="s">
        <v>3777</v>
      </c>
      <c r="D741" s="128" t="str">
        <f>VLOOKUP(B741,'[1]TAX INFO'!$B$2:$G$961,3,0)</f>
        <v>Angeles Power Inc.</v>
      </c>
      <c r="E741" s="128" t="str">
        <f>VLOOKUP(B741,'[1]TAX INFO'!$B$2:$G$961,5,0)</f>
        <v>002-193-769-000</v>
      </c>
      <c r="F741" s="128" t="s">
        <v>415</v>
      </c>
      <c r="G741" s="128" t="s">
        <v>416</v>
      </c>
      <c r="H741" s="128" t="s">
        <v>417</v>
      </c>
      <c r="I741" s="128" t="s">
        <v>417</v>
      </c>
      <c r="J741" s="128" t="s">
        <v>417</v>
      </c>
      <c r="K741" s="129">
        <v>0</v>
      </c>
      <c r="L741" s="130">
        <v>0</v>
      </c>
      <c r="M741" s="131">
        <v>0</v>
      </c>
      <c r="N741" s="130">
        <v>0</v>
      </c>
      <c r="O741" s="125">
        <f t="shared" si="11"/>
        <v>0</v>
      </c>
      <c r="P741" s="143"/>
      <c r="Q741" s="148" t="s">
        <v>4567</v>
      </c>
    </row>
    <row r="742" spans="1:17">
      <c r="A742" s="128">
        <v>740</v>
      </c>
      <c r="B742" s="128" t="s">
        <v>123</v>
      </c>
      <c r="C742" s="128" t="s">
        <v>123</v>
      </c>
      <c r="D742" s="128" t="str">
        <f>VLOOKUP(B742,'[1]TAX INFO'!$B$2:$G$961,3,0)</f>
        <v xml:space="preserve">Camiguin Electric Cooperative, Inc. </v>
      </c>
      <c r="E742" s="128" t="str">
        <f>VLOOKUP(B742,'[1]TAX INFO'!$B$2:$G$961,5,0)</f>
        <v>000-569-072</v>
      </c>
      <c r="F742" s="128" t="s">
        <v>419</v>
      </c>
      <c r="G742" s="128" t="s">
        <v>416</v>
      </c>
      <c r="H742" s="128" t="s">
        <v>417</v>
      </c>
      <c r="I742" s="128" t="s">
        <v>417</v>
      </c>
      <c r="J742" s="128" t="s">
        <v>417</v>
      </c>
      <c r="K742" s="129">
        <v>0.61</v>
      </c>
      <c r="L742" s="130">
        <v>0</v>
      </c>
      <c r="M742" s="131">
        <v>7.0000000000000007E-2</v>
      </c>
      <c r="N742" s="130">
        <v>-0.01</v>
      </c>
      <c r="O742" s="125">
        <f t="shared" si="11"/>
        <v>0.66999999999999993</v>
      </c>
      <c r="P742" s="143">
        <v>27324</v>
      </c>
      <c r="Q742" s="148" t="s">
        <v>4567</v>
      </c>
    </row>
    <row r="743" spans="1:17">
      <c r="A743" s="128">
        <v>741</v>
      </c>
      <c r="B743" s="128" t="s">
        <v>118</v>
      </c>
      <c r="C743" s="128" t="s">
        <v>118</v>
      </c>
      <c r="D743" s="128" t="str">
        <f>VLOOKUP(B743,'[1]TAX INFO'!$B$2:$G$961,3,0)</f>
        <v xml:space="preserve">Camarines Norte Electric Cooperative, Inc. </v>
      </c>
      <c r="E743" s="128" t="str">
        <f>VLOOKUP(B743,'[1]TAX INFO'!$B$2:$G$961,5,0)</f>
        <v>000-534-707-000</v>
      </c>
      <c r="F743" s="128" t="s">
        <v>419</v>
      </c>
      <c r="G743" s="128" t="s">
        <v>416</v>
      </c>
      <c r="H743" s="128" t="s">
        <v>417</v>
      </c>
      <c r="I743" s="128" t="s">
        <v>417</v>
      </c>
      <c r="J743" s="128" t="s">
        <v>417</v>
      </c>
      <c r="K743" s="129">
        <v>25.86</v>
      </c>
      <c r="L743" s="130">
        <v>0</v>
      </c>
      <c r="M743" s="131">
        <v>3.1</v>
      </c>
      <c r="N743" s="130">
        <v>-0.52</v>
      </c>
      <c r="O743" s="125">
        <f t="shared" si="11"/>
        <v>28.44</v>
      </c>
      <c r="P743" s="143">
        <v>27325</v>
      </c>
      <c r="Q743" s="148" t="s">
        <v>4567</v>
      </c>
    </row>
    <row r="744" spans="1:17">
      <c r="A744" s="128">
        <v>742</v>
      </c>
      <c r="B744" s="128" t="s">
        <v>124</v>
      </c>
      <c r="C744" s="128" t="s">
        <v>124</v>
      </c>
      <c r="D744" s="128" t="str">
        <f>VLOOKUP(B744,'[1]TAX INFO'!$B$2:$G$961,3,0)</f>
        <v xml:space="preserve">Capiz Electric Cooperative, Inc. </v>
      </c>
      <c r="E744" s="128" t="str">
        <f>VLOOKUP(B744,'[1]TAX INFO'!$B$2:$G$961,5,0)</f>
        <v>000-569-194-000</v>
      </c>
      <c r="F744" s="128" t="s">
        <v>419</v>
      </c>
      <c r="G744" s="128" t="s">
        <v>416</v>
      </c>
      <c r="H744" s="128" t="s">
        <v>417</v>
      </c>
      <c r="I744" s="128" t="s">
        <v>417</v>
      </c>
      <c r="J744" s="128" t="s">
        <v>417</v>
      </c>
      <c r="K744" s="129">
        <v>62.17</v>
      </c>
      <c r="L744" s="130">
        <v>0</v>
      </c>
      <c r="M744" s="131">
        <v>7.46</v>
      </c>
      <c r="N744" s="130">
        <v>-1.24</v>
      </c>
      <c r="O744" s="125">
        <f t="shared" si="11"/>
        <v>68.39</v>
      </c>
      <c r="P744" s="143">
        <v>27326</v>
      </c>
      <c r="Q744" s="148" t="s">
        <v>4567</v>
      </c>
    </row>
    <row r="745" spans="1:17">
      <c r="A745" s="128">
        <v>743</v>
      </c>
      <c r="B745" s="128" t="s">
        <v>479</v>
      </c>
      <c r="C745" s="128" t="s">
        <v>479</v>
      </c>
      <c r="D745" s="128" t="str">
        <f>VLOOKUP(B745,'[1]TAX INFO'!$B$2:$G$961,3,0)</f>
        <v>CENTRAL AZUCARERA DE SAN ANTONIO</v>
      </c>
      <c r="E745" s="128" t="str">
        <f>VLOOKUP(B745,'[1]TAX INFO'!$B$2:$G$961,5,0)</f>
        <v>222-792-837-000</v>
      </c>
      <c r="F745" s="128" t="s">
        <v>415</v>
      </c>
      <c r="G745" s="128" t="s">
        <v>416</v>
      </c>
      <c r="H745" s="128" t="s">
        <v>417</v>
      </c>
      <c r="I745" s="128" t="s">
        <v>416</v>
      </c>
      <c r="J745" s="128" t="s">
        <v>417</v>
      </c>
      <c r="K745" s="129">
        <v>0.37</v>
      </c>
      <c r="L745" s="130">
        <v>0</v>
      </c>
      <c r="M745" s="131">
        <v>0.04</v>
      </c>
      <c r="N745" s="130">
        <v>-0.01</v>
      </c>
      <c r="O745" s="125">
        <f t="shared" si="11"/>
        <v>0.39999999999999997</v>
      </c>
      <c r="P745" s="143">
        <v>27327</v>
      </c>
      <c r="Q745" s="148" t="s">
        <v>4567</v>
      </c>
    </row>
    <row r="746" spans="1:17">
      <c r="A746" s="128">
        <v>744</v>
      </c>
      <c r="B746" s="128" t="s">
        <v>479</v>
      </c>
      <c r="C746" s="128" t="s">
        <v>130</v>
      </c>
      <c r="D746" s="128" t="str">
        <f>VLOOKUP(B746,'[1]TAX INFO'!$B$2:$G$961,3,0)</f>
        <v>CENTRAL AZUCARERA DE SAN ANTONIO</v>
      </c>
      <c r="E746" s="128" t="str">
        <f>VLOOKUP(B746,'[1]TAX INFO'!$B$2:$G$961,5,0)</f>
        <v>222-792-837-000</v>
      </c>
      <c r="F746" s="128" t="s">
        <v>419</v>
      </c>
      <c r="G746" s="128" t="s">
        <v>416</v>
      </c>
      <c r="H746" s="128" t="s">
        <v>417</v>
      </c>
      <c r="I746" s="128" t="s">
        <v>416</v>
      </c>
      <c r="J746" s="128" t="s">
        <v>417</v>
      </c>
      <c r="K746" s="129">
        <v>7.0000000000000007E-2</v>
      </c>
      <c r="L746" s="130">
        <v>0</v>
      </c>
      <c r="M746" s="131">
        <v>0.01</v>
      </c>
      <c r="N746" s="130">
        <v>0</v>
      </c>
      <c r="O746" s="125">
        <f t="shared" si="11"/>
        <v>0.08</v>
      </c>
      <c r="P746" s="143">
        <v>27327</v>
      </c>
      <c r="Q746" s="148" t="s">
        <v>4567</v>
      </c>
    </row>
    <row r="747" spans="1:17">
      <c r="A747" s="128">
        <v>745</v>
      </c>
      <c r="B747" s="128" t="s">
        <v>119</v>
      </c>
      <c r="C747" s="128" t="s">
        <v>119</v>
      </c>
      <c r="D747" s="128" t="str">
        <f>VLOOKUP(B747,'[1]TAX INFO'!$B$2:$G$961,3,0)</f>
        <v>Camarines Sur I Electric Cooperative, Inc.</v>
      </c>
      <c r="E747" s="128" t="str">
        <f>VLOOKUP(B747,'[1]TAX INFO'!$B$2:$G$961,5,0)</f>
        <v>000-620-935-000</v>
      </c>
      <c r="F747" s="128" t="s">
        <v>419</v>
      </c>
      <c r="G747" s="128" t="s">
        <v>416</v>
      </c>
      <c r="H747" s="128" t="s">
        <v>417</v>
      </c>
      <c r="I747" s="128" t="s">
        <v>417</v>
      </c>
      <c r="J747" s="128" t="s">
        <v>417</v>
      </c>
      <c r="K747" s="129">
        <v>48.04</v>
      </c>
      <c r="L747" s="130">
        <v>0</v>
      </c>
      <c r="M747" s="131">
        <v>5.76</v>
      </c>
      <c r="N747" s="130">
        <v>-0.96</v>
      </c>
      <c r="O747" s="125">
        <f t="shared" si="11"/>
        <v>52.839999999999996</v>
      </c>
      <c r="P747" s="143">
        <v>27328</v>
      </c>
      <c r="Q747" s="148" t="s">
        <v>4567</v>
      </c>
    </row>
    <row r="748" spans="1:17">
      <c r="A748" s="128">
        <v>746</v>
      </c>
      <c r="B748" s="128" t="s">
        <v>120</v>
      </c>
      <c r="C748" s="128" t="s">
        <v>120</v>
      </c>
      <c r="D748" s="128" t="str">
        <f>VLOOKUP(B748,'[1]TAX INFO'!$B$2:$G$961,3,0)</f>
        <v xml:space="preserve">Camarines Sur II Electric Cooperative, Inc. </v>
      </c>
      <c r="E748" s="128" t="str">
        <f>VLOOKUP(B748,'[1]TAX INFO'!$B$2:$G$961,5,0)</f>
        <v>000-620-901-000</v>
      </c>
      <c r="F748" s="128" t="s">
        <v>419</v>
      </c>
      <c r="G748" s="128" t="s">
        <v>416</v>
      </c>
      <c r="H748" s="128" t="s">
        <v>417</v>
      </c>
      <c r="I748" s="128" t="s">
        <v>417</v>
      </c>
      <c r="J748" s="128" t="s">
        <v>417</v>
      </c>
      <c r="K748" s="129">
        <v>187.51</v>
      </c>
      <c r="L748" s="130">
        <v>0</v>
      </c>
      <c r="M748" s="131">
        <v>22.5</v>
      </c>
      <c r="N748" s="130">
        <v>-3.75</v>
      </c>
      <c r="O748" s="125">
        <f t="shared" si="11"/>
        <v>206.26</v>
      </c>
      <c r="P748" s="143">
        <v>27329</v>
      </c>
      <c r="Q748" s="148" t="s">
        <v>4567</v>
      </c>
    </row>
    <row r="749" spans="1:17">
      <c r="A749" s="128">
        <v>747</v>
      </c>
      <c r="B749" s="128" t="s">
        <v>121</v>
      </c>
      <c r="C749" s="128" t="s">
        <v>121</v>
      </c>
      <c r="D749" s="128" t="str">
        <f>VLOOKUP(B749,'[1]TAX INFO'!$B$2:$G$961,3,0)</f>
        <v xml:space="preserve">Camarines Sur III Electric Cooperative, Inc. </v>
      </c>
      <c r="E749" s="128" t="str">
        <f>VLOOKUP(B749,'[1]TAX INFO'!$B$2:$G$961,5,0)</f>
        <v>000-999-381-000</v>
      </c>
      <c r="F749" s="128" t="s">
        <v>419</v>
      </c>
      <c r="G749" s="128" t="s">
        <v>416</v>
      </c>
      <c r="H749" s="128" t="s">
        <v>417</v>
      </c>
      <c r="I749" s="128" t="s">
        <v>417</v>
      </c>
      <c r="J749" s="128" t="s">
        <v>417</v>
      </c>
      <c r="K749" s="129">
        <v>61.83</v>
      </c>
      <c r="L749" s="130">
        <v>0</v>
      </c>
      <c r="M749" s="131">
        <v>7.42</v>
      </c>
      <c r="N749" s="130">
        <v>-1.24</v>
      </c>
      <c r="O749" s="125">
        <f t="shared" si="11"/>
        <v>68.010000000000005</v>
      </c>
      <c r="P749" s="143">
        <v>27330</v>
      </c>
      <c r="Q749" s="148" t="s">
        <v>4567</v>
      </c>
    </row>
    <row r="750" spans="1:17">
      <c r="A750" s="128">
        <v>748</v>
      </c>
      <c r="B750" s="128" t="s">
        <v>122</v>
      </c>
      <c r="C750" s="128" t="s">
        <v>122</v>
      </c>
      <c r="D750" s="128" t="str">
        <f>VLOOKUP(B750,'[1]TAX INFO'!$B$2:$G$961,3,0)</f>
        <v xml:space="preserve">Camarines Sur IV Electric Cooperative, Inc. </v>
      </c>
      <c r="E750" s="128" t="str">
        <f>VLOOKUP(B750,'[1]TAX INFO'!$B$2:$G$961,5,0)</f>
        <v>000-999-373-000</v>
      </c>
      <c r="F750" s="128" t="s">
        <v>419</v>
      </c>
      <c r="G750" s="128" t="s">
        <v>416</v>
      </c>
      <c r="H750" s="128" t="s">
        <v>417</v>
      </c>
      <c r="I750" s="128" t="s">
        <v>417</v>
      </c>
      <c r="J750" s="128" t="s">
        <v>417</v>
      </c>
      <c r="K750" s="129">
        <v>48.62</v>
      </c>
      <c r="L750" s="130">
        <v>0</v>
      </c>
      <c r="M750" s="131">
        <v>5.83</v>
      </c>
      <c r="N750" s="130">
        <v>-0.97</v>
      </c>
      <c r="O750" s="125">
        <f t="shared" si="11"/>
        <v>53.48</v>
      </c>
      <c r="P750" s="143">
        <v>27331</v>
      </c>
      <c r="Q750" s="148" t="s">
        <v>4567</v>
      </c>
    </row>
    <row r="751" spans="1:17">
      <c r="A751" s="128">
        <v>749</v>
      </c>
      <c r="B751" s="128" t="s">
        <v>480</v>
      </c>
      <c r="C751" s="128" t="s">
        <v>480</v>
      </c>
      <c r="D751" s="128" t="str">
        <f>VLOOKUP(B751,'[1]TAX INFO'!$B$2:$G$961,3,0)</f>
        <v xml:space="preserve">Cagayan Biomass Energy Corporation </v>
      </c>
      <c r="E751" s="128" t="str">
        <f>VLOOKUP(B751,'[1]TAX INFO'!$B$2:$G$961,5,0)</f>
        <v>008-534-250-000</v>
      </c>
      <c r="F751" s="128" t="s">
        <v>415</v>
      </c>
      <c r="G751" s="128" t="s">
        <v>416</v>
      </c>
      <c r="H751" s="128" t="s">
        <v>416</v>
      </c>
      <c r="I751" s="128" t="s">
        <v>416</v>
      </c>
      <c r="J751" s="128" t="s">
        <v>416</v>
      </c>
      <c r="K751" s="129">
        <v>0</v>
      </c>
      <c r="L751" s="130">
        <v>1.59</v>
      </c>
      <c r="M751" s="131">
        <v>0</v>
      </c>
      <c r="N751" s="130">
        <v>-0.03</v>
      </c>
      <c r="O751" s="125">
        <f t="shared" si="11"/>
        <v>1.56</v>
      </c>
      <c r="P751" s="143">
        <v>27332</v>
      </c>
      <c r="Q751" s="148" t="s">
        <v>4567</v>
      </c>
    </row>
    <row r="752" spans="1:17">
      <c r="A752" s="128">
        <v>750</v>
      </c>
      <c r="B752" s="128" t="s">
        <v>480</v>
      </c>
      <c r="C752" s="128" t="s">
        <v>768</v>
      </c>
      <c r="D752" s="128" t="str">
        <f>VLOOKUP(B752,'[1]TAX INFO'!$B$2:$G$961,3,0)</f>
        <v xml:space="preserve">Cagayan Biomass Energy Corporation </v>
      </c>
      <c r="E752" s="128" t="str">
        <f>VLOOKUP(B752,'[1]TAX INFO'!$B$2:$G$961,5,0)</f>
        <v>008-534-250-000</v>
      </c>
      <c r="F752" s="128" t="s">
        <v>419</v>
      </c>
      <c r="G752" s="128" t="s">
        <v>416</v>
      </c>
      <c r="H752" s="128" t="s">
        <v>416</v>
      </c>
      <c r="I752" s="128" t="s">
        <v>416</v>
      </c>
      <c r="J752" s="128" t="s">
        <v>416</v>
      </c>
      <c r="K752" s="129">
        <v>0</v>
      </c>
      <c r="L752" s="130">
        <v>0.01</v>
      </c>
      <c r="M752" s="131">
        <v>0</v>
      </c>
      <c r="N752" s="130">
        <v>0</v>
      </c>
      <c r="O752" s="125">
        <f t="shared" si="11"/>
        <v>0.01</v>
      </c>
      <c r="P752" s="143">
        <v>27332</v>
      </c>
      <c r="Q752" s="148" t="s">
        <v>4567</v>
      </c>
    </row>
    <row r="753" spans="1:17">
      <c r="A753" s="128">
        <v>751</v>
      </c>
      <c r="B753" s="128" t="s">
        <v>481</v>
      </c>
      <c r="C753" s="128" t="s">
        <v>482</v>
      </c>
      <c r="D753" s="128" t="str">
        <f>VLOOKUP(B753,'[1]TAX INFO'!$B$2:$G$961,3,0)</f>
        <v xml:space="preserve">Toledo Power Company </v>
      </c>
      <c r="E753" s="128" t="str">
        <f>VLOOKUP(B753,'[1]TAX INFO'!$B$2:$G$961,5,0)</f>
        <v>003-883-626-00000</v>
      </c>
      <c r="F753" s="128" t="s">
        <v>419</v>
      </c>
      <c r="G753" s="128" t="s">
        <v>416</v>
      </c>
      <c r="H753" s="128" t="s">
        <v>417</v>
      </c>
      <c r="I753" s="128" t="s">
        <v>417</v>
      </c>
      <c r="J753" s="128" t="s">
        <v>416</v>
      </c>
      <c r="K753" s="129">
        <v>0</v>
      </c>
      <c r="L753" s="130">
        <v>5.35</v>
      </c>
      <c r="M753" s="131">
        <v>0</v>
      </c>
      <c r="N753" s="130">
        <v>-0.11</v>
      </c>
      <c r="O753" s="125">
        <f t="shared" si="11"/>
        <v>5.2399999999999993</v>
      </c>
      <c r="P753" s="143">
        <v>27333</v>
      </c>
      <c r="Q753" s="148" t="s">
        <v>4567</v>
      </c>
    </row>
    <row r="754" spans="1:17">
      <c r="A754" s="128">
        <v>752</v>
      </c>
      <c r="B754" s="128" t="s">
        <v>127</v>
      </c>
      <c r="C754" s="128" t="s">
        <v>127</v>
      </c>
      <c r="D754" s="128" t="str">
        <f>VLOOKUP(B754,'[1]TAX INFO'!$B$2:$G$961,3,0)</f>
        <v>Cebu I Electric Cooperative, Inc.</v>
      </c>
      <c r="E754" s="128" t="str">
        <f>VLOOKUP(B754,'[1]TAX INFO'!$B$2:$G$961,5,0)</f>
        <v>000-534-977-000</v>
      </c>
      <c r="F754" s="128" t="s">
        <v>419</v>
      </c>
      <c r="G754" s="128" t="s">
        <v>416</v>
      </c>
      <c r="H754" s="128" t="s">
        <v>417</v>
      </c>
      <c r="I754" s="128" t="s">
        <v>417</v>
      </c>
      <c r="J754" s="128" t="s">
        <v>417</v>
      </c>
      <c r="K754" s="129">
        <v>121.98</v>
      </c>
      <c r="L754" s="130">
        <v>0</v>
      </c>
      <c r="M754" s="131">
        <v>14.64</v>
      </c>
      <c r="N754" s="130">
        <v>-2.44</v>
      </c>
      <c r="O754" s="125">
        <f t="shared" si="11"/>
        <v>134.18</v>
      </c>
      <c r="P754" s="143">
        <v>27334</v>
      </c>
      <c r="Q754" s="148" t="s">
        <v>4567</v>
      </c>
    </row>
    <row r="755" spans="1:17">
      <c r="A755" s="128">
        <v>753</v>
      </c>
      <c r="B755" s="128" t="s">
        <v>128</v>
      </c>
      <c r="C755" s="128" t="s">
        <v>128</v>
      </c>
      <c r="D755" s="128" t="str">
        <f>VLOOKUP(B755,'[1]TAX INFO'!$B$2:$G$961,3,0)</f>
        <v xml:space="preserve">Cebu II Electric Cooperative, Inc. </v>
      </c>
      <c r="E755" s="128" t="str">
        <f>VLOOKUP(B755,'[1]TAX INFO'!$B$2:$G$961,5,0)</f>
        <v>000-256-731-0000</v>
      </c>
      <c r="F755" s="128" t="s">
        <v>419</v>
      </c>
      <c r="G755" s="128" t="s">
        <v>416</v>
      </c>
      <c r="H755" s="128" t="s">
        <v>417</v>
      </c>
      <c r="I755" s="128" t="s">
        <v>417</v>
      </c>
      <c r="J755" s="128" t="s">
        <v>417</v>
      </c>
      <c r="K755" s="129">
        <v>73.900000000000006</v>
      </c>
      <c r="L755" s="130">
        <v>0</v>
      </c>
      <c r="M755" s="131">
        <v>8.8699999999999992</v>
      </c>
      <c r="N755" s="130">
        <v>-1.48</v>
      </c>
      <c r="O755" s="125">
        <f t="shared" si="11"/>
        <v>81.290000000000006</v>
      </c>
      <c r="P755" s="143">
        <v>27335</v>
      </c>
      <c r="Q755" s="148" t="s">
        <v>4567</v>
      </c>
    </row>
    <row r="756" spans="1:17">
      <c r="A756" s="128">
        <v>754</v>
      </c>
      <c r="B756" s="128" t="s">
        <v>129</v>
      </c>
      <c r="C756" s="128" t="s">
        <v>129</v>
      </c>
      <c r="D756" s="128" t="str">
        <f>VLOOKUP(B756,'[1]TAX INFO'!$B$2:$G$961,3,0)</f>
        <v xml:space="preserve">Cebu III Electric Cooperative, Inc. </v>
      </c>
      <c r="E756" s="128" t="str">
        <f>VLOOKUP(B756,'[1]TAX INFO'!$B$2:$G$961,5,0)</f>
        <v>000-534-985-000</v>
      </c>
      <c r="F756" s="128" t="s">
        <v>419</v>
      </c>
      <c r="G756" s="128" t="s">
        <v>416</v>
      </c>
      <c r="H756" s="128" t="s">
        <v>417</v>
      </c>
      <c r="I756" s="128" t="s">
        <v>417</v>
      </c>
      <c r="J756" s="128" t="s">
        <v>417</v>
      </c>
      <c r="K756" s="129">
        <v>33.17</v>
      </c>
      <c r="L756" s="130">
        <v>0</v>
      </c>
      <c r="M756" s="131">
        <v>3.98</v>
      </c>
      <c r="N756" s="130">
        <v>-0.66</v>
      </c>
      <c r="O756" s="125">
        <f t="shared" si="11"/>
        <v>36.49</v>
      </c>
      <c r="P756" s="143">
        <v>27336</v>
      </c>
      <c r="Q756" s="148" t="s">
        <v>4567</v>
      </c>
    </row>
    <row r="757" spans="1:17">
      <c r="A757" s="128">
        <v>755</v>
      </c>
      <c r="B757" s="128" t="s">
        <v>125</v>
      </c>
      <c r="C757" s="128" t="s">
        <v>125</v>
      </c>
      <c r="D757" s="128" t="str">
        <f>VLOOKUP(B757,'[1]TAX INFO'!$B$2:$G$961,3,0)</f>
        <v xml:space="preserve">Cebu Energy Development Corporation </v>
      </c>
      <c r="E757" s="128" t="str">
        <f>VLOOKUP(B757,'[1]TAX INFO'!$B$2:$G$961,5,0)</f>
        <v>268-129-205-00000</v>
      </c>
      <c r="F757" s="128" t="s">
        <v>415</v>
      </c>
      <c r="G757" s="128" t="s">
        <v>416</v>
      </c>
      <c r="H757" s="128" t="s">
        <v>417</v>
      </c>
      <c r="I757" s="128" t="s">
        <v>417</v>
      </c>
      <c r="J757" s="128" t="s">
        <v>417</v>
      </c>
      <c r="K757" s="129">
        <v>42.83</v>
      </c>
      <c r="L757" s="130">
        <v>0</v>
      </c>
      <c r="M757" s="131">
        <v>5.14</v>
      </c>
      <c r="N757" s="130">
        <v>-0.86</v>
      </c>
      <c r="O757" s="125">
        <f t="shared" si="11"/>
        <v>47.11</v>
      </c>
      <c r="P757" s="143">
        <v>27337</v>
      </c>
      <c r="Q757" s="148" t="s">
        <v>4567</v>
      </c>
    </row>
    <row r="758" spans="1:17">
      <c r="A758" s="128">
        <v>756</v>
      </c>
      <c r="B758" s="128" t="s">
        <v>125</v>
      </c>
      <c r="C758" s="128" t="s">
        <v>126</v>
      </c>
      <c r="D758" s="128" t="str">
        <f>VLOOKUP(B758,'[1]TAX INFO'!$B$2:$G$961,3,0)</f>
        <v xml:space="preserve">Cebu Energy Development Corporation </v>
      </c>
      <c r="E758" s="128" t="str">
        <f>VLOOKUP(B758,'[1]TAX INFO'!$B$2:$G$961,5,0)</f>
        <v>268-129-205-00000</v>
      </c>
      <c r="F758" s="128" t="s">
        <v>419</v>
      </c>
      <c r="G758" s="128" t="s">
        <v>416</v>
      </c>
      <c r="H758" s="128" t="s">
        <v>417</v>
      </c>
      <c r="I758" s="128" t="s">
        <v>417</v>
      </c>
      <c r="J758" s="128" t="s">
        <v>417</v>
      </c>
      <c r="K758" s="129">
        <v>0.86</v>
      </c>
      <c r="L758" s="130">
        <v>0</v>
      </c>
      <c r="M758" s="131">
        <v>0.1</v>
      </c>
      <c r="N758" s="130">
        <v>-0.02</v>
      </c>
      <c r="O758" s="125">
        <f t="shared" si="11"/>
        <v>0.94</v>
      </c>
      <c r="P758" s="143">
        <v>27337</v>
      </c>
      <c r="Q758" s="148" t="s">
        <v>4567</v>
      </c>
    </row>
    <row r="759" spans="1:17">
      <c r="A759" s="128">
        <v>757</v>
      </c>
      <c r="B759" s="128" t="s">
        <v>483</v>
      </c>
      <c r="C759" s="128" t="s">
        <v>484</v>
      </c>
      <c r="D759" s="128" t="str">
        <f>VLOOKUP(B759,'[1]TAX INFO'!$B$2:$G$961,3,0)</f>
        <v xml:space="preserve">Cleangreen Energy Corporation </v>
      </c>
      <c r="E759" s="128" t="str">
        <f>VLOOKUP(B759,'[1]TAX INFO'!$B$2:$G$961,5,0)</f>
        <v>008-584-493</v>
      </c>
      <c r="F759" s="128" t="s">
        <v>419</v>
      </c>
      <c r="G759" s="128" t="s">
        <v>416</v>
      </c>
      <c r="H759" s="128" t="s">
        <v>416</v>
      </c>
      <c r="I759" s="128" t="s">
        <v>416</v>
      </c>
      <c r="J759" s="128" t="s">
        <v>416</v>
      </c>
      <c r="K759" s="129">
        <v>0</v>
      </c>
      <c r="L759" s="130">
        <v>0.3</v>
      </c>
      <c r="M759" s="131">
        <v>0</v>
      </c>
      <c r="N759" s="130">
        <v>-0.01</v>
      </c>
      <c r="O759" s="125">
        <f t="shared" si="11"/>
        <v>0.28999999999999998</v>
      </c>
      <c r="P759" s="143">
        <v>27338</v>
      </c>
      <c r="Q759" s="148" t="s">
        <v>4567</v>
      </c>
    </row>
    <row r="760" spans="1:17">
      <c r="A760" s="128">
        <v>758</v>
      </c>
      <c r="B760" s="128" t="s">
        <v>485</v>
      </c>
      <c r="C760" s="128" t="s">
        <v>485</v>
      </c>
      <c r="D760" s="128" t="str">
        <f>VLOOKUP(B760,'[1]TAX INFO'!$B$2:$G$961,3,0)</f>
        <v xml:space="preserve">Clark Electric Distribution Corporation </v>
      </c>
      <c r="E760" s="128" t="str">
        <f>VLOOKUP(B760,'[1]TAX INFO'!$B$2:$G$961,5,0)</f>
        <v>005-310-198-000</v>
      </c>
      <c r="F760" s="128" t="s">
        <v>419</v>
      </c>
      <c r="G760" s="128" t="s">
        <v>416</v>
      </c>
      <c r="H760" s="128" t="s">
        <v>417</v>
      </c>
      <c r="I760" s="128" t="s">
        <v>417</v>
      </c>
      <c r="J760" s="128" t="s">
        <v>417</v>
      </c>
      <c r="K760" s="129">
        <v>36.07</v>
      </c>
      <c r="L760" s="130">
        <v>0</v>
      </c>
      <c r="M760" s="131">
        <v>4.33</v>
      </c>
      <c r="N760" s="130">
        <v>-0.72</v>
      </c>
      <c r="O760" s="125">
        <f t="shared" si="11"/>
        <v>39.68</v>
      </c>
      <c r="P760" s="143">
        <v>27339</v>
      </c>
      <c r="Q760" s="148" t="s">
        <v>4567</v>
      </c>
    </row>
    <row r="761" spans="1:17">
      <c r="A761" s="128">
        <v>759</v>
      </c>
      <c r="B761" s="128" t="s">
        <v>147</v>
      </c>
      <c r="C761" s="128" t="s">
        <v>147</v>
      </c>
      <c r="D761" s="128" t="str">
        <f>VLOOKUP(B761,'[1]TAX INFO'!$B$2:$G$961,3,0)</f>
        <v>Clark Electric Distribution Corporation</v>
      </c>
      <c r="E761" s="128" t="str">
        <f>VLOOKUP(B761,'[1]TAX INFO'!$B$2:$G$961,5,0)</f>
        <v>005-310-198-000</v>
      </c>
      <c r="F761" s="128" t="s">
        <v>419</v>
      </c>
      <c r="G761" s="128" t="s">
        <v>416</v>
      </c>
      <c r="H761" s="128" t="s">
        <v>417</v>
      </c>
      <c r="I761" s="128" t="s">
        <v>417</v>
      </c>
      <c r="J761" s="128" t="s">
        <v>417</v>
      </c>
      <c r="K761" s="129">
        <v>2.12</v>
      </c>
      <c r="L761" s="130">
        <v>0</v>
      </c>
      <c r="M761" s="131">
        <v>0.25</v>
      </c>
      <c r="N761" s="130">
        <v>-0.04</v>
      </c>
      <c r="O761" s="125">
        <f t="shared" si="11"/>
        <v>2.33</v>
      </c>
      <c r="P761" s="143">
        <v>27339</v>
      </c>
      <c r="Q761" s="148" t="s">
        <v>4567</v>
      </c>
    </row>
    <row r="762" spans="1:17">
      <c r="A762" s="128">
        <v>760</v>
      </c>
      <c r="B762" s="128" t="s">
        <v>486</v>
      </c>
      <c r="C762" s="128" t="s">
        <v>486</v>
      </c>
      <c r="D762" s="128" t="str">
        <f>VLOOKUP(B762,'[1]TAX INFO'!$B$2:$G$961,3,0)</f>
        <v xml:space="preserve">Cabanatuan Electric Corporation </v>
      </c>
      <c r="E762" s="128" t="str">
        <f>VLOOKUP(B762,'[1]TAX INFO'!$B$2:$G$961,5,0)</f>
        <v>000-542-642-000</v>
      </c>
      <c r="F762" s="128" t="s">
        <v>419</v>
      </c>
      <c r="G762" s="128" t="s">
        <v>416</v>
      </c>
      <c r="H762" s="128" t="s">
        <v>417</v>
      </c>
      <c r="I762" s="128" t="s">
        <v>417</v>
      </c>
      <c r="J762" s="128" t="s">
        <v>417</v>
      </c>
      <c r="K762" s="129">
        <v>45.61</v>
      </c>
      <c r="L762" s="130">
        <v>0</v>
      </c>
      <c r="M762" s="131">
        <v>5.47</v>
      </c>
      <c r="N762" s="130">
        <v>-0.91</v>
      </c>
      <c r="O762" s="125">
        <f t="shared" si="11"/>
        <v>50.17</v>
      </c>
      <c r="P762" s="143">
        <v>27340</v>
      </c>
      <c r="Q762" s="148" t="s">
        <v>4567</v>
      </c>
    </row>
    <row r="763" spans="1:17">
      <c r="A763" s="128">
        <v>761</v>
      </c>
      <c r="B763" s="128" t="s">
        <v>446</v>
      </c>
      <c r="C763" s="128" t="s">
        <v>256</v>
      </c>
      <c r="D763" s="128" t="str">
        <f>VLOOKUP(B763,'[1]TAX INFO'!$B$2:$G$961,3,0)</f>
        <v>Masinloc Power Co. Ltd</v>
      </c>
      <c r="E763" s="128" t="str">
        <f>VLOOKUP(B763,'[1]TAX INFO'!$B$2:$G$961,5,0)</f>
        <v>006-786-124-000</v>
      </c>
      <c r="F763" s="128" t="s">
        <v>419</v>
      </c>
      <c r="G763" s="128" t="s">
        <v>416</v>
      </c>
      <c r="H763" s="128" t="s">
        <v>417</v>
      </c>
      <c r="I763" s="128" t="s">
        <v>417</v>
      </c>
      <c r="J763" s="128" t="s">
        <v>417</v>
      </c>
      <c r="K763" s="129">
        <v>21.15</v>
      </c>
      <c r="L763" s="130">
        <v>0</v>
      </c>
      <c r="M763" s="131">
        <v>2.54</v>
      </c>
      <c r="N763" s="130">
        <v>-0.42</v>
      </c>
      <c r="O763" s="125">
        <f t="shared" si="11"/>
        <v>23.269999999999996</v>
      </c>
      <c r="P763" s="143">
        <v>27341</v>
      </c>
      <c r="Q763" s="148" t="s">
        <v>4567</v>
      </c>
    </row>
    <row r="764" spans="1:17">
      <c r="A764" s="128">
        <v>762</v>
      </c>
      <c r="B764" s="128" t="s">
        <v>489</v>
      </c>
      <c r="C764" s="128" t="s">
        <v>489</v>
      </c>
      <c r="D764" s="128" t="str">
        <f>VLOOKUP(B764,'[1]TAX INFO'!$B$2:$G$961,3,0)</f>
        <v xml:space="preserve">Central Negros Power Reliability, Inc. </v>
      </c>
      <c r="E764" s="128" t="str">
        <f>VLOOKUP(B764,'[1]TAX INFO'!$B$2:$G$961,5,0)</f>
        <v>008-691-287-00000</v>
      </c>
      <c r="F764" s="128" t="s">
        <v>415</v>
      </c>
      <c r="G764" s="128" t="s">
        <v>416</v>
      </c>
      <c r="H764" s="128" t="s">
        <v>417</v>
      </c>
      <c r="I764" s="128" t="s">
        <v>417</v>
      </c>
      <c r="J764" s="128" t="s">
        <v>417</v>
      </c>
      <c r="K764" s="129">
        <v>0</v>
      </c>
      <c r="L764" s="130">
        <v>0</v>
      </c>
      <c r="M764" s="131">
        <v>0</v>
      </c>
      <c r="N764" s="130">
        <v>0</v>
      </c>
      <c r="O764" s="125">
        <f t="shared" si="11"/>
        <v>0</v>
      </c>
      <c r="P764" s="143">
        <v>27342</v>
      </c>
      <c r="Q764" s="148" t="s">
        <v>4567</v>
      </c>
    </row>
    <row r="765" spans="1:17">
      <c r="A765" s="128">
        <v>763</v>
      </c>
      <c r="B765" s="128" t="s">
        <v>489</v>
      </c>
      <c r="C765" s="128" t="s">
        <v>490</v>
      </c>
      <c r="D765" s="128" t="str">
        <f>VLOOKUP(B765,'[1]TAX INFO'!$B$2:$G$961,3,0)</f>
        <v xml:space="preserve">Central Negros Power Reliability, Inc. </v>
      </c>
      <c r="E765" s="128" t="str">
        <f>VLOOKUP(B765,'[1]TAX INFO'!$B$2:$G$961,5,0)</f>
        <v>008-691-287-00000</v>
      </c>
      <c r="F765" s="128" t="s">
        <v>419</v>
      </c>
      <c r="G765" s="128" t="s">
        <v>416</v>
      </c>
      <c r="H765" s="128" t="s">
        <v>417</v>
      </c>
      <c r="I765" s="128" t="s">
        <v>417</v>
      </c>
      <c r="J765" s="128" t="s">
        <v>417</v>
      </c>
      <c r="K765" s="129">
        <v>1.01</v>
      </c>
      <c r="L765" s="130">
        <v>0</v>
      </c>
      <c r="M765" s="131">
        <v>0.12</v>
      </c>
      <c r="N765" s="130">
        <v>-0.02</v>
      </c>
      <c r="O765" s="125">
        <f t="shared" si="11"/>
        <v>1.1099999999999999</v>
      </c>
      <c r="P765" s="143">
        <v>27342</v>
      </c>
      <c r="Q765" s="148" t="s">
        <v>4567</v>
      </c>
    </row>
    <row r="766" spans="1:17">
      <c r="A766" s="128">
        <v>764</v>
      </c>
      <c r="B766" s="128" t="s">
        <v>488</v>
      </c>
      <c r="C766" s="128" t="s">
        <v>377</v>
      </c>
      <c r="D766" s="128" t="str">
        <f>VLOOKUP(B766,'[1]TAX INFO'!$B$2:$G$961,3,0)</f>
        <v>Sual Power Inc.</v>
      </c>
      <c r="E766" s="128" t="str">
        <f>VLOOKUP(B766,'[1]TAX INFO'!$B$2:$G$961,5,0)</f>
        <v>225-353-447-000</v>
      </c>
      <c r="F766" s="128" t="s">
        <v>419</v>
      </c>
      <c r="G766" s="128" t="s">
        <v>416</v>
      </c>
      <c r="H766" s="128" t="s">
        <v>417</v>
      </c>
      <c r="I766" s="128" t="s">
        <v>417</v>
      </c>
      <c r="J766" s="128" t="s">
        <v>417</v>
      </c>
      <c r="K766" s="129">
        <v>0.15</v>
      </c>
      <c r="L766" s="130">
        <v>0</v>
      </c>
      <c r="M766" s="131">
        <v>0.02</v>
      </c>
      <c r="N766" s="130">
        <v>0</v>
      </c>
      <c r="O766" s="125">
        <f t="shared" si="11"/>
        <v>0.16999999999999998</v>
      </c>
      <c r="P766" s="143">
        <v>27343</v>
      </c>
      <c r="Q766" s="148" t="s">
        <v>4567</v>
      </c>
    </row>
    <row r="767" spans="1:17">
      <c r="A767" s="128">
        <v>765</v>
      </c>
      <c r="B767" s="128" t="s">
        <v>113</v>
      </c>
      <c r="C767" s="128" t="s">
        <v>113</v>
      </c>
      <c r="D767" s="128" t="str">
        <f>VLOOKUP(B767,'[1]TAX INFO'!$B$2:$G$961,3,0)</f>
        <v xml:space="preserve">Cagayan Electric Power &amp; Light Company, Inc. </v>
      </c>
      <c r="E767" s="128" t="str">
        <f>VLOOKUP(B767,'[1]TAX INFO'!$B$2:$G$961,5,0)</f>
        <v>000-291-936-00000</v>
      </c>
      <c r="F767" s="128" t="s">
        <v>419</v>
      </c>
      <c r="G767" s="128" t="s">
        <v>416</v>
      </c>
      <c r="H767" s="128" t="s">
        <v>417</v>
      </c>
      <c r="I767" s="128" t="s">
        <v>417</v>
      </c>
      <c r="J767" s="128" t="s">
        <v>417</v>
      </c>
      <c r="K767" s="129">
        <v>12.28</v>
      </c>
      <c r="L767" s="130">
        <v>0</v>
      </c>
      <c r="M767" s="131">
        <v>1.47</v>
      </c>
      <c r="N767" s="130">
        <v>-0.25</v>
      </c>
      <c r="O767" s="125">
        <f t="shared" si="11"/>
        <v>13.5</v>
      </c>
      <c r="P767" s="143">
        <v>27344</v>
      </c>
      <c r="Q767" s="148" t="s">
        <v>4567</v>
      </c>
    </row>
    <row r="768" spans="1:17">
      <c r="A768" s="128">
        <v>766</v>
      </c>
      <c r="B768" s="128" t="s">
        <v>252</v>
      </c>
      <c r="C768" s="128" t="s">
        <v>251</v>
      </c>
      <c r="D768" s="128" t="str">
        <f>VLOOKUP(B768,'[1]TAX INFO'!$B$2:$G$961,3,0)</f>
        <v xml:space="preserve">Manila Electric Company </v>
      </c>
      <c r="E768" s="128" t="str">
        <f>VLOOKUP(B768,'[1]TAX INFO'!$B$2:$G$961,5,0)</f>
        <v>000-101-528-0000</v>
      </c>
      <c r="F768" s="128" t="s">
        <v>419</v>
      </c>
      <c r="G768" s="128" t="s">
        <v>416</v>
      </c>
      <c r="H768" s="128" t="s">
        <v>417</v>
      </c>
      <c r="I768" s="128" t="s">
        <v>417</v>
      </c>
      <c r="J768" s="128" t="s">
        <v>417</v>
      </c>
      <c r="K768" s="129">
        <v>6.27</v>
      </c>
      <c r="L768" s="130">
        <v>0</v>
      </c>
      <c r="M768" s="131">
        <v>0.75</v>
      </c>
      <c r="N768" s="130">
        <v>-0.13</v>
      </c>
      <c r="O768" s="125">
        <f t="shared" si="11"/>
        <v>6.89</v>
      </c>
      <c r="P768" s="143">
        <v>27345</v>
      </c>
      <c r="Q768" s="148" t="s">
        <v>4567</v>
      </c>
    </row>
    <row r="769" spans="1:17">
      <c r="A769" s="128">
        <v>767</v>
      </c>
      <c r="B769" s="128" t="s">
        <v>131</v>
      </c>
      <c r="C769" s="128" t="s">
        <v>131</v>
      </c>
      <c r="D769" s="128" t="str">
        <f>VLOOKUP(B769,'[1]TAX INFO'!$B$2:$G$961,3,0)</f>
        <v xml:space="preserve">Citicore Energy Solutions, Inc. </v>
      </c>
      <c r="E769" s="128" t="str">
        <f>VLOOKUP(B769,'[1]TAX INFO'!$B$2:$G$961,5,0)</f>
        <v>009-333-221-00000</v>
      </c>
      <c r="F769" s="128" t="s">
        <v>419</v>
      </c>
      <c r="G769" s="128" t="s">
        <v>416</v>
      </c>
      <c r="H769" s="128" t="s">
        <v>417</v>
      </c>
      <c r="I769" s="128" t="s">
        <v>417</v>
      </c>
      <c r="J769" s="128" t="s">
        <v>417</v>
      </c>
      <c r="K769" s="129">
        <v>0.01</v>
      </c>
      <c r="L769" s="130">
        <v>0</v>
      </c>
      <c r="M769" s="131">
        <v>0</v>
      </c>
      <c r="N769" s="130">
        <v>0</v>
      </c>
      <c r="O769" s="125">
        <f t="shared" si="11"/>
        <v>0.01</v>
      </c>
      <c r="P769" s="143">
        <v>27346</v>
      </c>
      <c r="Q769" s="148" t="s">
        <v>4567</v>
      </c>
    </row>
    <row r="770" spans="1:17">
      <c r="A770" s="128">
        <v>768</v>
      </c>
      <c r="B770" s="128" t="s">
        <v>131</v>
      </c>
      <c r="C770" s="128" t="s">
        <v>132</v>
      </c>
      <c r="D770" s="128" t="str">
        <f>VLOOKUP(B770,'[1]TAX INFO'!$B$2:$G$961,3,0)</f>
        <v xml:space="preserve">Citicore Energy Solutions, Inc. </v>
      </c>
      <c r="E770" s="128" t="str">
        <f>VLOOKUP(B770,'[1]TAX INFO'!$B$2:$G$961,5,0)</f>
        <v>009-333-221-00000</v>
      </c>
      <c r="F770" s="128" t="s">
        <v>419</v>
      </c>
      <c r="G770" s="128" t="s">
        <v>416</v>
      </c>
      <c r="H770" s="128" t="s">
        <v>417</v>
      </c>
      <c r="I770" s="128" t="s">
        <v>417</v>
      </c>
      <c r="J770" s="128" t="s">
        <v>417</v>
      </c>
      <c r="K770" s="129">
        <v>0.64</v>
      </c>
      <c r="L770" s="130">
        <v>0</v>
      </c>
      <c r="M770" s="131">
        <v>0.08</v>
      </c>
      <c r="N770" s="130">
        <v>-0.01</v>
      </c>
      <c r="O770" s="125">
        <f t="shared" si="11"/>
        <v>0.71</v>
      </c>
      <c r="P770" s="143">
        <v>27346</v>
      </c>
      <c r="Q770" s="148" t="s">
        <v>4567</v>
      </c>
    </row>
    <row r="771" spans="1:17">
      <c r="A771" s="128">
        <v>769</v>
      </c>
      <c r="B771" s="128" t="s">
        <v>133</v>
      </c>
      <c r="C771" s="128" t="s">
        <v>133</v>
      </c>
      <c r="D771" s="128" t="str">
        <f>VLOOKUP(B771,'[1]TAX INFO'!$B$2:$G$961,3,0)</f>
        <v xml:space="preserve">Citicore Energy Solutions, Inc. </v>
      </c>
      <c r="E771" s="128" t="str">
        <f>VLOOKUP(B771,'[1]TAX INFO'!$B$2:$G$961,5,0)</f>
        <v>009-333-221-00000</v>
      </c>
      <c r="F771" s="128" t="s">
        <v>419</v>
      </c>
      <c r="G771" s="128" t="s">
        <v>416</v>
      </c>
      <c r="H771" s="128" t="s">
        <v>417</v>
      </c>
      <c r="I771" s="128" t="s">
        <v>417</v>
      </c>
      <c r="J771" s="128" t="s">
        <v>417</v>
      </c>
      <c r="K771" s="129">
        <v>94.87</v>
      </c>
      <c r="L771" s="130">
        <v>0</v>
      </c>
      <c r="M771" s="131">
        <v>11.38</v>
      </c>
      <c r="N771" s="130">
        <v>-1.9</v>
      </c>
      <c r="O771" s="125">
        <f t="shared" si="11"/>
        <v>104.35</v>
      </c>
      <c r="P771" s="143">
        <v>27346</v>
      </c>
      <c r="Q771" s="148" t="s">
        <v>4567</v>
      </c>
    </row>
    <row r="772" spans="1:17">
      <c r="A772" s="128">
        <v>770</v>
      </c>
      <c r="B772" s="128" t="s">
        <v>133</v>
      </c>
      <c r="C772" s="128" t="s">
        <v>134</v>
      </c>
      <c r="D772" s="128" t="str">
        <f>VLOOKUP(B772,'[1]TAX INFO'!$B$2:$G$961,3,0)</f>
        <v xml:space="preserve">Citicore Energy Solutions, Inc. </v>
      </c>
      <c r="E772" s="128" t="str">
        <f>VLOOKUP(B772,'[1]TAX INFO'!$B$2:$G$961,5,0)</f>
        <v>009-333-221-00000</v>
      </c>
      <c r="F772" s="128" t="s">
        <v>419</v>
      </c>
      <c r="G772" s="128" t="s">
        <v>416</v>
      </c>
      <c r="H772" s="128" t="s">
        <v>417</v>
      </c>
      <c r="I772" s="128" t="s">
        <v>417</v>
      </c>
      <c r="J772" s="128" t="s">
        <v>417</v>
      </c>
      <c r="K772" s="129">
        <v>14.78</v>
      </c>
      <c r="L772" s="130">
        <v>0</v>
      </c>
      <c r="M772" s="132">
        <v>1.77</v>
      </c>
      <c r="N772" s="130">
        <v>-0.3</v>
      </c>
      <c r="O772" s="125">
        <f t="shared" ref="O772:O835" si="12">SUM(K772:N772)</f>
        <v>16.25</v>
      </c>
      <c r="P772" s="143">
        <v>27346</v>
      </c>
      <c r="Q772" s="148" t="s">
        <v>4567</v>
      </c>
    </row>
    <row r="773" spans="1:17">
      <c r="A773" s="128">
        <v>771</v>
      </c>
      <c r="B773" s="128" t="s">
        <v>491</v>
      </c>
      <c r="C773" s="128" t="s">
        <v>492</v>
      </c>
      <c r="D773" s="128" t="str">
        <f>VLOOKUP(B773,'[1]TAX INFO'!$B$2:$G$961,3,0)</f>
        <v>Conal Holdings Corporation</v>
      </c>
      <c r="E773" s="128" t="str">
        <f>VLOOKUP(B773,'[1]TAX INFO'!$B$2:$G$961,5,0)</f>
        <v>005-182-763-00000</v>
      </c>
      <c r="F773" s="128" t="s">
        <v>419</v>
      </c>
      <c r="G773" s="128" t="s">
        <v>416</v>
      </c>
      <c r="H773" s="128" t="s">
        <v>417</v>
      </c>
      <c r="I773" s="128" t="s">
        <v>417</v>
      </c>
      <c r="J773" s="128" t="s">
        <v>417</v>
      </c>
      <c r="K773" s="129">
        <v>0.01</v>
      </c>
      <c r="L773" s="130">
        <v>0</v>
      </c>
      <c r="M773" s="131">
        <v>0</v>
      </c>
      <c r="N773" s="130">
        <v>0</v>
      </c>
      <c r="O773" s="125">
        <f t="shared" si="12"/>
        <v>0.01</v>
      </c>
      <c r="P773" s="143">
        <v>27347</v>
      </c>
      <c r="Q773" s="148" t="s">
        <v>4567</v>
      </c>
    </row>
    <row r="774" spans="1:17">
      <c r="A774" s="128">
        <v>772</v>
      </c>
      <c r="B774" s="128" t="s">
        <v>493</v>
      </c>
      <c r="C774" s="128" t="s">
        <v>494</v>
      </c>
      <c r="D774" s="128" t="str">
        <f>VLOOKUP(B774,'[1]TAX INFO'!$B$2:$G$961,3,0)</f>
        <v xml:space="preserve">CIP II Power Corporation </v>
      </c>
      <c r="E774" s="128" t="str">
        <f>VLOOKUP(B774,'[1]TAX INFO'!$B$2:$G$961,5,0)</f>
        <v>005-305-575-000</v>
      </c>
      <c r="F774" s="128" t="s">
        <v>419</v>
      </c>
      <c r="G774" s="128" t="s">
        <v>416</v>
      </c>
      <c r="H774" s="128" t="s">
        <v>417</v>
      </c>
      <c r="I774" s="128" t="s">
        <v>417</v>
      </c>
      <c r="J774" s="128" t="s">
        <v>417</v>
      </c>
      <c r="K774" s="129">
        <v>0.28999999999999998</v>
      </c>
      <c r="L774" s="130">
        <v>0</v>
      </c>
      <c r="M774" s="131">
        <v>0.03</v>
      </c>
      <c r="N774" s="130">
        <v>-0.01</v>
      </c>
      <c r="O774" s="125">
        <f t="shared" si="12"/>
        <v>0.30999999999999994</v>
      </c>
      <c r="P774" s="143">
        <v>27348</v>
      </c>
      <c r="Q774" s="148" t="s">
        <v>4567</v>
      </c>
    </row>
    <row r="775" spans="1:17">
      <c r="A775" s="128">
        <v>773</v>
      </c>
      <c r="B775" s="128" t="s">
        <v>495</v>
      </c>
      <c r="C775" s="128" t="s">
        <v>495</v>
      </c>
      <c r="D775" s="128" t="str">
        <f>VLOOKUP(B775,'[1]TAX INFO'!$B$2:$G$961,3,0)</f>
        <v>Consort Land Inc.</v>
      </c>
      <c r="E775" s="128" t="str">
        <f>VLOOKUP(B775,'[1]TAX INFO'!$B$2:$G$961,5,0)</f>
        <v>003-934-671-000</v>
      </c>
      <c r="F775" s="128" t="s">
        <v>419</v>
      </c>
      <c r="G775" s="128" t="s">
        <v>416</v>
      </c>
      <c r="H775" s="128" t="s">
        <v>417</v>
      </c>
      <c r="I775" s="128" t="s">
        <v>416</v>
      </c>
      <c r="J775" s="128" t="s">
        <v>416</v>
      </c>
      <c r="K775" s="129">
        <v>0</v>
      </c>
      <c r="L775" s="130">
        <v>1.32</v>
      </c>
      <c r="M775" s="131">
        <v>0</v>
      </c>
      <c r="N775" s="130">
        <v>-0.03</v>
      </c>
      <c r="O775" s="125">
        <f t="shared" si="12"/>
        <v>1.29</v>
      </c>
      <c r="P775" s="143">
        <v>27349</v>
      </c>
      <c r="Q775" s="148" t="s">
        <v>4567</v>
      </c>
    </row>
    <row r="776" spans="1:17">
      <c r="A776" s="128">
        <v>774</v>
      </c>
      <c r="B776" s="128" t="s">
        <v>496</v>
      </c>
      <c r="C776" s="128" t="s">
        <v>496</v>
      </c>
      <c r="D776" s="128" t="str">
        <f>VLOOKUP(B776,'[1]TAX INFO'!$B$2:$G$961,3,0)</f>
        <v xml:space="preserve">Cotabato Light &amp; Power Company </v>
      </c>
      <c r="E776" s="128" t="str">
        <f>VLOOKUP(B776,'[1]TAX INFO'!$B$2:$G$961,5,0)</f>
        <v>000-948-784-00000</v>
      </c>
      <c r="F776" s="128" t="s">
        <v>419</v>
      </c>
      <c r="G776" s="128" t="s">
        <v>416</v>
      </c>
      <c r="H776" s="128" t="s">
        <v>417</v>
      </c>
      <c r="I776" s="128" t="s">
        <v>417</v>
      </c>
      <c r="J776" s="128" t="s">
        <v>417</v>
      </c>
      <c r="K776" s="129">
        <v>49.33</v>
      </c>
      <c r="L776" s="130">
        <v>0</v>
      </c>
      <c r="M776" s="131">
        <v>5.92</v>
      </c>
      <c r="N776" s="130">
        <v>-0.99</v>
      </c>
      <c r="O776" s="125">
        <f t="shared" si="12"/>
        <v>54.26</v>
      </c>
      <c r="P776" s="143">
        <v>27350</v>
      </c>
      <c r="Q776" s="148" t="s">
        <v>4567</v>
      </c>
    </row>
    <row r="777" spans="1:17">
      <c r="A777" s="128">
        <v>775</v>
      </c>
      <c r="B777" s="128" t="s">
        <v>110</v>
      </c>
      <c r="C777" s="128" t="s">
        <v>110</v>
      </c>
      <c r="D777" s="128" t="str">
        <f>VLOOKUP(B777,'[1]TAX INFO'!$B$2:$G$961,3,0)</f>
        <v>Colasi Mini Hydro Electric Power Plant Corporation</v>
      </c>
      <c r="E777" s="128" t="str">
        <f>VLOOKUP(B777,'[1]TAX INFO'!$B$2:$G$961,5,0)</f>
        <v>247-150-064-000</v>
      </c>
      <c r="F777" s="128" t="s">
        <v>415</v>
      </c>
      <c r="G777" s="128" t="s">
        <v>416</v>
      </c>
      <c r="H777" s="128" t="s">
        <v>417</v>
      </c>
      <c r="I777" s="128" t="s">
        <v>417</v>
      </c>
      <c r="J777" s="128" t="s">
        <v>417</v>
      </c>
      <c r="K777" s="129">
        <v>0.1</v>
      </c>
      <c r="L777" s="130">
        <v>0</v>
      </c>
      <c r="M777" s="131">
        <v>0.01</v>
      </c>
      <c r="N777" s="130">
        <v>0</v>
      </c>
      <c r="O777" s="125">
        <f t="shared" si="12"/>
        <v>0.11</v>
      </c>
      <c r="P777" s="143">
        <v>27351</v>
      </c>
      <c r="Q777" s="148" t="s">
        <v>4567</v>
      </c>
    </row>
    <row r="778" spans="1:17">
      <c r="A778" s="128">
        <v>776</v>
      </c>
      <c r="B778" s="128" t="s">
        <v>148</v>
      </c>
      <c r="C778" s="128" t="s">
        <v>148</v>
      </c>
      <c r="D778" s="128" t="str">
        <f>VLOOKUP(B778,'[1]TAX INFO'!$B$2:$G$961,3,0)</f>
        <v xml:space="preserve">Corenergy, Inc. </v>
      </c>
      <c r="E778" s="128" t="str">
        <f>VLOOKUP(B778,'[1]TAX INFO'!$B$2:$G$961,5,0)</f>
        <v>431-572-703-00000</v>
      </c>
      <c r="F778" s="128" t="s">
        <v>419</v>
      </c>
      <c r="G778" s="128" t="s">
        <v>416</v>
      </c>
      <c r="H778" s="128" t="s">
        <v>417</v>
      </c>
      <c r="I778" s="128" t="s">
        <v>417</v>
      </c>
      <c r="J778" s="128" t="s">
        <v>417</v>
      </c>
      <c r="K778" s="129">
        <v>1.55</v>
      </c>
      <c r="L778" s="130">
        <v>0</v>
      </c>
      <c r="M778" s="131">
        <v>0.19</v>
      </c>
      <c r="N778" s="130">
        <v>-0.03</v>
      </c>
      <c r="O778" s="125">
        <f t="shared" si="12"/>
        <v>1.71</v>
      </c>
      <c r="P778" s="143">
        <v>27352</v>
      </c>
      <c r="Q778" s="148" t="s">
        <v>4567</v>
      </c>
    </row>
    <row r="779" spans="1:17">
      <c r="A779" s="128">
        <v>777</v>
      </c>
      <c r="B779" s="128" t="s">
        <v>148</v>
      </c>
      <c r="C779" s="128" t="s">
        <v>149</v>
      </c>
      <c r="D779" s="128" t="str">
        <f>VLOOKUP(B779,'[1]TAX INFO'!$B$2:$G$961,3,0)</f>
        <v xml:space="preserve">Corenergy, Inc. </v>
      </c>
      <c r="E779" s="128" t="str">
        <f>VLOOKUP(B779,'[1]TAX INFO'!$B$2:$G$961,5,0)</f>
        <v>431-572-703-00000</v>
      </c>
      <c r="F779" s="128" t="s">
        <v>419</v>
      </c>
      <c r="G779" s="128" t="s">
        <v>416</v>
      </c>
      <c r="H779" s="128" t="s">
        <v>417</v>
      </c>
      <c r="I779" s="128" t="s">
        <v>417</v>
      </c>
      <c r="J779" s="128" t="s">
        <v>416</v>
      </c>
      <c r="K779" s="129">
        <v>0</v>
      </c>
      <c r="L779" s="130">
        <v>2.16</v>
      </c>
      <c r="M779" s="131">
        <v>0</v>
      </c>
      <c r="N779" s="130">
        <v>-0.04</v>
      </c>
      <c r="O779" s="125">
        <f t="shared" si="12"/>
        <v>2.12</v>
      </c>
      <c r="P779" s="143">
        <v>27352</v>
      </c>
      <c r="Q779" s="148" t="s">
        <v>4567</v>
      </c>
    </row>
    <row r="780" spans="1:17">
      <c r="A780" s="128">
        <v>778</v>
      </c>
      <c r="B780" s="128" t="s">
        <v>148</v>
      </c>
      <c r="C780" s="128" t="s">
        <v>150</v>
      </c>
      <c r="D780" s="128" t="str">
        <f>VLOOKUP(B780,'[1]TAX INFO'!$B$2:$G$961,3,0)</f>
        <v xml:space="preserve">Corenergy, Inc. </v>
      </c>
      <c r="E780" s="128" t="str">
        <f>VLOOKUP(B780,'[1]TAX INFO'!$B$2:$G$961,5,0)</f>
        <v>431-572-703-00000</v>
      </c>
      <c r="F780" s="128" t="s">
        <v>419</v>
      </c>
      <c r="G780" s="128" t="s">
        <v>416</v>
      </c>
      <c r="H780" s="128" t="s">
        <v>417</v>
      </c>
      <c r="I780" s="128" t="s">
        <v>417</v>
      </c>
      <c r="J780" s="128" t="s">
        <v>417</v>
      </c>
      <c r="K780" s="129">
        <v>2.59</v>
      </c>
      <c r="L780" s="130">
        <v>0</v>
      </c>
      <c r="M780" s="131">
        <v>0.31</v>
      </c>
      <c r="N780" s="130">
        <v>-0.05</v>
      </c>
      <c r="O780" s="125">
        <f t="shared" si="12"/>
        <v>2.85</v>
      </c>
      <c r="P780" s="143">
        <v>27352</v>
      </c>
      <c r="Q780" s="148" t="s">
        <v>4567</v>
      </c>
    </row>
    <row r="781" spans="1:17">
      <c r="A781" s="128">
        <v>779</v>
      </c>
      <c r="B781" s="128" t="s">
        <v>112</v>
      </c>
      <c r="C781" s="128" t="s">
        <v>112</v>
      </c>
      <c r="D781" s="128" t="str">
        <f>VLOOKUP(B781,'[1]TAX INFO'!$B$2:$G$961,3,0)</f>
        <v xml:space="preserve">Cotabato Electric Cooperative, Inc. </v>
      </c>
      <c r="E781" s="128" t="str">
        <f>VLOOKUP(B781,'[1]TAX INFO'!$B$2:$G$961,5,0)</f>
        <v>000-560-513-00000</v>
      </c>
      <c r="F781" s="128" t="s">
        <v>419</v>
      </c>
      <c r="G781" s="128" t="s">
        <v>416</v>
      </c>
      <c r="H781" s="128" t="s">
        <v>417</v>
      </c>
      <c r="I781" s="128" t="s">
        <v>417</v>
      </c>
      <c r="J781" s="128" t="s">
        <v>417</v>
      </c>
      <c r="K781" s="129">
        <v>39.64</v>
      </c>
      <c r="L781" s="130">
        <v>0</v>
      </c>
      <c r="M781" s="131">
        <v>4.76</v>
      </c>
      <c r="N781" s="130">
        <v>-0.79</v>
      </c>
      <c r="O781" s="125">
        <f t="shared" si="12"/>
        <v>43.61</v>
      </c>
      <c r="P781" s="143">
        <v>27353</v>
      </c>
      <c r="Q781" s="148" t="s">
        <v>4567</v>
      </c>
    </row>
    <row r="782" spans="1:17">
      <c r="A782" s="128">
        <v>780</v>
      </c>
      <c r="B782" s="128" t="s">
        <v>497</v>
      </c>
      <c r="C782" s="128" t="s">
        <v>497</v>
      </c>
      <c r="D782" s="128" t="str">
        <f>VLOOKUP(B782,'[1]TAX INFO'!$B$2:$G$961,3,0)</f>
        <v>Cotabato Sugar Central Company, Inc.</v>
      </c>
      <c r="E782" s="128" t="str">
        <f>VLOOKUP(B782,'[1]TAX INFO'!$B$2:$G$961,5,0)</f>
        <v>216-856-714-00000</v>
      </c>
      <c r="F782" s="128" t="s">
        <v>415</v>
      </c>
      <c r="G782" s="128" t="s">
        <v>416</v>
      </c>
      <c r="H782" s="128" t="s">
        <v>417</v>
      </c>
      <c r="I782" s="128" t="s">
        <v>417</v>
      </c>
      <c r="J782" s="128" t="s">
        <v>417</v>
      </c>
      <c r="K782" s="129">
        <v>0</v>
      </c>
      <c r="L782" s="130">
        <v>0</v>
      </c>
      <c r="M782" s="131">
        <v>0</v>
      </c>
      <c r="N782" s="130">
        <v>0</v>
      </c>
      <c r="O782" s="125">
        <f t="shared" si="12"/>
        <v>0</v>
      </c>
      <c r="P782" s="143"/>
      <c r="Q782" s="148" t="s">
        <v>4567</v>
      </c>
    </row>
    <row r="783" spans="1:17">
      <c r="A783" s="128">
        <v>781</v>
      </c>
      <c r="B783" s="128" t="s">
        <v>135</v>
      </c>
      <c r="C783" s="128" t="s">
        <v>135</v>
      </c>
      <c r="D783" s="128" t="str">
        <f>VLOOKUP(B783,'[1]TAX INFO'!$B$2:$G$961,3,0)</f>
        <v xml:space="preserve">Citicore Renewable Energy Corporation </v>
      </c>
      <c r="E783" s="128" t="str">
        <f>VLOOKUP(B783,'[1]TAX INFO'!$B$2:$G$961,5,0)</f>
        <v>010-007-383-000</v>
      </c>
      <c r="F783" s="128" t="s">
        <v>415</v>
      </c>
      <c r="G783" s="128" t="s">
        <v>416</v>
      </c>
      <c r="H783" s="128" t="s">
        <v>417</v>
      </c>
      <c r="I783" s="128" t="s">
        <v>416</v>
      </c>
      <c r="J783" s="128" t="s">
        <v>416</v>
      </c>
      <c r="K783" s="129">
        <v>0</v>
      </c>
      <c r="L783" s="130">
        <v>0.66</v>
      </c>
      <c r="M783" s="131">
        <v>0</v>
      </c>
      <c r="N783" s="130">
        <v>-0.01</v>
      </c>
      <c r="O783" s="125">
        <f t="shared" si="12"/>
        <v>0.65</v>
      </c>
      <c r="P783" s="143">
        <v>27354</v>
      </c>
      <c r="Q783" s="148" t="s">
        <v>4567</v>
      </c>
    </row>
    <row r="784" spans="1:17">
      <c r="A784" s="128">
        <v>782</v>
      </c>
      <c r="B784" s="128" t="s">
        <v>135</v>
      </c>
      <c r="C784" s="128" t="s">
        <v>136</v>
      </c>
      <c r="D784" s="128" t="str">
        <f>VLOOKUP(B784,'[1]TAX INFO'!$B$2:$G$961,3,0)</f>
        <v xml:space="preserve">Citicore Renewable Energy Corporation </v>
      </c>
      <c r="E784" s="128" t="str">
        <f>VLOOKUP(B784,'[1]TAX INFO'!$B$2:$G$961,5,0)</f>
        <v>010-007-383-000</v>
      </c>
      <c r="F784" s="128" t="s">
        <v>419</v>
      </c>
      <c r="G784" s="128" t="s">
        <v>416</v>
      </c>
      <c r="H784" s="128" t="s">
        <v>417</v>
      </c>
      <c r="I784" s="128" t="s">
        <v>416</v>
      </c>
      <c r="J784" s="128" t="s">
        <v>416</v>
      </c>
      <c r="K784" s="129">
        <v>0</v>
      </c>
      <c r="L784" s="130">
        <v>0.15</v>
      </c>
      <c r="M784" s="131">
        <v>0</v>
      </c>
      <c r="N784" s="130">
        <v>0</v>
      </c>
      <c r="O784" s="125">
        <f t="shared" si="12"/>
        <v>0.15</v>
      </c>
      <c r="P784" s="143">
        <v>27354</v>
      </c>
      <c r="Q784" s="148" t="s">
        <v>4567</v>
      </c>
    </row>
    <row r="785" spans="1:17">
      <c r="A785" s="128">
        <v>783</v>
      </c>
      <c r="B785" s="128" t="s">
        <v>151</v>
      </c>
      <c r="C785" s="128" t="s">
        <v>151</v>
      </c>
      <c r="D785" s="128" t="str">
        <f>VLOOKUP(B785,'[1]TAX INFO'!$B$2:$G$961,3,0)</f>
        <v xml:space="preserve">Cotabato Electric Cooperative, Inc. - PPALMA </v>
      </c>
      <c r="E785" s="128" t="str">
        <f>VLOOKUP(B785,'[1]TAX INFO'!$B$2:$G$961,5,0)</f>
        <v>701-560-938-0000</v>
      </c>
      <c r="F785" s="128" t="s">
        <v>419</v>
      </c>
      <c r="G785" s="128" t="s">
        <v>416</v>
      </c>
      <c r="H785" s="128" t="s">
        <v>417</v>
      </c>
      <c r="I785" s="128" t="s">
        <v>417</v>
      </c>
      <c r="J785" s="128" t="s">
        <v>417</v>
      </c>
      <c r="K785" s="129">
        <v>3.61</v>
      </c>
      <c r="L785" s="130">
        <v>0</v>
      </c>
      <c r="M785" s="131">
        <v>0.43</v>
      </c>
      <c r="N785" s="130">
        <v>-7.0000000000000007E-2</v>
      </c>
      <c r="O785" s="125">
        <f t="shared" si="12"/>
        <v>3.97</v>
      </c>
      <c r="P785" s="143">
        <v>27355</v>
      </c>
      <c r="Q785" s="148" t="s">
        <v>4567</v>
      </c>
    </row>
    <row r="786" spans="1:17">
      <c r="A786" s="128">
        <v>784</v>
      </c>
      <c r="B786" s="128" t="s">
        <v>270</v>
      </c>
      <c r="C786" s="128" t="s">
        <v>270</v>
      </c>
      <c r="D786" s="128" t="str">
        <f>VLOOKUP(B786,'[1]TAX INFO'!$B$2:$G$961,3,0)</f>
        <v>Northern Davao Electric Cooperative, Inc.</v>
      </c>
      <c r="E786" s="128" t="str">
        <f>VLOOKUP(B786,'[1]TAX INFO'!$B$2:$G$961,5,0)</f>
        <v>000-570-516-000</v>
      </c>
      <c r="F786" s="128" t="s">
        <v>419</v>
      </c>
      <c r="G786" s="128" t="s">
        <v>416</v>
      </c>
      <c r="H786" s="128" t="s">
        <v>416</v>
      </c>
      <c r="I786" s="128" t="s">
        <v>417</v>
      </c>
      <c r="J786" s="128" t="s">
        <v>417</v>
      </c>
      <c r="K786" s="129">
        <v>82.35</v>
      </c>
      <c r="L786" s="130">
        <v>0</v>
      </c>
      <c r="M786" s="131">
        <v>9.8800000000000008</v>
      </c>
      <c r="N786" s="130">
        <v>-1.65</v>
      </c>
      <c r="O786" s="125">
        <f t="shared" si="12"/>
        <v>90.579999999999984</v>
      </c>
      <c r="P786" s="143">
        <v>27356</v>
      </c>
      <c r="Q786" s="148" t="s">
        <v>4567</v>
      </c>
    </row>
    <row r="787" spans="1:17">
      <c r="A787" s="128">
        <v>785</v>
      </c>
      <c r="B787" s="128" t="s">
        <v>154</v>
      </c>
      <c r="C787" s="128" t="s">
        <v>154</v>
      </c>
      <c r="D787" s="128" t="str">
        <f>VLOOKUP(B787,'[1]TAX INFO'!$B$2:$G$961,3,0)</f>
        <v xml:space="preserve">Davao del Sur Electric Cooperative, Inc. </v>
      </c>
      <c r="E787" s="128" t="str">
        <f>VLOOKUP(B787,'[1]TAX INFO'!$B$2:$G$961,5,0)</f>
        <v>000-570-549-000</v>
      </c>
      <c r="F787" s="128" t="s">
        <v>419</v>
      </c>
      <c r="G787" s="128" t="s">
        <v>416</v>
      </c>
      <c r="H787" s="128" t="s">
        <v>416</v>
      </c>
      <c r="I787" s="128" t="s">
        <v>417</v>
      </c>
      <c r="J787" s="128" t="s">
        <v>417</v>
      </c>
      <c r="K787" s="129">
        <v>21.24</v>
      </c>
      <c r="L787" s="130">
        <v>0</v>
      </c>
      <c r="M787" s="131">
        <v>2.5499999999999998</v>
      </c>
      <c r="N787" s="130">
        <v>-0.42</v>
      </c>
      <c r="O787" s="125">
        <f t="shared" si="12"/>
        <v>23.369999999999997</v>
      </c>
      <c r="P787" s="143">
        <v>27357</v>
      </c>
      <c r="Q787" s="148" t="s">
        <v>4567</v>
      </c>
    </row>
    <row r="788" spans="1:17">
      <c r="A788" s="128">
        <v>786</v>
      </c>
      <c r="B788" s="128" t="s">
        <v>152</v>
      </c>
      <c r="C788" s="128" t="s">
        <v>152</v>
      </c>
      <c r="D788" s="128" t="str">
        <f>VLOOKUP(B788,'[1]TAX INFO'!$B$2:$G$961,3,0)</f>
        <v xml:space="preserve">Dagupan Electric Corporation </v>
      </c>
      <c r="E788" s="128" t="str">
        <f>VLOOKUP(B788,'[1]TAX INFO'!$B$2:$G$961,5,0)</f>
        <v>000-202-524-0000</v>
      </c>
      <c r="F788" s="128" t="s">
        <v>419</v>
      </c>
      <c r="G788" s="128" t="s">
        <v>416</v>
      </c>
      <c r="H788" s="128" t="s">
        <v>417</v>
      </c>
      <c r="I788" s="128" t="s">
        <v>417</v>
      </c>
      <c r="J788" s="128" t="s">
        <v>417</v>
      </c>
      <c r="K788" s="129">
        <v>73.14</v>
      </c>
      <c r="L788" s="130">
        <v>0</v>
      </c>
      <c r="M788" s="131">
        <v>8.7799999999999994</v>
      </c>
      <c r="N788" s="130">
        <v>-1.46</v>
      </c>
      <c r="O788" s="125">
        <f t="shared" si="12"/>
        <v>80.460000000000008</v>
      </c>
      <c r="P788" s="143">
        <v>27358</v>
      </c>
      <c r="Q788" s="148" t="s">
        <v>4567</v>
      </c>
    </row>
    <row r="789" spans="1:17">
      <c r="A789" s="128">
        <v>787</v>
      </c>
      <c r="B789" s="128" t="s">
        <v>498</v>
      </c>
      <c r="C789" s="128" t="s">
        <v>498</v>
      </c>
      <c r="D789" s="128" t="str">
        <f>VLOOKUP(B789,'[1]TAX INFO'!$B$2:$G$961,3,0)</f>
        <v>Dagohoy Green Energy Corporation</v>
      </c>
      <c r="E789" s="128" t="str">
        <f>VLOOKUP(B789,'[1]TAX INFO'!$B$2:$G$961,5,0)</f>
        <v>635-288-452-00000</v>
      </c>
      <c r="F789" s="128" t="s">
        <v>415</v>
      </c>
      <c r="G789" s="128" t="s">
        <v>417</v>
      </c>
      <c r="H789" s="128" t="s">
        <v>417</v>
      </c>
      <c r="I789" s="128" t="s">
        <v>416</v>
      </c>
      <c r="J789" s="128" t="s">
        <v>416</v>
      </c>
      <c r="K789" s="129">
        <v>0</v>
      </c>
      <c r="L789" s="130">
        <v>1.02</v>
      </c>
      <c r="M789" s="131">
        <v>0</v>
      </c>
      <c r="N789" s="130">
        <v>0</v>
      </c>
      <c r="O789" s="125">
        <f t="shared" si="12"/>
        <v>1.02</v>
      </c>
      <c r="P789" s="143">
        <v>27359</v>
      </c>
      <c r="Q789" s="148" t="s">
        <v>4567</v>
      </c>
    </row>
    <row r="790" spans="1:17">
      <c r="A790" s="128">
        <v>788</v>
      </c>
      <c r="B790" s="128" t="s">
        <v>498</v>
      </c>
      <c r="C790" s="128" t="s">
        <v>499</v>
      </c>
      <c r="D790" s="128" t="str">
        <f>VLOOKUP(B790,'[1]TAX INFO'!$B$2:$G$961,3,0)</f>
        <v>Dagohoy Green Energy Corporation</v>
      </c>
      <c r="E790" s="128" t="str">
        <f>VLOOKUP(B790,'[1]TAX INFO'!$B$2:$G$961,5,0)</f>
        <v>635-288-452-00000</v>
      </c>
      <c r="F790" s="128" t="s">
        <v>419</v>
      </c>
      <c r="G790" s="128" t="s">
        <v>417</v>
      </c>
      <c r="H790" s="128" t="s">
        <v>417</v>
      </c>
      <c r="I790" s="128" t="s">
        <v>416</v>
      </c>
      <c r="J790" s="128" t="s">
        <v>416</v>
      </c>
      <c r="K790" s="129">
        <v>0</v>
      </c>
      <c r="L790" s="130">
        <v>0.1</v>
      </c>
      <c r="M790" s="131">
        <v>0</v>
      </c>
      <c r="N790" s="130">
        <v>0</v>
      </c>
      <c r="O790" s="125">
        <f t="shared" si="12"/>
        <v>0.1</v>
      </c>
      <c r="P790" s="143">
        <v>27359</v>
      </c>
      <c r="Q790" s="148" t="s">
        <v>4567</v>
      </c>
    </row>
    <row r="791" spans="1:17">
      <c r="A791" s="128">
        <v>789</v>
      </c>
      <c r="B791" s="128" t="s">
        <v>155</v>
      </c>
      <c r="C791" s="128" t="s">
        <v>155</v>
      </c>
      <c r="D791" s="128" t="str">
        <f>VLOOKUP(B791,'[1]TAX INFO'!$B$2:$G$961,3,0)</f>
        <v xml:space="preserve">DirectPower Services, Inc. </v>
      </c>
      <c r="E791" s="128" t="str">
        <f>VLOOKUP(B791,'[1]TAX INFO'!$B$2:$G$961,5,0)</f>
        <v>008-122-663-000</v>
      </c>
      <c r="F791" s="128" t="s">
        <v>419</v>
      </c>
      <c r="G791" s="128" t="s">
        <v>416</v>
      </c>
      <c r="H791" s="128" t="s">
        <v>417</v>
      </c>
      <c r="I791" s="128" t="s">
        <v>417</v>
      </c>
      <c r="J791" s="128" t="s">
        <v>417</v>
      </c>
      <c r="K791" s="129">
        <v>0.43</v>
      </c>
      <c r="L791" s="130">
        <v>0</v>
      </c>
      <c r="M791" s="131">
        <v>0.05</v>
      </c>
      <c r="N791" s="130">
        <v>-0.01</v>
      </c>
      <c r="O791" s="125">
        <f t="shared" si="12"/>
        <v>0.47</v>
      </c>
      <c r="P791" s="143">
        <v>27360</v>
      </c>
      <c r="Q791" s="148" t="s">
        <v>4567</v>
      </c>
    </row>
    <row r="792" spans="1:17">
      <c r="A792" s="128">
        <v>790</v>
      </c>
      <c r="B792" s="128" t="s">
        <v>155</v>
      </c>
      <c r="C792" s="128" t="s">
        <v>156</v>
      </c>
      <c r="D792" s="128" t="str">
        <f>VLOOKUP(B792,'[1]TAX INFO'!$B$2:$G$961,3,0)</f>
        <v xml:space="preserve">DirectPower Services, Inc. </v>
      </c>
      <c r="E792" s="128" t="str">
        <f>VLOOKUP(B792,'[1]TAX INFO'!$B$2:$G$961,5,0)</f>
        <v>008-122-663-000</v>
      </c>
      <c r="F792" s="128" t="s">
        <v>419</v>
      </c>
      <c r="G792" s="128" t="s">
        <v>416</v>
      </c>
      <c r="H792" s="128" t="s">
        <v>417</v>
      </c>
      <c r="I792" s="128" t="s">
        <v>417</v>
      </c>
      <c r="J792" s="128" t="s">
        <v>417</v>
      </c>
      <c r="K792" s="129">
        <v>0.8</v>
      </c>
      <c r="L792" s="130">
        <v>0</v>
      </c>
      <c r="M792" s="131">
        <v>0.1</v>
      </c>
      <c r="N792" s="130">
        <v>-0.02</v>
      </c>
      <c r="O792" s="125">
        <f t="shared" si="12"/>
        <v>0.88</v>
      </c>
      <c r="P792" s="143">
        <v>27360</v>
      </c>
      <c r="Q792" s="148" t="s">
        <v>4567</v>
      </c>
    </row>
    <row r="793" spans="1:17">
      <c r="A793" s="128">
        <v>791</v>
      </c>
      <c r="B793" s="128" t="s">
        <v>157</v>
      </c>
      <c r="C793" s="128" t="s">
        <v>157</v>
      </c>
      <c r="D793" s="128" t="str">
        <f>VLOOKUP(B793,'[1]TAX INFO'!$B$2:$G$961,3,0)</f>
        <v xml:space="preserve">DirectPower Services, Inc. </v>
      </c>
      <c r="E793" s="128" t="str">
        <f>VLOOKUP(B793,'[1]TAX INFO'!$B$2:$G$961,5,0)</f>
        <v>008-122-663-000</v>
      </c>
      <c r="F793" s="128" t="s">
        <v>419</v>
      </c>
      <c r="G793" s="128" t="s">
        <v>416</v>
      </c>
      <c r="H793" s="128" t="s">
        <v>417</v>
      </c>
      <c r="I793" s="128" t="s">
        <v>417</v>
      </c>
      <c r="J793" s="128" t="s">
        <v>417</v>
      </c>
      <c r="K793" s="129">
        <v>8.39</v>
      </c>
      <c r="L793" s="130">
        <v>0</v>
      </c>
      <c r="M793" s="131">
        <v>1.01</v>
      </c>
      <c r="N793" s="130">
        <v>-0.17</v>
      </c>
      <c r="O793" s="125">
        <f t="shared" si="12"/>
        <v>9.23</v>
      </c>
      <c r="P793" s="143">
        <v>27360</v>
      </c>
      <c r="Q793" s="148" t="s">
        <v>4567</v>
      </c>
    </row>
    <row r="794" spans="1:17">
      <c r="A794" s="128">
        <v>792</v>
      </c>
      <c r="B794" s="128" t="s">
        <v>157</v>
      </c>
      <c r="C794" s="128" t="s">
        <v>158</v>
      </c>
      <c r="D794" s="128" t="str">
        <f>VLOOKUP(B794,'[1]TAX INFO'!$B$2:$G$961,3,0)</f>
        <v xml:space="preserve">DirectPower Services, Inc. </v>
      </c>
      <c r="E794" s="128" t="str">
        <f>VLOOKUP(B794,'[1]TAX INFO'!$B$2:$G$961,5,0)</f>
        <v>008-122-663-000</v>
      </c>
      <c r="F794" s="128" t="s">
        <v>419</v>
      </c>
      <c r="G794" s="128" t="s">
        <v>416</v>
      </c>
      <c r="H794" s="128" t="s">
        <v>417</v>
      </c>
      <c r="I794" s="128" t="s">
        <v>417</v>
      </c>
      <c r="J794" s="128" t="s">
        <v>417</v>
      </c>
      <c r="K794" s="129">
        <v>6.68</v>
      </c>
      <c r="L794" s="130">
        <v>0</v>
      </c>
      <c r="M794" s="131">
        <v>0.8</v>
      </c>
      <c r="N794" s="130">
        <v>-0.13</v>
      </c>
      <c r="O794" s="125">
        <f t="shared" si="12"/>
        <v>7.35</v>
      </c>
      <c r="P794" s="143">
        <v>27360</v>
      </c>
      <c r="Q794" s="148" t="s">
        <v>4567</v>
      </c>
    </row>
    <row r="795" spans="1:17">
      <c r="A795" s="128">
        <v>793</v>
      </c>
      <c r="B795" s="128" t="s">
        <v>500</v>
      </c>
      <c r="C795" s="128" t="s">
        <v>500</v>
      </c>
      <c r="D795" s="128" t="str">
        <f>VLOOKUP(B795,'[1]TAX INFO'!$B$2:$G$961,3,0)</f>
        <v xml:space="preserve">Davao Light &amp; Power Company Inc. </v>
      </c>
      <c r="E795" s="128" t="str">
        <f>VLOOKUP(B795,'[1]TAX INFO'!$B$2:$G$961,5,0)</f>
        <v>000-553-043-00000</v>
      </c>
      <c r="F795" s="128" t="s">
        <v>419</v>
      </c>
      <c r="G795" s="128" t="s">
        <v>416</v>
      </c>
      <c r="H795" s="128" t="s">
        <v>417</v>
      </c>
      <c r="I795" s="128" t="s">
        <v>417</v>
      </c>
      <c r="J795" s="128" t="s">
        <v>417</v>
      </c>
      <c r="K795" s="129">
        <v>598.72</v>
      </c>
      <c r="L795" s="130">
        <v>0</v>
      </c>
      <c r="M795" s="131">
        <v>71.849999999999994</v>
      </c>
      <c r="N795" s="130">
        <v>-11.97</v>
      </c>
      <c r="O795" s="125">
        <f t="shared" si="12"/>
        <v>658.6</v>
      </c>
      <c r="P795" s="143">
        <v>27361</v>
      </c>
      <c r="Q795" s="148" t="s">
        <v>4567</v>
      </c>
    </row>
    <row r="796" spans="1:17">
      <c r="A796" s="128">
        <v>794</v>
      </c>
      <c r="B796" s="128" t="s">
        <v>153</v>
      </c>
      <c r="C796" s="128" t="s">
        <v>153</v>
      </c>
      <c r="D796" s="128" t="str">
        <f>VLOOKUP(B796,'[1]TAX INFO'!$B$2:$G$961,3,0)</f>
        <v xml:space="preserve">Davao Oriental Electric Cooperative, Inc. </v>
      </c>
      <c r="E796" s="128" t="str">
        <f>VLOOKUP(B796,'[1]TAX INFO'!$B$2:$G$961,5,0)</f>
        <v>000-946-042-000</v>
      </c>
      <c r="F796" s="128" t="s">
        <v>419</v>
      </c>
      <c r="G796" s="128" t="s">
        <v>416</v>
      </c>
      <c r="H796" s="128" t="s">
        <v>416</v>
      </c>
      <c r="I796" s="128" t="s">
        <v>417</v>
      </c>
      <c r="J796" s="128" t="s">
        <v>417</v>
      </c>
      <c r="K796" s="129">
        <v>9.1300000000000008</v>
      </c>
      <c r="L796" s="130">
        <v>0</v>
      </c>
      <c r="M796" s="131">
        <v>1.1000000000000001</v>
      </c>
      <c r="N796" s="130">
        <v>-0.18</v>
      </c>
      <c r="O796" s="125">
        <f t="shared" si="12"/>
        <v>10.050000000000001</v>
      </c>
      <c r="P796" s="143">
        <v>27362</v>
      </c>
      <c r="Q796" s="148" t="s">
        <v>4567</v>
      </c>
    </row>
    <row r="797" spans="1:17">
      <c r="A797" s="128">
        <v>795</v>
      </c>
      <c r="B797" s="128" t="s">
        <v>159</v>
      </c>
      <c r="C797" s="128" t="s">
        <v>159</v>
      </c>
      <c r="D797" s="128" t="str">
        <f>VLOOKUP(B797,'[1]TAX INFO'!$B$2:$G$961,3,0)</f>
        <v>Don Orestes Romualdez Cooperative, Inc.</v>
      </c>
      <c r="E797" s="128" t="str">
        <f>VLOOKUP(B797,'[1]TAX INFO'!$B$2:$G$961,5,0)</f>
        <v>000-609-565-000</v>
      </c>
      <c r="F797" s="128" t="s">
        <v>419</v>
      </c>
      <c r="G797" s="128" t="s">
        <v>416</v>
      </c>
      <c r="H797" s="128" t="s">
        <v>416</v>
      </c>
      <c r="I797" s="128" t="s">
        <v>417</v>
      </c>
      <c r="J797" s="128" t="s">
        <v>417</v>
      </c>
      <c r="K797" s="129">
        <v>23</v>
      </c>
      <c r="L797" s="130">
        <v>0</v>
      </c>
      <c r="M797" s="131">
        <v>2.76</v>
      </c>
      <c r="N797" s="130">
        <v>-0.46</v>
      </c>
      <c r="O797" s="125">
        <f t="shared" si="12"/>
        <v>25.299999999999997</v>
      </c>
      <c r="P797" s="143">
        <v>27363</v>
      </c>
      <c r="Q797" s="148" t="s">
        <v>4567</v>
      </c>
    </row>
    <row r="798" spans="1:17">
      <c r="A798" s="128">
        <v>796</v>
      </c>
      <c r="B798" s="128" t="s">
        <v>501</v>
      </c>
      <c r="C798" s="128" t="s">
        <v>501</v>
      </c>
      <c r="D798" s="128" t="str">
        <f>VLOOKUP(B798,'[1]TAX INFO'!$B$2:$G$961,3,0)</f>
        <v xml:space="preserve">East Asia Utilities Corporation </v>
      </c>
      <c r="E798" s="128" t="str">
        <f>VLOOKUP(B798,'[1]TAX INFO'!$B$2:$G$961,5,0)</f>
        <v>004-760-842-00000</v>
      </c>
      <c r="F798" s="128" t="s">
        <v>415</v>
      </c>
      <c r="G798" s="128" t="s">
        <v>416</v>
      </c>
      <c r="H798" s="128" t="s">
        <v>417</v>
      </c>
      <c r="I798" s="128" t="s">
        <v>417</v>
      </c>
      <c r="J798" s="128" t="s">
        <v>417</v>
      </c>
      <c r="K798" s="129">
        <v>0</v>
      </c>
      <c r="L798" s="130">
        <v>0</v>
      </c>
      <c r="M798" s="131">
        <v>0</v>
      </c>
      <c r="N798" s="130">
        <v>0</v>
      </c>
      <c r="O798" s="125">
        <f t="shared" si="12"/>
        <v>0</v>
      </c>
      <c r="P798" s="143">
        <v>27364</v>
      </c>
      <c r="Q798" s="148" t="s">
        <v>4567</v>
      </c>
    </row>
    <row r="799" spans="1:17">
      <c r="A799" s="128">
        <v>797</v>
      </c>
      <c r="B799" s="128" t="s">
        <v>501</v>
      </c>
      <c r="C799" s="128" t="s">
        <v>165</v>
      </c>
      <c r="D799" s="128" t="str">
        <f>VLOOKUP(B799,'[1]TAX INFO'!$B$2:$G$961,3,0)</f>
        <v xml:space="preserve">East Asia Utilities Corporation </v>
      </c>
      <c r="E799" s="128" t="str">
        <f>VLOOKUP(B799,'[1]TAX INFO'!$B$2:$G$961,5,0)</f>
        <v>004-760-842-00000</v>
      </c>
      <c r="F799" s="128" t="s">
        <v>419</v>
      </c>
      <c r="G799" s="128" t="s">
        <v>416</v>
      </c>
      <c r="H799" s="128" t="s">
        <v>417</v>
      </c>
      <c r="I799" s="128" t="s">
        <v>417</v>
      </c>
      <c r="J799" s="128" t="s">
        <v>417</v>
      </c>
      <c r="K799" s="129">
        <v>0.12</v>
      </c>
      <c r="L799" s="130">
        <v>0</v>
      </c>
      <c r="M799" s="131">
        <v>0.01</v>
      </c>
      <c r="N799" s="130">
        <v>0</v>
      </c>
      <c r="O799" s="125">
        <f t="shared" si="12"/>
        <v>0.13</v>
      </c>
      <c r="P799" s="143">
        <v>27364</v>
      </c>
      <c r="Q799" s="148" t="s">
        <v>4567</v>
      </c>
    </row>
    <row r="800" spans="1:17">
      <c r="A800" s="128">
        <v>798</v>
      </c>
      <c r="B800" s="128" t="s">
        <v>502</v>
      </c>
      <c r="C800" s="128" t="s">
        <v>502</v>
      </c>
      <c r="D800" s="128" t="str">
        <f>VLOOKUP(B800,'[1]TAX INFO'!$B$2:$G$961,3,0)</f>
        <v>EDC Burgos Wind Power Corporation</v>
      </c>
      <c r="E800" s="128" t="str">
        <f>VLOOKUP(B800,'[1]TAX INFO'!$B$2:$G$961,5,0)</f>
        <v>007-726-294</v>
      </c>
      <c r="F800" s="128" t="s">
        <v>415</v>
      </c>
      <c r="G800" s="128" t="s">
        <v>416</v>
      </c>
      <c r="H800" s="128" t="s">
        <v>417</v>
      </c>
      <c r="I800" s="128" t="s">
        <v>416</v>
      </c>
      <c r="J800" s="128" t="s">
        <v>417</v>
      </c>
      <c r="K800" s="129">
        <v>6.78</v>
      </c>
      <c r="L800" s="130">
        <v>0</v>
      </c>
      <c r="M800" s="131">
        <v>0.81</v>
      </c>
      <c r="N800" s="130">
        <v>-0.14000000000000001</v>
      </c>
      <c r="O800" s="125">
        <f t="shared" si="12"/>
        <v>7.45</v>
      </c>
      <c r="P800" s="143">
        <v>27365</v>
      </c>
      <c r="Q800" s="148" t="s">
        <v>4567</v>
      </c>
    </row>
    <row r="801" spans="1:17">
      <c r="A801" s="128">
        <v>799</v>
      </c>
      <c r="B801" s="128" t="s">
        <v>502</v>
      </c>
      <c r="C801" s="128" t="s">
        <v>162</v>
      </c>
      <c r="D801" s="128" t="str">
        <f>VLOOKUP(B801,'[1]TAX INFO'!$B$2:$G$961,3,0)</f>
        <v>EDC Burgos Wind Power Corporation</v>
      </c>
      <c r="E801" s="128" t="str">
        <f>VLOOKUP(B801,'[1]TAX INFO'!$B$2:$G$961,5,0)</f>
        <v>007-726-294</v>
      </c>
      <c r="F801" s="128" t="s">
        <v>419</v>
      </c>
      <c r="G801" s="128" t="s">
        <v>416</v>
      </c>
      <c r="H801" s="128" t="s">
        <v>417</v>
      </c>
      <c r="I801" s="128" t="s">
        <v>416</v>
      </c>
      <c r="J801" s="128" t="s">
        <v>417</v>
      </c>
      <c r="K801" s="129">
        <v>0.34</v>
      </c>
      <c r="L801" s="130">
        <v>0</v>
      </c>
      <c r="M801" s="131">
        <v>0.04</v>
      </c>
      <c r="N801" s="130">
        <v>-0.01</v>
      </c>
      <c r="O801" s="125">
        <f t="shared" si="12"/>
        <v>0.37</v>
      </c>
      <c r="P801" s="143">
        <v>27365</v>
      </c>
      <c r="Q801" s="148" t="s">
        <v>4567</v>
      </c>
    </row>
    <row r="802" spans="1:17">
      <c r="A802" s="128">
        <v>800</v>
      </c>
      <c r="B802" s="128" t="s">
        <v>160</v>
      </c>
      <c r="C802" s="128" t="s">
        <v>160</v>
      </c>
      <c r="D802" s="128" t="str">
        <f>VLOOKUP(B802,'[1]TAX INFO'!$B$2:$G$961,3,0)</f>
        <v xml:space="preserve">Ecopark Energy of Valenzuela Corp. </v>
      </c>
      <c r="E802" s="128" t="str">
        <f>VLOOKUP(B802,'[1]TAX INFO'!$B$2:$G$961,5,0)</f>
        <v>009-279-358-0000</v>
      </c>
      <c r="F802" s="128" t="s">
        <v>415</v>
      </c>
      <c r="G802" s="128" t="s">
        <v>416</v>
      </c>
      <c r="H802" s="128" t="s">
        <v>416</v>
      </c>
      <c r="I802" s="128" t="s">
        <v>416</v>
      </c>
      <c r="J802" s="128" t="s">
        <v>416</v>
      </c>
      <c r="K802" s="129">
        <v>0</v>
      </c>
      <c r="L802" s="130">
        <v>0.11</v>
      </c>
      <c r="M802" s="131">
        <v>0</v>
      </c>
      <c r="N802" s="130">
        <v>0</v>
      </c>
      <c r="O802" s="125">
        <f t="shared" si="12"/>
        <v>0.11</v>
      </c>
      <c r="P802" s="143">
        <v>27366</v>
      </c>
      <c r="Q802" s="148" t="s">
        <v>4567</v>
      </c>
    </row>
    <row r="803" spans="1:17">
      <c r="A803" s="128">
        <v>801</v>
      </c>
      <c r="B803" s="128" t="s">
        <v>160</v>
      </c>
      <c r="C803" s="128" t="s">
        <v>161</v>
      </c>
      <c r="D803" s="128" t="str">
        <f>VLOOKUP(B803,'[1]TAX INFO'!$B$2:$G$961,3,0)</f>
        <v xml:space="preserve">Ecopark Energy of Valenzuela Corp. </v>
      </c>
      <c r="E803" s="128" t="str">
        <f>VLOOKUP(B803,'[1]TAX INFO'!$B$2:$G$961,5,0)</f>
        <v>009-279-358-0000</v>
      </c>
      <c r="F803" s="128" t="s">
        <v>415</v>
      </c>
      <c r="G803" s="128" t="s">
        <v>416</v>
      </c>
      <c r="H803" s="128" t="s">
        <v>416</v>
      </c>
      <c r="I803" s="128" t="s">
        <v>416</v>
      </c>
      <c r="J803" s="128" t="s">
        <v>416</v>
      </c>
      <c r="K803" s="129">
        <v>0</v>
      </c>
      <c r="L803" s="130">
        <v>0.4</v>
      </c>
      <c r="M803" s="131">
        <v>0</v>
      </c>
      <c r="N803" s="130">
        <v>-0.01</v>
      </c>
      <c r="O803" s="125">
        <f t="shared" si="12"/>
        <v>0.39</v>
      </c>
      <c r="P803" s="143">
        <v>27366</v>
      </c>
      <c r="Q803" s="148" t="s">
        <v>4567</v>
      </c>
    </row>
    <row r="804" spans="1:17">
      <c r="A804" s="128">
        <v>802</v>
      </c>
      <c r="B804" s="128" t="s">
        <v>503</v>
      </c>
      <c r="C804" s="128" t="s">
        <v>504</v>
      </c>
      <c r="D804" s="128" t="str">
        <f>VLOOKUP(B804,'[1]TAX INFO'!$B$2:$G$961,3,0)</f>
        <v xml:space="preserve">First Gen Hydro Power Corporation </v>
      </c>
      <c r="E804" s="128" t="str">
        <f>VLOOKUP(B804,'[1]TAX INFO'!$B$2:$G$961,5,0)</f>
        <v>244-335-986-000</v>
      </c>
      <c r="F804" s="128" t="s">
        <v>419</v>
      </c>
      <c r="G804" s="128" t="s">
        <v>416</v>
      </c>
      <c r="H804" s="128" t="s">
        <v>417</v>
      </c>
      <c r="I804" s="128" t="s">
        <v>417</v>
      </c>
      <c r="J804" s="128" t="s">
        <v>416</v>
      </c>
      <c r="K804" s="129">
        <v>0</v>
      </c>
      <c r="L804" s="130">
        <v>0.06</v>
      </c>
      <c r="M804" s="131">
        <v>0</v>
      </c>
      <c r="N804" s="130">
        <v>0</v>
      </c>
      <c r="O804" s="125">
        <f t="shared" si="12"/>
        <v>0.06</v>
      </c>
      <c r="P804" s="143">
        <v>27367</v>
      </c>
      <c r="Q804" s="148" t="s">
        <v>4567</v>
      </c>
    </row>
    <row r="805" spans="1:17">
      <c r="A805" s="128">
        <v>803</v>
      </c>
      <c r="B805" s="128" t="s">
        <v>505</v>
      </c>
      <c r="C805" s="128" t="s">
        <v>505</v>
      </c>
      <c r="D805" s="128" t="str">
        <f>VLOOKUP(B805,'[1]TAX INFO'!$B$2:$G$961,3,0)</f>
        <v>Energy Development Corporation</v>
      </c>
      <c r="E805" s="128" t="str">
        <f>VLOOKUP(B805,'[1]TAX INFO'!$B$2:$G$961,5,0)</f>
        <v>000-169-125-0000</v>
      </c>
      <c r="F805" s="128" t="s">
        <v>415</v>
      </c>
      <c r="G805" s="128" t="s">
        <v>416</v>
      </c>
      <c r="H805" s="128" t="s">
        <v>417</v>
      </c>
      <c r="I805" s="128" t="s">
        <v>416</v>
      </c>
      <c r="J805" s="128" t="s">
        <v>417</v>
      </c>
      <c r="K805" s="129">
        <v>22.83</v>
      </c>
      <c r="L805" s="130">
        <v>0</v>
      </c>
      <c r="M805" s="131">
        <v>2.74</v>
      </c>
      <c r="N805" s="130">
        <v>-0.46</v>
      </c>
      <c r="O805" s="125">
        <f t="shared" si="12"/>
        <v>25.11</v>
      </c>
      <c r="P805" s="143">
        <v>27368</v>
      </c>
      <c r="Q805" s="148" t="s">
        <v>4567</v>
      </c>
    </row>
    <row r="806" spans="1:17">
      <c r="A806" s="128">
        <v>804</v>
      </c>
      <c r="B806" s="128" t="s">
        <v>506</v>
      </c>
      <c r="C806" s="128" t="s">
        <v>167</v>
      </c>
      <c r="D806" s="128" t="str">
        <f>VLOOKUP(B806,'[1]TAX INFO'!$B$2:$G$961,3,0)</f>
        <v xml:space="preserve">Energy Development Corporation </v>
      </c>
      <c r="E806" s="128" t="str">
        <f>VLOOKUP(B806,'[1]TAX INFO'!$B$2:$G$961,5,0)</f>
        <v>000-169-125-0000</v>
      </c>
      <c r="F806" s="128" t="s">
        <v>415</v>
      </c>
      <c r="G806" s="128" t="s">
        <v>416</v>
      </c>
      <c r="H806" s="128" t="s">
        <v>417</v>
      </c>
      <c r="I806" s="128" t="s">
        <v>416</v>
      </c>
      <c r="J806" s="128" t="s">
        <v>416</v>
      </c>
      <c r="K806" s="129">
        <v>0</v>
      </c>
      <c r="L806" s="130">
        <v>5.74</v>
      </c>
      <c r="M806" s="131">
        <v>0</v>
      </c>
      <c r="N806" s="130">
        <v>-0.11</v>
      </c>
      <c r="O806" s="125">
        <f t="shared" si="12"/>
        <v>5.63</v>
      </c>
      <c r="P806" s="143">
        <v>27368</v>
      </c>
      <c r="Q806" s="148" t="s">
        <v>4567</v>
      </c>
    </row>
    <row r="807" spans="1:17">
      <c r="A807" s="128">
        <v>805</v>
      </c>
      <c r="B807" s="128" t="s">
        <v>506</v>
      </c>
      <c r="C807" s="128" t="s">
        <v>169</v>
      </c>
      <c r="D807" s="128" t="str">
        <f>VLOOKUP(B807,'[1]TAX INFO'!$B$2:$G$961,3,0)</f>
        <v xml:space="preserve">Energy Development Corporation </v>
      </c>
      <c r="E807" s="128" t="str">
        <f>VLOOKUP(B807,'[1]TAX INFO'!$B$2:$G$961,5,0)</f>
        <v>000-169-125-0000</v>
      </c>
      <c r="F807" s="128" t="s">
        <v>419</v>
      </c>
      <c r="G807" s="128" t="s">
        <v>416</v>
      </c>
      <c r="H807" s="128" t="s">
        <v>417</v>
      </c>
      <c r="I807" s="128" t="s">
        <v>416</v>
      </c>
      <c r="J807" s="128" t="s">
        <v>416</v>
      </c>
      <c r="K807" s="129">
        <v>0</v>
      </c>
      <c r="L807" s="130">
        <v>0.02</v>
      </c>
      <c r="M807" s="131">
        <v>0</v>
      </c>
      <c r="N807" s="130">
        <v>0</v>
      </c>
      <c r="O807" s="125">
        <f t="shared" si="12"/>
        <v>0.02</v>
      </c>
      <c r="P807" s="143">
        <v>27368</v>
      </c>
      <c r="Q807" s="148" t="s">
        <v>4567</v>
      </c>
    </row>
    <row r="808" spans="1:17">
      <c r="A808" s="128">
        <v>806</v>
      </c>
      <c r="B808" s="128" t="s">
        <v>506</v>
      </c>
      <c r="C808" s="128" t="s">
        <v>168</v>
      </c>
      <c r="D808" s="128" t="str">
        <f>VLOOKUP(B808,'[1]TAX INFO'!$B$2:$G$961,3,0)</f>
        <v xml:space="preserve">Energy Development Corporation </v>
      </c>
      <c r="E808" s="128" t="str">
        <f>VLOOKUP(B808,'[1]TAX INFO'!$B$2:$G$961,5,0)</f>
        <v>000-169-125-0000</v>
      </c>
      <c r="F808" s="128" t="s">
        <v>415</v>
      </c>
      <c r="G808" s="128" t="s">
        <v>416</v>
      </c>
      <c r="H808" s="128" t="s">
        <v>416</v>
      </c>
      <c r="I808" s="128" t="s">
        <v>416</v>
      </c>
      <c r="J808" s="128" t="s">
        <v>417</v>
      </c>
      <c r="K808" s="129">
        <v>0.01</v>
      </c>
      <c r="L808" s="130">
        <v>0</v>
      </c>
      <c r="M808" s="131">
        <v>0</v>
      </c>
      <c r="N808" s="130">
        <v>0</v>
      </c>
      <c r="O808" s="125">
        <f t="shared" si="12"/>
        <v>0.01</v>
      </c>
      <c r="P808" s="143">
        <v>27368</v>
      </c>
      <c r="Q808" s="148" t="s">
        <v>4567</v>
      </c>
    </row>
    <row r="809" spans="1:17">
      <c r="A809" s="128">
        <v>807</v>
      </c>
      <c r="B809" s="128" t="s">
        <v>506</v>
      </c>
      <c r="C809" s="128" t="s">
        <v>170</v>
      </c>
      <c r="D809" s="128" t="str">
        <f>VLOOKUP(B809,'[1]TAX INFO'!$B$2:$G$961,3,0)</f>
        <v xml:space="preserve">Energy Development Corporation </v>
      </c>
      <c r="E809" s="128" t="str">
        <f>VLOOKUP(B809,'[1]TAX INFO'!$B$2:$G$961,5,0)</f>
        <v>000-169-125-0000</v>
      </c>
      <c r="F809" s="128" t="s">
        <v>419</v>
      </c>
      <c r="G809" s="128" t="s">
        <v>416</v>
      </c>
      <c r="H809" s="128" t="s">
        <v>416</v>
      </c>
      <c r="I809" s="128" t="s">
        <v>416</v>
      </c>
      <c r="J809" s="128" t="s">
        <v>417</v>
      </c>
      <c r="K809" s="129">
        <v>0.03</v>
      </c>
      <c r="L809" s="130">
        <v>0</v>
      </c>
      <c r="M809" s="131">
        <v>0</v>
      </c>
      <c r="N809" s="130">
        <v>0</v>
      </c>
      <c r="O809" s="125">
        <f t="shared" si="12"/>
        <v>0.03</v>
      </c>
      <c r="P809" s="143">
        <v>27368</v>
      </c>
      <c r="Q809" s="148" t="s">
        <v>4567</v>
      </c>
    </row>
    <row r="810" spans="1:17">
      <c r="A810" s="128">
        <v>808</v>
      </c>
      <c r="B810" s="128" t="s">
        <v>505</v>
      </c>
      <c r="C810" s="128" t="s">
        <v>507</v>
      </c>
      <c r="D810" s="128" t="str">
        <f>VLOOKUP(B810,'[1]TAX INFO'!$B$2:$G$961,3,0)</f>
        <v>Energy Development Corporation</v>
      </c>
      <c r="E810" s="128" t="str">
        <f>VLOOKUP(B810,'[1]TAX INFO'!$B$2:$G$961,5,0)</f>
        <v>000-169-125-0000</v>
      </c>
      <c r="F810" s="128" t="s">
        <v>415</v>
      </c>
      <c r="G810" s="128" t="s">
        <v>416</v>
      </c>
      <c r="H810" s="128" t="s">
        <v>417</v>
      </c>
      <c r="I810" s="128" t="s">
        <v>416</v>
      </c>
      <c r="J810" s="128" t="s">
        <v>417</v>
      </c>
      <c r="K810" s="129">
        <v>0.16</v>
      </c>
      <c r="L810" s="130">
        <v>0</v>
      </c>
      <c r="M810" s="131">
        <v>0.02</v>
      </c>
      <c r="N810" s="130">
        <v>0</v>
      </c>
      <c r="O810" s="125">
        <f t="shared" si="12"/>
        <v>0.18</v>
      </c>
      <c r="P810" s="143">
        <v>27368</v>
      </c>
      <c r="Q810" s="148" t="s">
        <v>4567</v>
      </c>
    </row>
    <row r="811" spans="1:17">
      <c r="A811" s="128">
        <v>809</v>
      </c>
      <c r="B811" s="128" t="s">
        <v>505</v>
      </c>
      <c r="C811" s="128" t="s">
        <v>508</v>
      </c>
      <c r="D811" s="128" t="str">
        <f>VLOOKUP(B811,'[1]TAX INFO'!$B$2:$G$961,3,0)</f>
        <v>Energy Development Corporation</v>
      </c>
      <c r="E811" s="128" t="str">
        <f>VLOOKUP(B811,'[1]TAX INFO'!$B$2:$G$961,5,0)</f>
        <v>000-169-125-0000</v>
      </c>
      <c r="F811" s="128" t="s">
        <v>415</v>
      </c>
      <c r="G811" s="128" t="s">
        <v>416</v>
      </c>
      <c r="H811" s="128" t="s">
        <v>417</v>
      </c>
      <c r="I811" s="128" t="s">
        <v>416</v>
      </c>
      <c r="J811" s="128" t="s">
        <v>417</v>
      </c>
      <c r="K811" s="129">
        <v>0.11</v>
      </c>
      <c r="L811" s="130">
        <v>0</v>
      </c>
      <c r="M811" s="131">
        <v>0.01</v>
      </c>
      <c r="N811" s="130">
        <v>0</v>
      </c>
      <c r="O811" s="125">
        <f t="shared" si="12"/>
        <v>0.12</v>
      </c>
      <c r="P811" s="143">
        <v>27368</v>
      </c>
      <c r="Q811" s="148" t="s">
        <v>4567</v>
      </c>
    </row>
    <row r="812" spans="1:17">
      <c r="A812" s="128">
        <v>810</v>
      </c>
      <c r="B812" s="128" t="s">
        <v>505</v>
      </c>
      <c r="C812" s="128" t="s">
        <v>509</v>
      </c>
      <c r="D812" s="128" t="str">
        <f>VLOOKUP(B812,'[1]TAX INFO'!$B$2:$G$961,3,0)</f>
        <v>Energy Development Corporation</v>
      </c>
      <c r="E812" s="128" t="str">
        <f>VLOOKUP(B812,'[1]TAX INFO'!$B$2:$G$961,5,0)</f>
        <v>000-169-125-0000</v>
      </c>
      <c r="F812" s="128" t="s">
        <v>419</v>
      </c>
      <c r="G812" s="128" t="s">
        <v>416</v>
      </c>
      <c r="H812" s="128" t="s">
        <v>417</v>
      </c>
      <c r="I812" s="128" t="s">
        <v>416</v>
      </c>
      <c r="J812" s="128" t="s">
        <v>417</v>
      </c>
      <c r="K812" s="129">
        <v>226.62</v>
      </c>
      <c r="L812" s="130">
        <v>0</v>
      </c>
      <c r="M812" s="131">
        <v>27.19</v>
      </c>
      <c r="N812" s="130">
        <v>-4.53</v>
      </c>
      <c r="O812" s="125">
        <f t="shared" si="12"/>
        <v>249.28</v>
      </c>
      <c r="P812" s="143">
        <v>27368</v>
      </c>
      <c r="Q812" s="148" t="s">
        <v>4567</v>
      </c>
    </row>
    <row r="813" spans="1:17">
      <c r="A813" s="128">
        <v>811</v>
      </c>
      <c r="B813" s="128" t="s">
        <v>511</v>
      </c>
      <c r="C813" s="128" t="s">
        <v>511</v>
      </c>
      <c r="D813" s="128" t="str">
        <f>VLOOKUP(B813,'[1]TAX INFO'!$B$2:$G$961,3,0)</f>
        <v>Excellent Energy Resources Inc.</v>
      </c>
      <c r="E813" s="128" t="str">
        <f>VLOOKUP(B813,'[1]TAX INFO'!$B$2:$G$961,5,0)</f>
        <v>010-438-198-00000</v>
      </c>
      <c r="F813" s="128" t="s">
        <v>415</v>
      </c>
      <c r="G813" s="128" t="s">
        <v>416</v>
      </c>
      <c r="H813" s="128" t="s">
        <v>416</v>
      </c>
      <c r="I813" s="128" t="s">
        <v>417</v>
      </c>
      <c r="J813" s="128" t="s">
        <v>417</v>
      </c>
      <c r="K813" s="129">
        <v>16.899999999999999</v>
      </c>
      <c r="L813" s="130">
        <v>0</v>
      </c>
      <c r="M813" s="131">
        <v>2.0299999999999998</v>
      </c>
      <c r="N813" s="130">
        <v>-0.34</v>
      </c>
      <c r="O813" s="125">
        <f t="shared" si="12"/>
        <v>18.59</v>
      </c>
      <c r="P813" s="143">
        <v>27369</v>
      </c>
      <c r="Q813" s="148" t="s">
        <v>4567</v>
      </c>
    </row>
    <row r="814" spans="1:17">
      <c r="A814" s="128">
        <v>812</v>
      </c>
      <c r="B814" s="128" t="s">
        <v>513</v>
      </c>
      <c r="C814" s="128" t="s">
        <v>513</v>
      </c>
      <c r="D814" s="128" t="str">
        <f>VLOOKUP(B814,'[1]TAX INFO'!$B$2:$G$961,3,0)</f>
        <v>Energy Logics Philippines, Inc.</v>
      </c>
      <c r="E814" s="128" t="str">
        <f>VLOOKUP(B814,'[1]TAX INFO'!$B$2:$G$961,5,0)</f>
        <v>200-654-769-000</v>
      </c>
      <c r="F814" s="128" t="s">
        <v>415</v>
      </c>
      <c r="G814" s="128" t="s">
        <v>416</v>
      </c>
      <c r="H814" s="128" t="s">
        <v>416</v>
      </c>
      <c r="I814" s="128" t="s">
        <v>416</v>
      </c>
      <c r="J814" s="128" t="s">
        <v>416</v>
      </c>
      <c r="K814" s="129">
        <v>0</v>
      </c>
      <c r="L814" s="130">
        <v>0.25</v>
      </c>
      <c r="M814" s="131">
        <v>0</v>
      </c>
      <c r="N814" s="130">
        <v>0</v>
      </c>
      <c r="O814" s="125">
        <f t="shared" si="12"/>
        <v>0.25</v>
      </c>
      <c r="P814" s="143">
        <v>27370</v>
      </c>
      <c r="Q814" s="148" t="s">
        <v>4567</v>
      </c>
    </row>
    <row r="815" spans="1:17">
      <c r="A815" s="128">
        <v>813</v>
      </c>
      <c r="B815" s="128" t="s">
        <v>513</v>
      </c>
      <c r="C815" s="128" t="s">
        <v>171</v>
      </c>
      <c r="D815" s="128" t="str">
        <f>VLOOKUP(B815,'[1]TAX INFO'!$B$2:$G$961,3,0)</f>
        <v>Energy Logics Philippines, Inc.</v>
      </c>
      <c r="E815" s="128" t="str">
        <f>VLOOKUP(B815,'[1]TAX INFO'!$B$2:$G$961,5,0)</f>
        <v>200-654-769-000</v>
      </c>
      <c r="F815" s="128" t="s">
        <v>419</v>
      </c>
      <c r="G815" s="128" t="s">
        <v>416</v>
      </c>
      <c r="H815" s="128" t="s">
        <v>416</v>
      </c>
      <c r="I815" s="128" t="s">
        <v>416</v>
      </c>
      <c r="J815" s="128" t="s">
        <v>416</v>
      </c>
      <c r="K815" s="129">
        <v>0</v>
      </c>
      <c r="L815" s="130">
        <v>0.66</v>
      </c>
      <c r="M815" s="131">
        <v>0</v>
      </c>
      <c r="N815" s="130">
        <v>-0.01</v>
      </c>
      <c r="O815" s="125">
        <f t="shared" si="12"/>
        <v>0.65</v>
      </c>
      <c r="P815" s="143">
        <v>27370</v>
      </c>
      <c r="Q815" s="148" t="s">
        <v>4567</v>
      </c>
    </row>
    <row r="816" spans="1:17">
      <c r="A816" s="128">
        <v>814</v>
      </c>
      <c r="B816" s="128" t="s">
        <v>166</v>
      </c>
      <c r="C816" s="128" t="s">
        <v>166</v>
      </c>
      <c r="D816" s="128" t="str">
        <f>VLOOKUP(B816,'[1]TAX INFO'!$B$2:$G$961,3,0)</f>
        <v xml:space="preserve">Eastern Samar Electric Cooperative, Inc. </v>
      </c>
      <c r="E816" s="128" t="str">
        <f>VLOOKUP(B816,'[1]TAX INFO'!$B$2:$G$961,5,0)</f>
        <v>000-571-316-000</v>
      </c>
      <c r="F816" s="128" t="s">
        <v>419</v>
      </c>
      <c r="G816" s="128" t="s">
        <v>416</v>
      </c>
      <c r="H816" s="128" t="s">
        <v>416</v>
      </c>
      <c r="I816" s="128" t="s">
        <v>417</v>
      </c>
      <c r="J816" s="128" t="s">
        <v>417</v>
      </c>
      <c r="K816" s="129">
        <v>23.21</v>
      </c>
      <c r="L816" s="130">
        <v>0</v>
      </c>
      <c r="M816" s="131">
        <v>2.79</v>
      </c>
      <c r="N816" s="130">
        <v>-0.46</v>
      </c>
      <c r="O816" s="125">
        <f t="shared" si="12"/>
        <v>25.54</v>
      </c>
      <c r="P816" s="143">
        <v>27371</v>
      </c>
      <c r="Q816" s="148" t="s">
        <v>4567</v>
      </c>
    </row>
    <row r="817" spans="1:17">
      <c r="A817" s="128">
        <v>815</v>
      </c>
      <c r="B817" s="128" t="s">
        <v>163</v>
      </c>
      <c r="C817" s="128" t="s">
        <v>163</v>
      </c>
      <c r="D817" s="128" t="str">
        <f>VLOOKUP(B817,'[1]TAX INFO'!$B$2:$G$961,3,0)</f>
        <v xml:space="preserve">Euro Hydro Power (Asia) Holdings, Inc. </v>
      </c>
      <c r="E817" s="128" t="str">
        <f>VLOOKUP(B817,'[1]TAX INFO'!$B$2:$G$961,5,0)</f>
        <v>412-638-436-000</v>
      </c>
      <c r="F817" s="128" t="s">
        <v>415</v>
      </c>
      <c r="G817" s="128" t="s">
        <v>416</v>
      </c>
      <c r="H817" s="128" t="s">
        <v>416</v>
      </c>
      <c r="I817" s="128" t="s">
        <v>416</v>
      </c>
      <c r="J817" s="128" t="s">
        <v>416</v>
      </c>
      <c r="K817" s="129">
        <v>0</v>
      </c>
      <c r="L817" s="130">
        <v>0</v>
      </c>
      <c r="M817" s="131">
        <v>0</v>
      </c>
      <c r="N817" s="130">
        <v>0</v>
      </c>
      <c r="O817" s="125">
        <f t="shared" si="12"/>
        <v>0</v>
      </c>
      <c r="P817" s="143">
        <v>27372</v>
      </c>
      <c r="Q817" s="148" t="s">
        <v>4567</v>
      </c>
    </row>
    <row r="818" spans="1:17">
      <c r="A818" s="128">
        <v>816</v>
      </c>
      <c r="B818" s="128" t="s">
        <v>163</v>
      </c>
      <c r="C818" s="128" t="s">
        <v>515</v>
      </c>
      <c r="D818" s="128" t="str">
        <f>VLOOKUP(B818,'[1]TAX INFO'!$B$2:$G$961,3,0)</f>
        <v xml:space="preserve">Euro Hydro Power (Asia) Holdings, Inc. </v>
      </c>
      <c r="E818" s="128" t="str">
        <f>VLOOKUP(B818,'[1]TAX INFO'!$B$2:$G$961,5,0)</f>
        <v>412-638-436-000</v>
      </c>
      <c r="F818" s="128" t="s">
        <v>415</v>
      </c>
      <c r="G818" s="128" t="s">
        <v>416</v>
      </c>
      <c r="H818" s="128" t="s">
        <v>416</v>
      </c>
      <c r="I818" s="128" t="s">
        <v>416</v>
      </c>
      <c r="J818" s="128" t="s">
        <v>416</v>
      </c>
      <c r="K818" s="129">
        <v>0</v>
      </c>
      <c r="L818" s="130">
        <v>0</v>
      </c>
      <c r="M818" s="131">
        <v>0</v>
      </c>
      <c r="N818" s="130">
        <v>0</v>
      </c>
      <c r="O818" s="125">
        <f t="shared" si="12"/>
        <v>0</v>
      </c>
      <c r="P818" s="143">
        <v>27372</v>
      </c>
      <c r="Q818" s="148" t="s">
        <v>4567</v>
      </c>
    </row>
    <row r="819" spans="1:17">
      <c r="A819" s="128">
        <v>817</v>
      </c>
      <c r="B819" s="128" t="s">
        <v>163</v>
      </c>
      <c r="C819" s="128" t="s">
        <v>4386</v>
      </c>
      <c r="D819" s="128" t="str">
        <f>VLOOKUP(B819,'[1]TAX INFO'!$B$2:$G$961,3,0)</f>
        <v xml:space="preserve">Euro Hydro Power (Asia) Holdings, Inc. </v>
      </c>
      <c r="E819" s="128" t="str">
        <f>VLOOKUP(B819,'[1]TAX INFO'!$B$2:$G$961,5,0)</f>
        <v>412-638-436-000</v>
      </c>
      <c r="F819" s="128" t="s">
        <v>415</v>
      </c>
      <c r="G819" s="128" t="s">
        <v>416</v>
      </c>
      <c r="H819" s="128" t="s">
        <v>416</v>
      </c>
      <c r="I819" s="128" t="s">
        <v>416</v>
      </c>
      <c r="J819" s="128" t="s">
        <v>416</v>
      </c>
      <c r="K819" s="129">
        <v>0</v>
      </c>
      <c r="L819" s="130">
        <v>0</v>
      </c>
      <c r="M819" s="131">
        <v>0</v>
      </c>
      <c r="N819" s="130">
        <v>0</v>
      </c>
      <c r="O819" s="125">
        <f t="shared" si="12"/>
        <v>0</v>
      </c>
      <c r="P819" s="143">
        <v>27372</v>
      </c>
      <c r="Q819" s="148" t="s">
        <v>4567</v>
      </c>
    </row>
    <row r="820" spans="1:17">
      <c r="A820" s="128">
        <v>818</v>
      </c>
      <c r="B820" s="128" t="s">
        <v>163</v>
      </c>
      <c r="C820" s="128" t="s">
        <v>164</v>
      </c>
      <c r="D820" s="128" t="str">
        <f>VLOOKUP(B820,'[1]TAX INFO'!$B$2:$G$961,3,0)</f>
        <v xml:space="preserve">Euro Hydro Power (Asia) Holdings, Inc. </v>
      </c>
      <c r="E820" s="128" t="str">
        <f>VLOOKUP(B820,'[1]TAX INFO'!$B$2:$G$961,5,0)</f>
        <v>412-638-436-000</v>
      </c>
      <c r="F820" s="128" t="s">
        <v>419</v>
      </c>
      <c r="G820" s="128" t="s">
        <v>416</v>
      </c>
      <c r="H820" s="128" t="s">
        <v>416</v>
      </c>
      <c r="I820" s="128" t="s">
        <v>416</v>
      </c>
      <c r="J820" s="128" t="s">
        <v>416</v>
      </c>
      <c r="K820" s="129">
        <v>0</v>
      </c>
      <c r="L820" s="130">
        <v>0.04</v>
      </c>
      <c r="M820" s="131">
        <v>0</v>
      </c>
      <c r="N820" s="130">
        <v>0</v>
      </c>
      <c r="O820" s="125">
        <f t="shared" si="12"/>
        <v>0.04</v>
      </c>
      <c r="P820" s="143">
        <v>27372</v>
      </c>
      <c r="Q820" s="148" t="s">
        <v>4567</v>
      </c>
    </row>
    <row r="821" spans="1:17">
      <c r="A821" s="128">
        <v>819</v>
      </c>
      <c r="B821" s="128" t="s">
        <v>438</v>
      </c>
      <c r="C821" s="128" t="s">
        <v>516</v>
      </c>
      <c r="D821" s="128" t="str">
        <f>VLOOKUP(B821,'[1]TAX INFO'!$B$2:$G$961,3,0)</f>
        <v>AP RENEWABLES, INC.</v>
      </c>
      <c r="E821" s="128" t="str">
        <f>VLOOKUP(B821,'[1]TAX INFO'!$B$2:$G$961,5,0)</f>
        <v>006-893-465-000</v>
      </c>
      <c r="F821" s="128" t="s">
        <v>419</v>
      </c>
      <c r="G821" s="128" t="s">
        <v>416</v>
      </c>
      <c r="H821" s="128" t="s">
        <v>417</v>
      </c>
      <c r="I821" s="128" t="s">
        <v>417</v>
      </c>
      <c r="J821" s="128" t="s">
        <v>417</v>
      </c>
      <c r="K821" s="129">
        <v>0.85</v>
      </c>
      <c r="L821" s="130">
        <v>0</v>
      </c>
      <c r="M821" s="131">
        <v>0.1</v>
      </c>
      <c r="N821" s="130">
        <v>-0.02</v>
      </c>
      <c r="O821" s="125">
        <f t="shared" si="12"/>
        <v>0.92999999999999994</v>
      </c>
      <c r="P821" s="143">
        <v>27288</v>
      </c>
      <c r="Q821" s="148" t="s">
        <v>4567</v>
      </c>
    </row>
    <row r="822" spans="1:17">
      <c r="A822" s="128">
        <v>820</v>
      </c>
      <c r="B822" s="128" t="s">
        <v>517</v>
      </c>
      <c r="C822" s="128" t="s">
        <v>517</v>
      </c>
      <c r="D822" s="128" t="str">
        <f>VLOOKUP(B822,'[1]TAX INFO'!$B$2:$G$961,3,0)</f>
        <v>FCF Minerals Corporation</v>
      </c>
      <c r="E822" s="128" t="str">
        <f>VLOOKUP(B822,'[1]TAX INFO'!$B$2:$G$961,5,0)</f>
        <v>238-154-069-000</v>
      </c>
      <c r="F822" s="128" t="s">
        <v>419</v>
      </c>
      <c r="G822" s="128" t="s">
        <v>416</v>
      </c>
      <c r="H822" s="128" t="s">
        <v>417</v>
      </c>
      <c r="I822" s="128" t="s">
        <v>417</v>
      </c>
      <c r="J822" s="128" t="s">
        <v>417</v>
      </c>
      <c r="K822" s="129">
        <v>6.88</v>
      </c>
      <c r="L822" s="130">
        <v>0</v>
      </c>
      <c r="M822" s="131">
        <v>0.83</v>
      </c>
      <c r="N822" s="130">
        <v>-0.14000000000000001</v>
      </c>
      <c r="O822" s="125">
        <f t="shared" si="12"/>
        <v>7.57</v>
      </c>
      <c r="P822" s="143">
        <v>27373</v>
      </c>
      <c r="Q822" s="148" t="s">
        <v>4567</v>
      </c>
    </row>
    <row r="823" spans="1:17">
      <c r="A823" s="128">
        <v>821</v>
      </c>
      <c r="B823" s="128" t="s">
        <v>518</v>
      </c>
      <c r="C823" s="128" t="s">
        <v>518</v>
      </c>
      <c r="D823" s="128" t="str">
        <f>VLOOKUP(B823,'[1]TAX INFO'!$B$2:$G$961,3,0)</f>
        <v xml:space="preserve">First Cabanatuan Renewable Ventures Inc. </v>
      </c>
      <c r="E823" s="128" t="str">
        <f>VLOOKUP(B823,'[1]TAX INFO'!$B$2:$G$961,5,0)</f>
        <v>008-944-766-000</v>
      </c>
      <c r="F823" s="128" t="s">
        <v>415</v>
      </c>
      <c r="G823" s="128" t="s">
        <v>416</v>
      </c>
      <c r="H823" s="128" t="s">
        <v>417</v>
      </c>
      <c r="I823" s="128" t="s">
        <v>416</v>
      </c>
      <c r="J823" s="128" t="s">
        <v>416</v>
      </c>
      <c r="K823" s="129">
        <v>0</v>
      </c>
      <c r="L823" s="130">
        <v>0.3</v>
      </c>
      <c r="M823" s="131">
        <v>0</v>
      </c>
      <c r="N823" s="130">
        <v>-0.01</v>
      </c>
      <c r="O823" s="125">
        <f t="shared" si="12"/>
        <v>0.28999999999999998</v>
      </c>
      <c r="P823" s="143">
        <v>27374</v>
      </c>
      <c r="Q823" s="148" t="s">
        <v>4567</v>
      </c>
    </row>
    <row r="824" spans="1:17">
      <c r="A824" s="128">
        <v>822</v>
      </c>
      <c r="B824" s="128" t="s">
        <v>519</v>
      </c>
      <c r="C824" s="128" t="s">
        <v>519</v>
      </c>
      <c r="D824" s="128" t="str">
        <f>VLOOKUP(B824,'[1]TAX INFO'!$B$2:$G$961,3,0)</f>
        <v xml:space="preserve">FDC Misamis Power Corporation </v>
      </c>
      <c r="E824" s="128" t="str">
        <f>VLOOKUP(B824,'[1]TAX INFO'!$B$2:$G$961,5,0)</f>
        <v>007-475-436-00000</v>
      </c>
      <c r="F824" s="128" t="s">
        <v>415</v>
      </c>
      <c r="G824" s="128" t="s">
        <v>416</v>
      </c>
      <c r="H824" s="128" t="s">
        <v>417</v>
      </c>
      <c r="I824" s="128" t="s">
        <v>417</v>
      </c>
      <c r="J824" s="128" t="s">
        <v>417</v>
      </c>
      <c r="K824" s="129">
        <v>662.95</v>
      </c>
      <c r="L824" s="130">
        <v>0</v>
      </c>
      <c r="M824" s="131">
        <v>79.55</v>
      </c>
      <c r="N824" s="130">
        <v>-13.26</v>
      </c>
      <c r="O824" s="125">
        <f t="shared" si="12"/>
        <v>729.24</v>
      </c>
      <c r="P824" s="143">
        <v>27375</v>
      </c>
      <c r="Q824" s="148" t="s">
        <v>4567</v>
      </c>
    </row>
    <row r="825" spans="1:17">
      <c r="A825" s="128">
        <v>823</v>
      </c>
      <c r="B825" s="128" t="s">
        <v>172</v>
      </c>
      <c r="C825" s="128" t="s">
        <v>172</v>
      </c>
      <c r="D825" s="128" t="str">
        <f>VLOOKUP(B825,'[1]TAX INFO'!$B$2:$G$961,3,0)</f>
        <v xml:space="preserve">FDC Retail Electricity Sales Corporation </v>
      </c>
      <c r="E825" s="128" t="str">
        <f>VLOOKUP(B825,'[1]TAX INFO'!$B$2:$G$961,5,0)</f>
        <v>007-475-660-00000</v>
      </c>
      <c r="F825" s="128" t="s">
        <v>419</v>
      </c>
      <c r="G825" s="128" t="s">
        <v>416</v>
      </c>
      <c r="H825" s="128" t="s">
        <v>417</v>
      </c>
      <c r="I825" s="128" t="s">
        <v>417</v>
      </c>
      <c r="J825" s="128" t="s">
        <v>417</v>
      </c>
      <c r="K825" s="129">
        <v>13</v>
      </c>
      <c r="L825" s="130">
        <v>0</v>
      </c>
      <c r="M825" s="131">
        <v>1.56</v>
      </c>
      <c r="N825" s="130">
        <v>-0.26</v>
      </c>
      <c r="O825" s="125">
        <f t="shared" si="12"/>
        <v>14.3</v>
      </c>
      <c r="P825" s="143">
        <v>27376</v>
      </c>
      <c r="Q825" s="148" t="s">
        <v>4567</v>
      </c>
    </row>
    <row r="826" spans="1:17">
      <c r="A826" s="128">
        <v>824</v>
      </c>
      <c r="B826" s="128" t="s">
        <v>172</v>
      </c>
      <c r="C826" s="128" t="s">
        <v>173</v>
      </c>
      <c r="D826" s="128" t="str">
        <f>VLOOKUP(B826,'[1]TAX INFO'!$B$2:$G$961,3,0)</f>
        <v xml:space="preserve">FDC Retail Electricity Sales Corporation </v>
      </c>
      <c r="E826" s="128" t="str">
        <f>VLOOKUP(B826,'[1]TAX INFO'!$B$2:$G$961,5,0)</f>
        <v>007-475-660-00000</v>
      </c>
      <c r="F826" s="128" t="s">
        <v>419</v>
      </c>
      <c r="G826" s="128" t="s">
        <v>416</v>
      </c>
      <c r="H826" s="128" t="s">
        <v>417</v>
      </c>
      <c r="I826" s="128" t="s">
        <v>417</v>
      </c>
      <c r="J826" s="128" t="s">
        <v>417</v>
      </c>
      <c r="K826" s="129">
        <v>2.0099999999999998</v>
      </c>
      <c r="L826" s="130">
        <v>0</v>
      </c>
      <c r="M826" s="131">
        <v>0.24</v>
      </c>
      <c r="N826" s="130">
        <v>-0.04</v>
      </c>
      <c r="O826" s="125">
        <f t="shared" si="12"/>
        <v>2.21</v>
      </c>
      <c r="P826" s="143">
        <v>27376</v>
      </c>
      <c r="Q826" s="148" t="s">
        <v>4567</v>
      </c>
    </row>
    <row r="827" spans="1:17">
      <c r="A827" s="128">
        <v>825</v>
      </c>
      <c r="B827" s="128" t="s">
        <v>172</v>
      </c>
      <c r="C827" s="128" t="s">
        <v>174</v>
      </c>
      <c r="D827" s="128" t="str">
        <f>VLOOKUP(B827,'[1]TAX INFO'!$B$2:$G$961,3,0)</f>
        <v xml:space="preserve">FDC Retail Electricity Sales Corporation </v>
      </c>
      <c r="E827" s="128" t="str">
        <f>VLOOKUP(B827,'[1]TAX INFO'!$B$2:$G$961,5,0)</f>
        <v>007-475-660-00000</v>
      </c>
      <c r="F827" s="128" t="s">
        <v>419</v>
      </c>
      <c r="G827" s="128" t="s">
        <v>416</v>
      </c>
      <c r="H827" s="128" t="s">
        <v>417</v>
      </c>
      <c r="I827" s="128" t="s">
        <v>417</v>
      </c>
      <c r="J827" s="128" t="s">
        <v>417</v>
      </c>
      <c r="K827" s="129">
        <v>8.23</v>
      </c>
      <c r="L827" s="130">
        <v>0</v>
      </c>
      <c r="M827" s="131">
        <v>0.99</v>
      </c>
      <c r="N827" s="130">
        <v>-0.16</v>
      </c>
      <c r="O827" s="125">
        <f t="shared" si="12"/>
        <v>9.06</v>
      </c>
      <c r="P827" s="143">
        <v>27376</v>
      </c>
      <c r="Q827" s="148" t="s">
        <v>4567</v>
      </c>
    </row>
    <row r="828" spans="1:17">
      <c r="A828" s="128">
        <v>826</v>
      </c>
      <c r="B828" s="128" t="s">
        <v>520</v>
      </c>
      <c r="C828" s="128" t="s">
        <v>520</v>
      </c>
      <c r="D828" s="128" t="str">
        <f>VLOOKUP(B828,'[1]TAX INFO'!$B$2:$G$961,3,0)</f>
        <v xml:space="preserve">First Farmers Holding Corporation </v>
      </c>
      <c r="E828" s="128" t="str">
        <f>VLOOKUP(B828,'[1]TAX INFO'!$B$2:$G$961,5,0)</f>
        <v>002-011-670-000</v>
      </c>
      <c r="F828" s="128" t="s">
        <v>415</v>
      </c>
      <c r="G828" s="128" t="s">
        <v>416</v>
      </c>
      <c r="H828" s="128" t="s">
        <v>417</v>
      </c>
      <c r="I828" s="128" t="s">
        <v>416</v>
      </c>
      <c r="J828" s="128" t="s">
        <v>416</v>
      </c>
      <c r="K828" s="129">
        <v>0</v>
      </c>
      <c r="L828" s="130">
        <v>0.35</v>
      </c>
      <c r="M828" s="131">
        <v>0</v>
      </c>
      <c r="N828" s="130">
        <v>-0.01</v>
      </c>
      <c r="O828" s="125">
        <f t="shared" si="12"/>
        <v>0.33999999999999997</v>
      </c>
      <c r="P828" s="143">
        <v>27377</v>
      </c>
      <c r="Q828" s="148" t="s">
        <v>4567</v>
      </c>
    </row>
    <row r="829" spans="1:17">
      <c r="A829" s="128">
        <v>827</v>
      </c>
      <c r="B829" s="128" t="s">
        <v>520</v>
      </c>
      <c r="C829" s="128" t="s">
        <v>176</v>
      </c>
      <c r="D829" s="128" t="str">
        <f>VLOOKUP(B829,'[1]TAX INFO'!$B$2:$G$961,3,0)</f>
        <v xml:space="preserve">First Farmers Holding Corporation </v>
      </c>
      <c r="E829" s="128" t="str">
        <f>VLOOKUP(B829,'[1]TAX INFO'!$B$2:$G$961,5,0)</f>
        <v>002-011-670-000</v>
      </c>
      <c r="F829" s="128" t="s">
        <v>419</v>
      </c>
      <c r="G829" s="128" t="s">
        <v>416</v>
      </c>
      <c r="H829" s="128" t="s">
        <v>417</v>
      </c>
      <c r="I829" s="128" t="s">
        <v>416</v>
      </c>
      <c r="J829" s="128" t="s">
        <v>416</v>
      </c>
      <c r="K829" s="129">
        <v>0</v>
      </c>
      <c r="L829" s="130">
        <v>1.72</v>
      </c>
      <c r="M829" s="131">
        <v>0</v>
      </c>
      <c r="N829" s="130">
        <v>-0.03</v>
      </c>
      <c r="O829" s="125">
        <f t="shared" si="12"/>
        <v>1.69</v>
      </c>
      <c r="P829" s="143">
        <v>27377</v>
      </c>
      <c r="Q829" s="148" t="s">
        <v>4567</v>
      </c>
    </row>
    <row r="830" spans="1:17">
      <c r="A830" s="128">
        <v>828</v>
      </c>
      <c r="B830" s="128" t="s">
        <v>521</v>
      </c>
      <c r="C830" s="128" t="s">
        <v>521</v>
      </c>
      <c r="D830" s="128" t="str">
        <f>VLOOKUP(B830,'[1]TAX INFO'!$B$2:$G$961,3,0)</f>
        <v xml:space="preserve">FG Bukidnon Power Corporation </v>
      </c>
      <c r="E830" s="128" t="str">
        <f>VLOOKUP(B830,'[1]TAX INFO'!$B$2:$G$961,5,0)</f>
        <v>236-277-238-000</v>
      </c>
      <c r="F830" s="128" t="s">
        <v>415</v>
      </c>
      <c r="G830" s="128" t="s">
        <v>416</v>
      </c>
      <c r="H830" s="128" t="s">
        <v>417</v>
      </c>
      <c r="I830" s="128" t="s">
        <v>416</v>
      </c>
      <c r="J830" s="128" t="s">
        <v>416</v>
      </c>
      <c r="K830" s="129">
        <v>0</v>
      </c>
      <c r="L830" s="130">
        <v>0.02</v>
      </c>
      <c r="M830" s="131">
        <v>0</v>
      </c>
      <c r="N830" s="130">
        <v>0</v>
      </c>
      <c r="O830" s="125">
        <f t="shared" si="12"/>
        <v>0.02</v>
      </c>
      <c r="P830" s="143">
        <v>27378</v>
      </c>
      <c r="Q830" s="148" t="s">
        <v>4567</v>
      </c>
    </row>
    <row r="831" spans="1:17">
      <c r="A831" s="128">
        <v>829</v>
      </c>
      <c r="B831" s="128" t="s">
        <v>522</v>
      </c>
      <c r="C831" s="128" t="s">
        <v>181</v>
      </c>
      <c r="D831" s="128" t="str">
        <f>VLOOKUP(B831,'[1]TAX INFO'!$B$2:$G$961,3,0)</f>
        <v xml:space="preserve">First Gen Energy Solutions, Inc. </v>
      </c>
      <c r="E831" s="128" t="str">
        <f>VLOOKUP(B831,'[1]TAX INFO'!$B$2:$G$961,5,0)</f>
        <v>006-537-631-000</v>
      </c>
      <c r="F831" s="128" t="s">
        <v>419</v>
      </c>
      <c r="G831" s="128" t="s">
        <v>416</v>
      </c>
      <c r="H831" s="128" t="s">
        <v>417</v>
      </c>
      <c r="I831" s="128" t="s">
        <v>417</v>
      </c>
      <c r="J831" s="128" t="s">
        <v>417</v>
      </c>
      <c r="K831" s="129">
        <v>0.15</v>
      </c>
      <c r="L831" s="130">
        <v>0</v>
      </c>
      <c r="M831" s="131">
        <v>0.02</v>
      </c>
      <c r="N831" s="130">
        <v>0</v>
      </c>
      <c r="O831" s="125">
        <f t="shared" si="12"/>
        <v>0.16999999999999998</v>
      </c>
      <c r="P831" s="143">
        <v>27379</v>
      </c>
      <c r="Q831" s="148" t="s">
        <v>4567</v>
      </c>
    </row>
    <row r="832" spans="1:17">
      <c r="A832" s="128">
        <v>830</v>
      </c>
      <c r="B832" s="128" t="s">
        <v>179</v>
      </c>
      <c r="C832" s="128" t="s">
        <v>179</v>
      </c>
      <c r="D832" s="128" t="str">
        <f>VLOOKUP(B832,'[1]TAX INFO'!$B$2:$G$961,3,0)</f>
        <v xml:space="preserve">First Gen Energy Solutions, Inc. </v>
      </c>
      <c r="E832" s="128" t="str">
        <f>VLOOKUP(B832,'[1]TAX INFO'!$B$2:$G$961,5,0)</f>
        <v>006-537-631-000</v>
      </c>
      <c r="F832" s="128" t="s">
        <v>419</v>
      </c>
      <c r="G832" s="128" t="s">
        <v>416</v>
      </c>
      <c r="H832" s="128" t="s">
        <v>417</v>
      </c>
      <c r="I832" s="128" t="s">
        <v>417</v>
      </c>
      <c r="J832" s="128" t="s">
        <v>417</v>
      </c>
      <c r="K832" s="129">
        <v>0.12</v>
      </c>
      <c r="L832" s="130">
        <v>0</v>
      </c>
      <c r="M832" s="131">
        <v>0.01</v>
      </c>
      <c r="N832" s="130">
        <v>0</v>
      </c>
      <c r="O832" s="125">
        <f t="shared" si="12"/>
        <v>0.13</v>
      </c>
      <c r="P832" s="143">
        <v>27379</v>
      </c>
      <c r="Q832" s="148" t="s">
        <v>4567</v>
      </c>
    </row>
    <row r="833" spans="1:17">
      <c r="A833" s="128">
        <v>831</v>
      </c>
      <c r="B833" s="128" t="s">
        <v>179</v>
      </c>
      <c r="C833" s="128" t="s">
        <v>180</v>
      </c>
      <c r="D833" s="128" t="str">
        <f>VLOOKUP(B833,'[1]TAX INFO'!$B$2:$G$961,3,0)</f>
        <v xml:space="preserve">First Gen Energy Solutions, Inc. </v>
      </c>
      <c r="E833" s="128" t="str">
        <f>VLOOKUP(B833,'[1]TAX INFO'!$B$2:$G$961,5,0)</f>
        <v>006-537-631-000</v>
      </c>
      <c r="F833" s="128" t="s">
        <v>419</v>
      </c>
      <c r="G833" s="128" t="s">
        <v>416</v>
      </c>
      <c r="H833" s="128" t="s">
        <v>417</v>
      </c>
      <c r="I833" s="128" t="s">
        <v>417</v>
      </c>
      <c r="J833" s="128" t="s">
        <v>417</v>
      </c>
      <c r="K833" s="129">
        <v>2.88</v>
      </c>
      <c r="L833" s="130">
        <v>0</v>
      </c>
      <c r="M833" s="131">
        <v>0.35</v>
      </c>
      <c r="N833" s="130">
        <v>-0.06</v>
      </c>
      <c r="O833" s="125">
        <f t="shared" si="12"/>
        <v>3.17</v>
      </c>
      <c r="P833" s="143">
        <v>27379</v>
      </c>
      <c r="Q833" s="148" t="s">
        <v>4567</v>
      </c>
    </row>
    <row r="834" spans="1:17">
      <c r="A834" s="128">
        <v>832</v>
      </c>
      <c r="B834" s="128" t="s">
        <v>503</v>
      </c>
      <c r="C834" s="128" t="s">
        <v>503</v>
      </c>
      <c r="D834" s="128" t="str">
        <f>VLOOKUP(B834,'[1]TAX INFO'!$B$2:$G$961,3,0)</f>
        <v xml:space="preserve">First Gen Hydro Power Corporation </v>
      </c>
      <c r="E834" s="128" t="str">
        <f>VLOOKUP(B834,'[1]TAX INFO'!$B$2:$G$961,5,0)</f>
        <v>244-335-986-000</v>
      </c>
      <c r="F834" s="128" t="s">
        <v>415</v>
      </c>
      <c r="G834" s="128" t="s">
        <v>416</v>
      </c>
      <c r="H834" s="128" t="s">
        <v>417</v>
      </c>
      <c r="I834" s="128" t="s">
        <v>416</v>
      </c>
      <c r="J834" s="128" t="s">
        <v>416</v>
      </c>
      <c r="K834" s="129">
        <v>0</v>
      </c>
      <c r="L834" s="130">
        <v>2.57</v>
      </c>
      <c r="M834" s="131">
        <v>0</v>
      </c>
      <c r="N834" s="130">
        <v>-0.05</v>
      </c>
      <c r="O834" s="125">
        <f t="shared" si="12"/>
        <v>2.52</v>
      </c>
      <c r="P834" s="143">
        <v>27367</v>
      </c>
      <c r="Q834" s="148" t="s">
        <v>4567</v>
      </c>
    </row>
    <row r="835" spans="1:17">
      <c r="A835" s="128">
        <v>833</v>
      </c>
      <c r="B835" s="128" t="s">
        <v>503</v>
      </c>
      <c r="C835" s="128" t="s">
        <v>182</v>
      </c>
      <c r="D835" s="128" t="str">
        <f>VLOOKUP(B835,'[1]TAX INFO'!$B$2:$G$961,3,0)</f>
        <v xml:space="preserve">First Gen Hydro Power Corporation </v>
      </c>
      <c r="E835" s="128" t="str">
        <f>VLOOKUP(B835,'[1]TAX INFO'!$B$2:$G$961,5,0)</f>
        <v>244-335-986-000</v>
      </c>
      <c r="F835" s="128" t="s">
        <v>419</v>
      </c>
      <c r="G835" s="128" t="s">
        <v>416</v>
      </c>
      <c r="H835" s="128" t="s">
        <v>417</v>
      </c>
      <c r="I835" s="128" t="s">
        <v>417</v>
      </c>
      <c r="J835" s="128" t="s">
        <v>416</v>
      </c>
      <c r="K835" s="129">
        <v>0</v>
      </c>
      <c r="L835" s="130">
        <v>0.49</v>
      </c>
      <c r="M835" s="131">
        <v>0</v>
      </c>
      <c r="N835" s="130">
        <v>-0.01</v>
      </c>
      <c r="O835" s="125">
        <f t="shared" si="12"/>
        <v>0.48</v>
      </c>
      <c r="P835" s="143">
        <v>27367</v>
      </c>
      <c r="Q835" s="148" t="s">
        <v>4567</v>
      </c>
    </row>
    <row r="836" spans="1:17">
      <c r="A836" s="128">
        <v>834</v>
      </c>
      <c r="B836" s="128" t="s">
        <v>503</v>
      </c>
      <c r="C836" s="128" t="s">
        <v>183</v>
      </c>
      <c r="D836" s="128" t="str">
        <f>VLOOKUP(B836,'[1]TAX INFO'!$B$2:$G$961,3,0)</f>
        <v xml:space="preserve">First Gen Hydro Power Corporation </v>
      </c>
      <c r="E836" s="128" t="str">
        <f>VLOOKUP(B836,'[1]TAX INFO'!$B$2:$G$961,5,0)</f>
        <v>244-335-986-000</v>
      </c>
      <c r="F836" s="128" t="s">
        <v>419</v>
      </c>
      <c r="G836" s="128" t="s">
        <v>416</v>
      </c>
      <c r="H836" s="128" t="s">
        <v>417</v>
      </c>
      <c r="I836" s="128" t="s">
        <v>416</v>
      </c>
      <c r="J836" s="128" t="s">
        <v>416</v>
      </c>
      <c r="K836" s="129">
        <v>0</v>
      </c>
      <c r="L836" s="130">
        <v>7.0000000000000007E-2</v>
      </c>
      <c r="M836" s="131">
        <v>0</v>
      </c>
      <c r="N836" s="130">
        <v>0</v>
      </c>
      <c r="O836" s="125">
        <f t="shared" ref="O836:O899" si="13">SUM(K836:N836)</f>
        <v>7.0000000000000007E-2</v>
      </c>
      <c r="P836" s="143">
        <v>27367</v>
      </c>
      <c r="Q836" s="148" t="s">
        <v>4567</v>
      </c>
    </row>
    <row r="837" spans="1:17">
      <c r="A837" s="128">
        <v>835</v>
      </c>
      <c r="B837" s="128" t="s">
        <v>184</v>
      </c>
      <c r="C837" s="128" t="s">
        <v>184</v>
      </c>
      <c r="D837" s="128" t="str">
        <f>VLOOKUP(B837,'[1]TAX INFO'!$B$2:$G$961,3,0)</f>
        <v xml:space="preserve">First Gen Hydro Power Corporation </v>
      </c>
      <c r="E837" s="128" t="str">
        <f>VLOOKUP(B837,'[1]TAX INFO'!$B$2:$G$961,5,0)</f>
        <v>244-335-986-000</v>
      </c>
      <c r="F837" s="128" t="s">
        <v>419</v>
      </c>
      <c r="G837" s="128" t="s">
        <v>416</v>
      </c>
      <c r="H837" s="128" t="s">
        <v>417</v>
      </c>
      <c r="I837" s="128" t="s">
        <v>417</v>
      </c>
      <c r="J837" s="128" t="s">
        <v>416</v>
      </c>
      <c r="K837" s="129">
        <v>0</v>
      </c>
      <c r="L837" s="130">
        <v>0</v>
      </c>
      <c r="M837" s="131">
        <v>0</v>
      </c>
      <c r="N837" s="130">
        <v>0</v>
      </c>
      <c r="O837" s="125">
        <f t="shared" si="13"/>
        <v>0</v>
      </c>
      <c r="P837" s="143">
        <v>27367</v>
      </c>
      <c r="Q837" s="148" t="s">
        <v>4567</v>
      </c>
    </row>
    <row r="838" spans="1:17">
      <c r="A838" s="128">
        <v>836</v>
      </c>
      <c r="B838" s="128" t="s">
        <v>177</v>
      </c>
      <c r="C838" s="128" t="s">
        <v>177</v>
      </c>
      <c r="D838" s="128" t="str">
        <f>VLOOKUP(B838,'[1]TAX INFO'!$B$2:$G$961,3,0)</f>
        <v xml:space="preserve">First Gas Power Corporation </v>
      </c>
      <c r="E838" s="128" t="str">
        <f>VLOOKUP(B838,'[1]TAX INFO'!$B$2:$G$961,5,0)</f>
        <v>004-470-601-000</v>
      </c>
      <c r="F838" s="128" t="s">
        <v>415</v>
      </c>
      <c r="G838" s="128" t="s">
        <v>416</v>
      </c>
      <c r="H838" s="128" t="s">
        <v>417</v>
      </c>
      <c r="I838" s="128" t="s">
        <v>417</v>
      </c>
      <c r="J838" s="128" t="s">
        <v>417</v>
      </c>
      <c r="K838" s="129">
        <v>0.03</v>
      </c>
      <c r="L838" s="130">
        <v>0</v>
      </c>
      <c r="M838" s="131">
        <v>0</v>
      </c>
      <c r="N838" s="130">
        <v>0</v>
      </c>
      <c r="O838" s="125">
        <f t="shared" si="13"/>
        <v>0.03</v>
      </c>
      <c r="P838" s="143">
        <v>27380</v>
      </c>
      <c r="Q838" s="148" t="s">
        <v>4567</v>
      </c>
    </row>
    <row r="839" spans="1:17">
      <c r="A839" s="128">
        <v>837</v>
      </c>
      <c r="B839" s="128" t="s">
        <v>177</v>
      </c>
      <c r="C839" s="128" t="s">
        <v>178</v>
      </c>
      <c r="D839" s="128" t="str">
        <f>VLOOKUP(B839,'[1]TAX INFO'!$B$2:$G$961,3,0)</f>
        <v xml:space="preserve">First Gas Power Corporation </v>
      </c>
      <c r="E839" s="128" t="str">
        <f>VLOOKUP(B839,'[1]TAX INFO'!$B$2:$G$961,5,0)</f>
        <v>004-470-601-000</v>
      </c>
      <c r="F839" s="128" t="s">
        <v>419</v>
      </c>
      <c r="G839" s="128" t="s">
        <v>416</v>
      </c>
      <c r="H839" s="128" t="s">
        <v>417</v>
      </c>
      <c r="I839" s="128" t="s">
        <v>417</v>
      </c>
      <c r="J839" s="128" t="s">
        <v>417</v>
      </c>
      <c r="K839" s="129">
        <v>2.52</v>
      </c>
      <c r="L839" s="130">
        <v>0</v>
      </c>
      <c r="M839" s="131">
        <v>0.3</v>
      </c>
      <c r="N839" s="130">
        <v>-0.05</v>
      </c>
      <c r="O839" s="125">
        <f t="shared" si="13"/>
        <v>2.77</v>
      </c>
      <c r="P839" s="143">
        <v>27380</v>
      </c>
      <c r="Q839" s="148" t="s">
        <v>4567</v>
      </c>
    </row>
    <row r="840" spans="1:17">
      <c r="A840" s="128">
        <v>838</v>
      </c>
      <c r="B840" s="128" t="s">
        <v>175</v>
      </c>
      <c r="C840" s="128" t="s">
        <v>175</v>
      </c>
      <c r="D840" s="128" t="str">
        <f>VLOOKUP(B840,'[1]TAX INFO'!$B$2:$G$961,3,0)</f>
        <v xml:space="preserve">FGP Corp. </v>
      </c>
      <c r="E840" s="128" t="str">
        <f>VLOOKUP(B840,'[1]TAX INFO'!$B$2:$G$961,5,0)</f>
        <v>005-011-427-000</v>
      </c>
      <c r="F840" s="128" t="s">
        <v>415</v>
      </c>
      <c r="G840" s="128" t="s">
        <v>416</v>
      </c>
      <c r="H840" s="128" t="s">
        <v>417</v>
      </c>
      <c r="I840" s="128" t="s">
        <v>417</v>
      </c>
      <c r="J840" s="128" t="s">
        <v>417</v>
      </c>
      <c r="K840" s="129">
        <v>0.27</v>
      </c>
      <c r="L840" s="130">
        <v>0</v>
      </c>
      <c r="M840" s="131">
        <v>0.03</v>
      </c>
      <c r="N840" s="130">
        <v>-0.01</v>
      </c>
      <c r="O840" s="125">
        <f t="shared" si="13"/>
        <v>0.29000000000000004</v>
      </c>
      <c r="P840" s="143">
        <v>27381</v>
      </c>
      <c r="Q840" s="148" t="s">
        <v>4567</v>
      </c>
    </row>
    <row r="841" spans="1:17">
      <c r="A841" s="128">
        <v>839</v>
      </c>
      <c r="B841" s="128" t="s">
        <v>524</v>
      </c>
      <c r="C841" s="128" t="s">
        <v>524</v>
      </c>
      <c r="D841" s="128" t="str">
        <f>VLOOKUP(B841,'[1]TAX INFO'!$B$2:$G$961,3,0)</f>
        <v xml:space="preserve">First Bukidnon Electric Cooperative, Inc. </v>
      </c>
      <c r="E841" s="128" t="str">
        <f>VLOOKUP(B841,'[1]TAX INFO'!$B$2:$G$961,5,0)</f>
        <v>000-224-065-000</v>
      </c>
      <c r="F841" s="128" t="s">
        <v>419</v>
      </c>
      <c r="G841" s="128" t="s">
        <v>416</v>
      </c>
      <c r="H841" s="128" t="s">
        <v>417</v>
      </c>
      <c r="I841" s="128" t="s">
        <v>417</v>
      </c>
      <c r="J841" s="128" t="s">
        <v>417</v>
      </c>
      <c r="K841" s="129">
        <v>24.95</v>
      </c>
      <c r="L841" s="130">
        <v>0</v>
      </c>
      <c r="M841" s="131">
        <v>2.99</v>
      </c>
      <c r="N841" s="130">
        <v>-0.5</v>
      </c>
      <c r="O841" s="125">
        <f t="shared" si="13"/>
        <v>27.439999999999998</v>
      </c>
      <c r="P841" s="143">
        <v>27382</v>
      </c>
      <c r="Q841" s="148" t="s">
        <v>4567</v>
      </c>
    </row>
    <row r="842" spans="1:17">
      <c r="A842" s="128">
        <v>840</v>
      </c>
      <c r="B842" s="128" t="s">
        <v>503</v>
      </c>
      <c r="C842" s="128" t="s">
        <v>525</v>
      </c>
      <c r="D842" s="128" t="str">
        <f>VLOOKUP(B842,'[1]TAX INFO'!$B$2:$G$961,3,0)</f>
        <v xml:space="preserve">First Gen Hydro Power Corporation </v>
      </c>
      <c r="E842" s="128" t="str">
        <f>VLOOKUP(B842,'[1]TAX INFO'!$B$2:$G$961,5,0)</f>
        <v>244-335-986-000</v>
      </c>
      <c r="F842" s="128" t="s">
        <v>419</v>
      </c>
      <c r="G842" s="128" t="s">
        <v>416</v>
      </c>
      <c r="H842" s="128" t="s">
        <v>417</v>
      </c>
      <c r="I842" s="128" t="s">
        <v>417</v>
      </c>
      <c r="J842" s="128" t="s">
        <v>416</v>
      </c>
      <c r="K842" s="129">
        <v>0</v>
      </c>
      <c r="L842" s="130">
        <v>6.62</v>
      </c>
      <c r="M842" s="131">
        <v>0</v>
      </c>
      <c r="N842" s="130">
        <v>-0.13</v>
      </c>
      <c r="O842" s="125">
        <f t="shared" si="13"/>
        <v>6.49</v>
      </c>
      <c r="P842" s="143">
        <v>27367</v>
      </c>
      <c r="Q842" s="148" t="s">
        <v>4567</v>
      </c>
    </row>
    <row r="843" spans="1:17">
      <c r="A843" s="128">
        <v>841</v>
      </c>
      <c r="B843" s="128" t="s">
        <v>526</v>
      </c>
      <c r="C843" s="128" t="s">
        <v>526</v>
      </c>
      <c r="D843" s="128" t="str">
        <f>VLOOKUP(B843,'[1]TAX INFO'!$B$2:$G$961,3,0)</f>
        <v xml:space="preserve">First Laguna Electric Cooperative, Inc. </v>
      </c>
      <c r="E843" s="128" t="str">
        <f>VLOOKUP(B843,'[1]TAX INFO'!$B$2:$G$961,5,0)</f>
        <v>000-624-679-0000</v>
      </c>
      <c r="F843" s="128" t="s">
        <v>419</v>
      </c>
      <c r="G843" s="128" t="s">
        <v>416</v>
      </c>
      <c r="H843" s="128" t="s">
        <v>417</v>
      </c>
      <c r="I843" s="128" t="s">
        <v>417</v>
      </c>
      <c r="J843" s="128" t="s">
        <v>417</v>
      </c>
      <c r="K843" s="129">
        <v>16.98</v>
      </c>
      <c r="L843" s="130">
        <v>0</v>
      </c>
      <c r="M843" s="131">
        <v>2.04</v>
      </c>
      <c r="N843" s="130">
        <v>-0.34</v>
      </c>
      <c r="O843" s="125">
        <f t="shared" si="13"/>
        <v>18.68</v>
      </c>
      <c r="P843" s="143">
        <v>27383</v>
      </c>
      <c r="Q843" s="148" t="s">
        <v>4567</v>
      </c>
    </row>
    <row r="844" spans="1:17">
      <c r="A844" s="128">
        <v>842</v>
      </c>
      <c r="B844" s="128" t="s">
        <v>527</v>
      </c>
      <c r="C844" s="128" t="s">
        <v>527</v>
      </c>
      <c r="D844" s="128" t="str">
        <f>VLOOKUP(B844,'[1]TAX INFO'!$B$2:$G$961,3,0)</f>
        <v xml:space="preserve">First Natgas Power Corp. </v>
      </c>
      <c r="E844" s="128" t="str">
        <f>VLOOKUP(B844,'[1]TAX INFO'!$B$2:$G$961,5,0)</f>
        <v>237-151-695-000</v>
      </c>
      <c r="F844" s="128" t="s">
        <v>415</v>
      </c>
      <c r="G844" s="128" t="s">
        <v>416</v>
      </c>
      <c r="H844" s="128" t="s">
        <v>417</v>
      </c>
      <c r="I844" s="128" t="s">
        <v>417</v>
      </c>
      <c r="J844" s="128" t="s">
        <v>417</v>
      </c>
      <c r="K844" s="129">
        <v>0</v>
      </c>
      <c r="L844" s="130">
        <v>0</v>
      </c>
      <c r="M844" s="131">
        <v>0</v>
      </c>
      <c r="N844" s="130">
        <v>0</v>
      </c>
      <c r="O844" s="125">
        <f t="shared" si="13"/>
        <v>0</v>
      </c>
      <c r="P844" s="143">
        <v>27384</v>
      </c>
      <c r="Q844" s="148" t="s">
        <v>4567</v>
      </c>
    </row>
    <row r="845" spans="1:17">
      <c r="A845" s="128">
        <v>843</v>
      </c>
      <c r="B845" s="128" t="s">
        <v>527</v>
      </c>
      <c r="C845" s="128" t="s">
        <v>528</v>
      </c>
      <c r="D845" s="128" t="str">
        <f>VLOOKUP(B845,'[1]TAX INFO'!$B$2:$G$961,3,0)</f>
        <v xml:space="preserve">First Natgas Power Corp. </v>
      </c>
      <c r="E845" s="128" t="str">
        <f>VLOOKUP(B845,'[1]TAX INFO'!$B$2:$G$961,5,0)</f>
        <v>237-151-695-000</v>
      </c>
      <c r="F845" s="128" t="s">
        <v>419</v>
      </c>
      <c r="G845" s="128" t="s">
        <v>416</v>
      </c>
      <c r="H845" s="128" t="s">
        <v>417</v>
      </c>
      <c r="I845" s="128" t="s">
        <v>417</v>
      </c>
      <c r="J845" s="128" t="s">
        <v>417</v>
      </c>
      <c r="K845" s="129">
        <v>9.57</v>
      </c>
      <c r="L845" s="130">
        <v>0</v>
      </c>
      <c r="M845" s="131">
        <v>1.1499999999999999</v>
      </c>
      <c r="N845" s="130">
        <v>-0.19</v>
      </c>
      <c r="O845" s="125">
        <f t="shared" si="13"/>
        <v>10.530000000000001</v>
      </c>
      <c r="P845" s="143">
        <v>27384</v>
      </c>
      <c r="Q845" s="148" t="s">
        <v>4567</v>
      </c>
    </row>
    <row r="846" spans="1:17">
      <c r="A846" s="128">
        <v>844</v>
      </c>
      <c r="B846" s="128" t="s">
        <v>529</v>
      </c>
      <c r="C846" s="128" t="s">
        <v>530</v>
      </c>
      <c r="D846" s="128" t="str">
        <f>VLOOKUP(B846,'[1]TAX INFO'!$B$2:$G$961,3,0)</f>
        <v xml:space="preserve">Fort Pilar Energy, Inc. </v>
      </c>
      <c r="E846" s="128" t="str">
        <f>VLOOKUP(B846,'[1]TAX INFO'!$B$2:$G$961,5,0)</f>
        <v>010-251-347-000</v>
      </c>
      <c r="F846" s="128" t="s">
        <v>419</v>
      </c>
      <c r="G846" s="128" t="s">
        <v>416</v>
      </c>
      <c r="H846" s="128" t="s">
        <v>417</v>
      </c>
      <c r="I846" s="128" t="s">
        <v>417</v>
      </c>
      <c r="J846" s="128" t="s">
        <v>417</v>
      </c>
      <c r="K846" s="129">
        <v>0.11</v>
      </c>
      <c r="L846" s="130">
        <v>0</v>
      </c>
      <c r="M846" s="131">
        <v>0.01</v>
      </c>
      <c r="N846" s="130">
        <v>0</v>
      </c>
      <c r="O846" s="125">
        <f t="shared" si="13"/>
        <v>0.12</v>
      </c>
      <c r="P846" s="143">
        <v>27385</v>
      </c>
      <c r="Q846" s="148" t="s">
        <v>4567</v>
      </c>
    </row>
    <row r="847" spans="1:17">
      <c r="A847" s="128">
        <v>845</v>
      </c>
      <c r="B847" s="128" t="s">
        <v>531</v>
      </c>
      <c r="C847" s="128" t="s">
        <v>531</v>
      </c>
      <c r="D847" s="128" t="str">
        <f>VLOOKUP(B847,'[1]TAX INFO'!$B$2:$G$961,3,0)</f>
        <v>Fresh River Lakes Corp.</v>
      </c>
      <c r="E847" s="128" t="str">
        <f>VLOOKUP(B847,'[1]TAX INFO'!$B$2:$G$961,5,0)</f>
        <v>609-510-450-000</v>
      </c>
      <c r="F847" s="128" t="s">
        <v>415</v>
      </c>
      <c r="G847" s="128" t="s">
        <v>417</v>
      </c>
      <c r="H847" s="128" t="s">
        <v>417</v>
      </c>
      <c r="I847" s="128" t="s">
        <v>416</v>
      </c>
      <c r="J847" s="128" t="s">
        <v>416</v>
      </c>
      <c r="K847" s="129">
        <v>0</v>
      </c>
      <c r="L847" s="130">
        <v>1.86</v>
      </c>
      <c r="M847" s="131">
        <v>0</v>
      </c>
      <c r="N847" s="130">
        <v>0</v>
      </c>
      <c r="O847" s="125">
        <f t="shared" si="13"/>
        <v>1.86</v>
      </c>
      <c r="P847" s="143">
        <v>27386</v>
      </c>
      <c r="Q847" s="148" t="s">
        <v>4567</v>
      </c>
    </row>
    <row r="848" spans="1:17">
      <c r="A848" s="128">
        <v>846</v>
      </c>
      <c r="B848" s="128" t="s">
        <v>531</v>
      </c>
      <c r="C848" s="128" t="s">
        <v>532</v>
      </c>
      <c r="D848" s="128" t="str">
        <f>VLOOKUP(B848,'[1]TAX INFO'!$B$2:$G$961,3,0)</f>
        <v>Fresh River Lakes Corp.</v>
      </c>
      <c r="E848" s="128" t="str">
        <f>VLOOKUP(B848,'[1]TAX INFO'!$B$2:$G$961,5,0)</f>
        <v>609-510-450-000</v>
      </c>
      <c r="F848" s="128" t="s">
        <v>419</v>
      </c>
      <c r="G848" s="128" t="s">
        <v>417</v>
      </c>
      <c r="H848" s="128" t="s">
        <v>417</v>
      </c>
      <c r="I848" s="128" t="s">
        <v>416</v>
      </c>
      <c r="J848" s="128" t="s">
        <v>416</v>
      </c>
      <c r="K848" s="129">
        <v>0</v>
      </c>
      <c r="L848" s="130">
        <v>0.5</v>
      </c>
      <c r="M848" s="131">
        <v>0</v>
      </c>
      <c r="N848" s="130">
        <v>0</v>
      </c>
      <c r="O848" s="125">
        <f t="shared" si="13"/>
        <v>0.5</v>
      </c>
      <c r="P848" s="143">
        <v>27386</v>
      </c>
      <c r="Q848" s="148" t="s">
        <v>4567</v>
      </c>
    </row>
    <row r="849" spans="1:17">
      <c r="A849" s="128">
        <v>847</v>
      </c>
      <c r="B849" s="128" t="s">
        <v>533</v>
      </c>
      <c r="C849" s="128" t="s">
        <v>533</v>
      </c>
      <c r="D849" s="128" t="str">
        <f>VLOOKUP(B849,'[1]TAX INFO'!$B$2:$G$961,3,0)</f>
        <v>FIRST SOLEQ ENERGY CORP.</v>
      </c>
      <c r="E849" s="128" t="str">
        <f>VLOOKUP(B849,'[1]TAX INFO'!$B$2:$G$961,5,0)</f>
        <v>008-104-865-000</v>
      </c>
      <c r="F849" s="128" t="s">
        <v>415</v>
      </c>
      <c r="G849" s="128" t="s">
        <v>416</v>
      </c>
      <c r="H849" s="128" t="s">
        <v>417</v>
      </c>
      <c r="I849" s="128" t="s">
        <v>416</v>
      </c>
      <c r="J849" s="128" t="s">
        <v>416</v>
      </c>
      <c r="K849" s="129">
        <v>0</v>
      </c>
      <c r="L849" s="130">
        <v>0.11</v>
      </c>
      <c r="M849" s="131">
        <v>0</v>
      </c>
      <c r="N849" s="130">
        <v>0</v>
      </c>
      <c r="O849" s="125">
        <f t="shared" si="13"/>
        <v>0.11</v>
      </c>
      <c r="P849" s="143">
        <v>27387</v>
      </c>
      <c r="Q849" s="148" t="s">
        <v>4567</v>
      </c>
    </row>
    <row r="850" spans="1:17">
      <c r="A850" s="128">
        <v>848</v>
      </c>
      <c r="B850" s="128" t="s">
        <v>533</v>
      </c>
      <c r="C850" s="128" t="s">
        <v>185</v>
      </c>
      <c r="D850" s="128" t="str">
        <f>VLOOKUP(B850,'[1]TAX INFO'!$B$2:$G$961,3,0)</f>
        <v>FIRST SOLEQ ENERGY CORP.</v>
      </c>
      <c r="E850" s="128" t="str">
        <f>VLOOKUP(B850,'[1]TAX INFO'!$B$2:$G$961,5,0)</f>
        <v>008-104-865-000</v>
      </c>
      <c r="F850" s="128" t="s">
        <v>419</v>
      </c>
      <c r="G850" s="128" t="s">
        <v>416</v>
      </c>
      <c r="H850" s="128" t="s">
        <v>417</v>
      </c>
      <c r="I850" s="128" t="s">
        <v>416</v>
      </c>
      <c r="J850" s="128" t="s">
        <v>416</v>
      </c>
      <c r="K850" s="129">
        <v>0</v>
      </c>
      <c r="L850" s="130">
        <v>0.22</v>
      </c>
      <c r="M850" s="131">
        <v>0</v>
      </c>
      <c r="N850" s="130">
        <v>0</v>
      </c>
      <c r="O850" s="125">
        <f t="shared" si="13"/>
        <v>0.22</v>
      </c>
      <c r="P850" s="143">
        <v>27387</v>
      </c>
      <c r="Q850" s="148" t="s">
        <v>4567</v>
      </c>
    </row>
    <row r="851" spans="1:17">
      <c r="A851" s="128">
        <v>849</v>
      </c>
      <c r="B851" s="128" t="s">
        <v>140</v>
      </c>
      <c r="C851" s="128" t="s">
        <v>140</v>
      </c>
      <c r="D851" s="128" t="str">
        <f>VLOOKUP(B851,'[1]TAX INFO'!$B$2:$G$961,3,0)</f>
        <v>Citicore Solar Cebu, Inc.</v>
      </c>
      <c r="E851" s="128" t="str">
        <f>VLOOKUP(B851,'[1]TAX INFO'!$B$2:$G$961,5,0)</f>
        <v>008-943-292-000</v>
      </c>
      <c r="F851" s="128" t="s">
        <v>415</v>
      </c>
      <c r="G851" s="128" t="s">
        <v>416</v>
      </c>
      <c r="H851" s="128" t="s">
        <v>417</v>
      </c>
      <c r="I851" s="128" t="s">
        <v>416</v>
      </c>
      <c r="J851" s="128" t="s">
        <v>416</v>
      </c>
      <c r="K851" s="129">
        <v>0</v>
      </c>
      <c r="L851" s="130">
        <v>20.52</v>
      </c>
      <c r="M851" s="131">
        <v>0</v>
      </c>
      <c r="N851" s="130">
        <v>-0.41</v>
      </c>
      <c r="O851" s="125">
        <f t="shared" si="13"/>
        <v>20.11</v>
      </c>
      <c r="P851" s="143">
        <v>27388</v>
      </c>
      <c r="Q851" s="148" t="s">
        <v>4567</v>
      </c>
    </row>
    <row r="852" spans="1:17">
      <c r="A852" s="128">
        <v>850</v>
      </c>
      <c r="B852" s="128" t="s">
        <v>140</v>
      </c>
      <c r="C852" s="128" t="s">
        <v>141</v>
      </c>
      <c r="D852" s="128" t="str">
        <f>VLOOKUP(B852,'[1]TAX INFO'!$B$2:$G$961,3,0)</f>
        <v>Citicore Solar Cebu, Inc.</v>
      </c>
      <c r="E852" s="128" t="str">
        <f>VLOOKUP(B852,'[1]TAX INFO'!$B$2:$G$961,5,0)</f>
        <v>008-943-292-000</v>
      </c>
      <c r="F852" s="128" t="s">
        <v>419</v>
      </c>
      <c r="G852" s="128" t="s">
        <v>416</v>
      </c>
      <c r="H852" s="128" t="s">
        <v>417</v>
      </c>
      <c r="I852" s="128" t="s">
        <v>416</v>
      </c>
      <c r="J852" s="128" t="s">
        <v>416</v>
      </c>
      <c r="K852" s="129">
        <v>0</v>
      </c>
      <c r="L852" s="130">
        <v>0.37</v>
      </c>
      <c r="M852" s="131">
        <v>0</v>
      </c>
      <c r="N852" s="130">
        <v>-0.01</v>
      </c>
      <c r="O852" s="125">
        <f t="shared" si="13"/>
        <v>0.36</v>
      </c>
      <c r="P852" s="143">
        <v>27388</v>
      </c>
      <c r="Q852" s="148" t="s">
        <v>4567</v>
      </c>
    </row>
    <row r="853" spans="1:17">
      <c r="A853" s="128">
        <v>851</v>
      </c>
      <c r="B853" s="128" t="s">
        <v>534</v>
      </c>
      <c r="C853" s="128" t="s">
        <v>534</v>
      </c>
      <c r="D853" s="128" t="str">
        <f>VLOOKUP(B853,'[1]TAX INFO'!$B$2:$G$961,3,0)</f>
        <v xml:space="preserve">Grass Gold Renewable Energy Corporation </v>
      </c>
      <c r="E853" s="128" t="str">
        <f>VLOOKUP(B853,'[1]TAX INFO'!$B$2:$G$961,5,0)</f>
        <v>008-771-462-000</v>
      </c>
      <c r="F853" s="128" t="s">
        <v>415</v>
      </c>
      <c r="G853" s="128" t="s">
        <v>416</v>
      </c>
      <c r="H853" s="128" t="s">
        <v>416</v>
      </c>
      <c r="I853" s="128" t="s">
        <v>416</v>
      </c>
      <c r="J853" s="128" t="s">
        <v>416</v>
      </c>
      <c r="K853" s="129">
        <v>0</v>
      </c>
      <c r="L853" s="130">
        <v>0.48</v>
      </c>
      <c r="M853" s="131">
        <v>0</v>
      </c>
      <c r="N853" s="130">
        <v>-0.01</v>
      </c>
      <c r="O853" s="125">
        <f t="shared" si="13"/>
        <v>0.47</v>
      </c>
      <c r="P853" s="143">
        <v>27389</v>
      </c>
      <c r="Q853" s="148" t="s">
        <v>4567</v>
      </c>
    </row>
    <row r="854" spans="1:17">
      <c r="A854" s="128">
        <v>852</v>
      </c>
      <c r="B854" s="128" t="s">
        <v>535</v>
      </c>
      <c r="C854" s="128" t="s">
        <v>535</v>
      </c>
      <c r="D854" s="128" t="str">
        <f>VLOOKUP(B854,'[1]TAX INFO'!$B$2:$G$961,3,0)</f>
        <v>Goodfound Cement Corporation</v>
      </c>
      <c r="E854" s="128" t="str">
        <f>VLOOKUP(B854,'[1]TAX INFO'!$B$2:$G$961,5,0)</f>
        <v>005-613-132-000</v>
      </c>
      <c r="F854" s="128" t="s">
        <v>419</v>
      </c>
      <c r="G854" s="128" t="s">
        <v>416</v>
      </c>
      <c r="H854" s="128" t="s">
        <v>417</v>
      </c>
      <c r="I854" s="128" t="s">
        <v>417</v>
      </c>
      <c r="J854" s="128" t="s">
        <v>417</v>
      </c>
      <c r="K854" s="129">
        <v>38.31</v>
      </c>
      <c r="L854" s="130">
        <v>0</v>
      </c>
      <c r="M854" s="131">
        <v>4.5999999999999996</v>
      </c>
      <c r="N854" s="130">
        <v>-0.77</v>
      </c>
      <c r="O854" s="125">
        <f t="shared" si="13"/>
        <v>42.14</v>
      </c>
      <c r="P854" s="143">
        <v>27391</v>
      </c>
      <c r="Q854" s="148" t="s">
        <v>4567</v>
      </c>
    </row>
    <row r="855" spans="1:17">
      <c r="A855" s="128">
        <v>853</v>
      </c>
      <c r="B855" s="128" t="s">
        <v>536</v>
      </c>
      <c r="C855" s="128" t="s">
        <v>536</v>
      </c>
      <c r="D855" s="128" t="str">
        <f>VLOOKUP(B855,'[1]TAX INFO'!$B$2:$G$961,3,0)</f>
        <v>Green Core Geothermal, Inc.</v>
      </c>
      <c r="E855" s="128" t="str">
        <f>VLOOKUP(B855,'[1]TAX INFO'!$B$2:$G$961,5,0)</f>
        <v>007-317-982-00000</v>
      </c>
      <c r="F855" s="128" t="s">
        <v>415</v>
      </c>
      <c r="G855" s="128" t="s">
        <v>416</v>
      </c>
      <c r="H855" s="128" t="s">
        <v>417</v>
      </c>
      <c r="I855" s="128" t="s">
        <v>416</v>
      </c>
      <c r="J855" s="128" t="s">
        <v>417</v>
      </c>
      <c r="K855" s="129">
        <v>26.88</v>
      </c>
      <c r="L855" s="130">
        <v>0</v>
      </c>
      <c r="M855" s="131">
        <v>3.23</v>
      </c>
      <c r="N855" s="130">
        <v>-0.54</v>
      </c>
      <c r="O855" s="125">
        <f t="shared" si="13"/>
        <v>29.57</v>
      </c>
      <c r="P855" s="143">
        <v>27392</v>
      </c>
      <c r="Q855" s="148" t="s">
        <v>4567</v>
      </c>
    </row>
    <row r="856" spans="1:17">
      <c r="A856" s="128">
        <v>854</v>
      </c>
      <c r="B856" s="128" t="s">
        <v>197</v>
      </c>
      <c r="C856" s="128" t="s">
        <v>197</v>
      </c>
      <c r="D856" s="128" t="str">
        <f>VLOOKUP(B856,'[1]TAX INFO'!$B$2:$G$961,3,0)</f>
        <v>Green Core Geothermal, Inc.</v>
      </c>
      <c r="E856" s="128" t="str">
        <f>VLOOKUP(B856,'[1]TAX INFO'!$B$2:$G$961,5,0)</f>
        <v>007-317-982-00000</v>
      </c>
      <c r="F856" s="128" t="s">
        <v>419</v>
      </c>
      <c r="G856" s="128" t="s">
        <v>416</v>
      </c>
      <c r="H856" s="128" t="s">
        <v>417</v>
      </c>
      <c r="I856" s="128" t="s">
        <v>417</v>
      </c>
      <c r="J856" s="128" t="s">
        <v>417</v>
      </c>
      <c r="K856" s="129">
        <v>0.8</v>
      </c>
      <c r="L856" s="130">
        <v>0</v>
      </c>
      <c r="M856" s="131">
        <v>0.1</v>
      </c>
      <c r="N856" s="130">
        <v>-0.02</v>
      </c>
      <c r="O856" s="125">
        <f t="shared" si="13"/>
        <v>0.88</v>
      </c>
      <c r="P856" s="143">
        <v>27392</v>
      </c>
      <c r="Q856" s="148" t="s">
        <v>4567</v>
      </c>
    </row>
    <row r="857" spans="1:17">
      <c r="A857" s="128">
        <v>855</v>
      </c>
      <c r="B857" s="128" t="s">
        <v>197</v>
      </c>
      <c r="C857" s="128" t="s">
        <v>198</v>
      </c>
      <c r="D857" s="128" t="str">
        <f>VLOOKUP(B857,'[1]TAX INFO'!$B$2:$G$961,3,0)</f>
        <v>Green Core Geothermal, Inc.</v>
      </c>
      <c r="E857" s="128" t="str">
        <f>VLOOKUP(B857,'[1]TAX INFO'!$B$2:$G$961,5,0)</f>
        <v>007-317-982-00000</v>
      </c>
      <c r="F857" s="128" t="s">
        <v>419</v>
      </c>
      <c r="G857" s="128" t="s">
        <v>416</v>
      </c>
      <c r="H857" s="128" t="s">
        <v>417</v>
      </c>
      <c r="I857" s="128" t="s">
        <v>417</v>
      </c>
      <c r="J857" s="128" t="s">
        <v>416</v>
      </c>
      <c r="K857" s="129">
        <v>0</v>
      </c>
      <c r="L857" s="130">
        <v>0.05</v>
      </c>
      <c r="M857" s="131">
        <v>0</v>
      </c>
      <c r="N857" s="130">
        <v>0</v>
      </c>
      <c r="O857" s="125">
        <f t="shared" si="13"/>
        <v>0.05</v>
      </c>
      <c r="P857" s="143">
        <v>27392</v>
      </c>
      <c r="Q857" s="148" t="s">
        <v>4567</v>
      </c>
    </row>
    <row r="858" spans="1:17">
      <c r="A858" s="128">
        <v>856</v>
      </c>
      <c r="B858" s="128" t="s">
        <v>197</v>
      </c>
      <c r="C858" s="128" t="s">
        <v>199</v>
      </c>
      <c r="D858" s="128" t="str">
        <f>VLOOKUP(B858,'[1]TAX INFO'!$B$2:$G$961,3,0)</f>
        <v>Green Core Geothermal, Inc.</v>
      </c>
      <c r="E858" s="128" t="str">
        <f>VLOOKUP(B858,'[1]TAX INFO'!$B$2:$G$961,5,0)</f>
        <v>007-317-982-00000</v>
      </c>
      <c r="F858" s="128" t="s">
        <v>419</v>
      </c>
      <c r="G858" s="128" t="s">
        <v>416</v>
      </c>
      <c r="H858" s="128" t="s">
        <v>417</v>
      </c>
      <c r="I858" s="128" t="s">
        <v>417</v>
      </c>
      <c r="J858" s="128" t="s">
        <v>417</v>
      </c>
      <c r="K858" s="129">
        <v>0.23</v>
      </c>
      <c r="L858" s="130">
        <v>0</v>
      </c>
      <c r="M858" s="131">
        <v>0.03</v>
      </c>
      <c r="N858" s="130">
        <v>0</v>
      </c>
      <c r="O858" s="125">
        <f t="shared" si="13"/>
        <v>0.26</v>
      </c>
      <c r="P858" s="143">
        <v>27392</v>
      </c>
      <c r="Q858" s="148" t="s">
        <v>4567</v>
      </c>
    </row>
    <row r="859" spans="1:17">
      <c r="A859" s="128">
        <v>857</v>
      </c>
      <c r="B859" s="128" t="s">
        <v>200</v>
      </c>
      <c r="C859" s="128" t="s">
        <v>200</v>
      </c>
      <c r="D859" s="128" t="str">
        <f>VLOOKUP(B859,'[1]TAX INFO'!$B$2:$G$961,3,0)</f>
        <v>Green Core Geothermal, Inc.</v>
      </c>
      <c r="E859" s="128" t="str">
        <f>VLOOKUP(B859,'[1]TAX INFO'!$B$2:$G$961,5,0)</f>
        <v>007-317-982-00000</v>
      </c>
      <c r="F859" s="128" t="s">
        <v>419</v>
      </c>
      <c r="G859" s="128" t="s">
        <v>416</v>
      </c>
      <c r="H859" s="128" t="s">
        <v>417</v>
      </c>
      <c r="I859" s="128" t="s">
        <v>417</v>
      </c>
      <c r="J859" s="128" t="s">
        <v>417</v>
      </c>
      <c r="K859" s="129">
        <v>4.72</v>
      </c>
      <c r="L859" s="130">
        <v>0</v>
      </c>
      <c r="M859" s="131">
        <v>0.56999999999999995</v>
      </c>
      <c r="N859" s="130">
        <v>-0.09</v>
      </c>
      <c r="O859" s="125">
        <f t="shared" si="13"/>
        <v>5.2</v>
      </c>
      <c r="P859" s="143">
        <v>27392</v>
      </c>
      <c r="Q859" s="148" t="s">
        <v>4567</v>
      </c>
    </row>
    <row r="860" spans="1:17">
      <c r="A860" s="128">
        <v>858</v>
      </c>
      <c r="B860" s="128" t="s">
        <v>200</v>
      </c>
      <c r="C860" s="128" t="s">
        <v>201</v>
      </c>
      <c r="D860" s="128" t="str">
        <f>VLOOKUP(B860,'[1]TAX INFO'!$B$2:$G$961,3,0)</f>
        <v>Green Core Geothermal, Inc.</v>
      </c>
      <c r="E860" s="128" t="str">
        <f>VLOOKUP(B860,'[1]TAX INFO'!$B$2:$G$961,5,0)</f>
        <v>007-317-982-00000</v>
      </c>
      <c r="F860" s="128" t="s">
        <v>419</v>
      </c>
      <c r="G860" s="128" t="s">
        <v>416</v>
      </c>
      <c r="H860" s="128" t="s">
        <v>417</v>
      </c>
      <c r="I860" s="128" t="s">
        <v>417</v>
      </c>
      <c r="J860" s="128" t="s">
        <v>417</v>
      </c>
      <c r="K860" s="129">
        <v>0.17</v>
      </c>
      <c r="L860" s="130">
        <v>0</v>
      </c>
      <c r="M860" s="131">
        <v>0.02</v>
      </c>
      <c r="N860" s="130">
        <v>0</v>
      </c>
      <c r="O860" s="125">
        <f t="shared" si="13"/>
        <v>0.19</v>
      </c>
      <c r="P860" s="143">
        <v>27392</v>
      </c>
      <c r="Q860" s="148" t="s">
        <v>4567</v>
      </c>
    </row>
    <row r="861" spans="1:17">
      <c r="A861" s="128">
        <v>859</v>
      </c>
      <c r="B861" s="128" t="s">
        <v>200</v>
      </c>
      <c r="C861" s="128" t="s">
        <v>202</v>
      </c>
      <c r="D861" s="128" t="str">
        <f>VLOOKUP(B861,'[1]TAX INFO'!$B$2:$G$961,3,0)</f>
        <v>Green Core Geothermal, Inc.</v>
      </c>
      <c r="E861" s="128" t="str">
        <f>VLOOKUP(B861,'[1]TAX INFO'!$B$2:$G$961,5,0)</f>
        <v>007-317-982-00000</v>
      </c>
      <c r="F861" s="128" t="s">
        <v>419</v>
      </c>
      <c r="G861" s="128" t="s">
        <v>416</v>
      </c>
      <c r="H861" s="128" t="s">
        <v>417</v>
      </c>
      <c r="I861" s="128" t="s">
        <v>417</v>
      </c>
      <c r="J861" s="128" t="s">
        <v>416</v>
      </c>
      <c r="K861" s="129">
        <v>0</v>
      </c>
      <c r="L861" s="130">
        <v>6.51</v>
      </c>
      <c r="M861" s="131">
        <v>0</v>
      </c>
      <c r="N861" s="130">
        <v>-0.13</v>
      </c>
      <c r="O861" s="125">
        <f t="shared" si="13"/>
        <v>6.38</v>
      </c>
      <c r="P861" s="143">
        <v>27392</v>
      </c>
      <c r="Q861" s="148" t="s">
        <v>4567</v>
      </c>
    </row>
    <row r="862" spans="1:17">
      <c r="A862" s="128">
        <v>860</v>
      </c>
      <c r="B862" s="128" t="s">
        <v>200</v>
      </c>
      <c r="C862" s="128" t="s">
        <v>203</v>
      </c>
      <c r="D862" s="128" t="str">
        <f>VLOOKUP(B862,'[1]TAX INFO'!$B$2:$G$961,3,0)</f>
        <v>Green Core Geothermal, Inc.</v>
      </c>
      <c r="E862" s="128" t="str">
        <f>VLOOKUP(B862,'[1]TAX INFO'!$B$2:$G$961,5,0)</f>
        <v>007-317-982-00000</v>
      </c>
      <c r="F862" s="128" t="s">
        <v>419</v>
      </c>
      <c r="G862" s="128" t="s">
        <v>416</v>
      </c>
      <c r="H862" s="128" t="s">
        <v>417</v>
      </c>
      <c r="I862" s="128" t="s">
        <v>417</v>
      </c>
      <c r="J862" s="128" t="s">
        <v>417</v>
      </c>
      <c r="K862" s="129">
        <v>2.09</v>
      </c>
      <c r="L862" s="130">
        <v>0</v>
      </c>
      <c r="M862" s="131">
        <v>0.25</v>
      </c>
      <c r="N862" s="130">
        <v>-0.04</v>
      </c>
      <c r="O862" s="125">
        <f t="shared" si="13"/>
        <v>2.2999999999999998</v>
      </c>
      <c r="P862" s="143">
        <v>27392</v>
      </c>
      <c r="Q862" s="148" t="s">
        <v>4567</v>
      </c>
    </row>
    <row r="863" spans="1:17">
      <c r="A863" s="128">
        <v>861</v>
      </c>
      <c r="B863" s="128" t="s">
        <v>200</v>
      </c>
      <c r="C863" s="128" t="s">
        <v>204</v>
      </c>
      <c r="D863" s="128" t="str">
        <f>VLOOKUP(B863,'[1]TAX INFO'!$B$2:$G$961,3,0)</f>
        <v>Green Core Geothermal, Inc.</v>
      </c>
      <c r="E863" s="128" t="str">
        <f>VLOOKUP(B863,'[1]TAX INFO'!$B$2:$G$961,5,0)</f>
        <v>007-317-982-00000</v>
      </c>
      <c r="F863" s="128" t="s">
        <v>419</v>
      </c>
      <c r="G863" s="128" t="s">
        <v>416</v>
      </c>
      <c r="H863" s="128" t="s">
        <v>417</v>
      </c>
      <c r="I863" s="128" t="s">
        <v>417</v>
      </c>
      <c r="J863" s="128" t="s">
        <v>416</v>
      </c>
      <c r="K863" s="129">
        <v>0</v>
      </c>
      <c r="L863" s="130">
        <v>1.66</v>
      </c>
      <c r="M863" s="131">
        <v>0</v>
      </c>
      <c r="N863" s="130">
        <v>-0.03</v>
      </c>
      <c r="O863" s="125">
        <f t="shared" si="13"/>
        <v>1.63</v>
      </c>
      <c r="P863" s="143">
        <v>27392</v>
      </c>
      <c r="Q863" s="148" t="s">
        <v>4567</v>
      </c>
    </row>
    <row r="864" spans="1:17">
      <c r="A864" s="128">
        <v>862</v>
      </c>
      <c r="B864" s="128" t="s">
        <v>538</v>
      </c>
      <c r="C864" s="128" t="s">
        <v>196</v>
      </c>
      <c r="D864" s="128" t="str">
        <f>VLOOKUP(B864,'[1]TAX INFO'!$B$2:$G$961,3,0)</f>
        <v xml:space="preserve">Global Energy Supply Corporation </v>
      </c>
      <c r="E864" s="128" t="str">
        <f>VLOOKUP(B864,'[1]TAX INFO'!$B$2:$G$961,5,0)</f>
        <v>234-621-270-00000</v>
      </c>
      <c r="F864" s="128" t="s">
        <v>419</v>
      </c>
      <c r="G864" s="128" t="s">
        <v>416</v>
      </c>
      <c r="H864" s="128" t="s">
        <v>417</v>
      </c>
      <c r="I864" s="128" t="s">
        <v>417</v>
      </c>
      <c r="J864" s="128" t="s">
        <v>417</v>
      </c>
      <c r="K864" s="129">
        <v>2.57</v>
      </c>
      <c r="L864" s="130">
        <v>0</v>
      </c>
      <c r="M864" s="131">
        <v>0.31</v>
      </c>
      <c r="N864" s="130">
        <v>-0.05</v>
      </c>
      <c r="O864" s="125">
        <f t="shared" si="13"/>
        <v>2.83</v>
      </c>
      <c r="P864" s="143">
        <v>27393</v>
      </c>
      <c r="Q864" s="148" t="s">
        <v>4567</v>
      </c>
    </row>
    <row r="865" spans="1:17">
      <c r="A865" s="128">
        <v>863</v>
      </c>
      <c r="B865" s="128" t="s">
        <v>539</v>
      </c>
      <c r="C865" s="128" t="s">
        <v>539</v>
      </c>
      <c r="D865" s="128" t="str">
        <f>VLOOKUP(B865,'[1]TAX INFO'!$B$2:$G$961,3,0)</f>
        <v xml:space="preserve">Green Future Innovations, Inc. </v>
      </c>
      <c r="E865" s="128" t="str">
        <f>VLOOKUP(B865,'[1]TAX INFO'!$B$2:$G$961,5,0)</f>
        <v>006-922-063-000</v>
      </c>
      <c r="F865" s="128" t="s">
        <v>415</v>
      </c>
      <c r="G865" s="128" t="s">
        <v>416</v>
      </c>
      <c r="H865" s="128" t="s">
        <v>417</v>
      </c>
      <c r="I865" s="128" t="s">
        <v>416</v>
      </c>
      <c r="J865" s="128" t="s">
        <v>416</v>
      </c>
      <c r="K865" s="129">
        <v>0</v>
      </c>
      <c r="L865" s="130">
        <v>0</v>
      </c>
      <c r="M865" s="131">
        <v>0</v>
      </c>
      <c r="N865" s="130">
        <v>0</v>
      </c>
      <c r="O865" s="125">
        <f t="shared" si="13"/>
        <v>0</v>
      </c>
      <c r="P865" s="143">
        <v>27394</v>
      </c>
      <c r="Q865" s="148" t="s">
        <v>4567</v>
      </c>
    </row>
    <row r="866" spans="1:17">
      <c r="A866" s="128">
        <v>864</v>
      </c>
      <c r="B866" s="128" t="s">
        <v>539</v>
      </c>
      <c r="C866" s="128" t="s">
        <v>540</v>
      </c>
      <c r="D866" s="128" t="str">
        <f>VLOOKUP(B866,'[1]TAX INFO'!$B$2:$G$961,3,0)</f>
        <v xml:space="preserve">Green Future Innovations, Inc. </v>
      </c>
      <c r="E866" s="128" t="str">
        <f>VLOOKUP(B866,'[1]TAX INFO'!$B$2:$G$961,5,0)</f>
        <v>006-922-063-000</v>
      </c>
      <c r="F866" s="128" t="s">
        <v>419</v>
      </c>
      <c r="G866" s="128" t="s">
        <v>416</v>
      </c>
      <c r="H866" s="128" t="s">
        <v>417</v>
      </c>
      <c r="I866" s="128" t="s">
        <v>416</v>
      </c>
      <c r="J866" s="128" t="s">
        <v>416</v>
      </c>
      <c r="K866" s="129">
        <v>0</v>
      </c>
      <c r="L866" s="130">
        <v>1.71</v>
      </c>
      <c r="M866" s="131">
        <v>0</v>
      </c>
      <c r="N866" s="130">
        <v>-0.03</v>
      </c>
      <c r="O866" s="125">
        <f t="shared" si="13"/>
        <v>1.68</v>
      </c>
      <c r="P866" s="143">
        <v>27394</v>
      </c>
      <c r="Q866" s="148" t="s">
        <v>4567</v>
      </c>
    </row>
    <row r="867" spans="1:17">
      <c r="A867" s="128">
        <v>865</v>
      </c>
      <c r="B867" s="128" t="s">
        <v>488</v>
      </c>
      <c r="C867" s="128" t="s">
        <v>541</v>
      </c>
      <c r="D867" s="128" t="str">
        <f>VLOOKUP(B867,'[1]TAX INFO'!$B$2:$G$961,3,0)</f>
        <v>Sual Power Inc.</v>
      </c>
      <c r="E867" s="128" t="str">
        <f>VLOOKUP(B867,'[1]TAX INFO'!$B$2:$G$961,5,0)</f>
        <v>225-353-447-000</v>
      </c>
      <c r="F867" s="128" t="s">
        <v>419</v>
      </c>
      <c r="G867" s="128" t="s">
        <v>416</v>
      </c>
      <c r="H867" s="128" t="s">
        <v>417</v>
      </c>
      <c r="I867" s="128" t="s">
        <v>417</v>
      </c>
      <c r="J867" s="128" t="s">
        <v>417</v>
      </c>
      <c r="K867" s="129">
        <v>0.05</v>
      </c>
      <c r="L867" s="130">
        <v>0</v>
      </c>
      <c r="M867" s="131">
        <v>0.01</v>
      </c>
      <c r="N867" s="130">
        <v>0</v>
      </c>
      <c r="O867" s="125">
        <f t="shared" si="13"/>
        <v>6.0000000000000005E-2</v>
      </c>
      <c r="P867" s="143">
        <v>27343</v>
      </c>
      <c r="Q867" s="148" t="s">
        <v>4567</v>
      </c>
    </row>
    <row r="868" spans="1:17">
      <c r="A868" s="128">
        <v>866</v>
      </c>
      <c r="B868" s="128" t="s">
        <v>542</v>
      </c>
      <c r="C868" s="128" t="s">
        <v>542</v>
      </c>
      <c r="D868" s="128" t="str">
        <f>VLOOKUP(B868,'[1]TAX INFO'!$B$2:$G$961,3,0)</f>
        <v xml:space="preserve">Green Innovations for Tomorrow Corporation </v>
      </c>
      <c r="E868" s="128" t="str">
        <f>VLOOKUP(B868,'[1]TAX INFO'!$B$2:$G$961,5,0)</f>
        <v>436-997-925-000</v>
      </c>
      <c r="F868" s="128" t="s">
        <v>415</v>
      </c>
      <c r="G868" s="128" t="s">
        <v>416</v>
      </c>
      <c r="H868" s="128" t="s">
        <v>417</v>
      </c>
      <c r="I868" s="128" t="s">
        <v>416</v>
      </c>
      <c r="J868" s="128" t="s">
        <v>416</v>
      </c>
      <c r="K868" s="129">
        <v>0</v>
      </c>
      <c r="L868" s="130">
        <v>1.66</v>
      </c>
      <c r="M868" s="131">
        <v>0</v>
      </c>
      <c r="N868" s="130">
        <v>-0.03</v>
      </c>
      <c r="O868" s="125">
        <f t="shared" si="13"/>
        <v>1.63</v>
      </c>
      <c r="P868" s="143">
        <v>27395</v>
      </c>
      <c r="Q868" s="148" t="s">
        <v>4567</v>
      </c>
    </row>
    <row r="869" spans="1:17">
      <c r="A869" s="128">
        <v>867</v>
      </c>
      <c r="B869" s="128" t="s">
        <v>542</v>
      </c>
      <c r="C869" s="128" t="s">
        <v>543</v>
      </c>
      <c r="D869" s="128" t="str">
        <f>VLOOKUP(B869,'[1]TAX INFO'!$B$2:$G$961,3,0)</f>
        <v xml:space="preserve">Green Innovations for Tomorrow Corporation </v>
      </c>
      <c r="E869" s="128" t="str">
        <f>VLOOKUP(B869,'[1]TAX INFO'!$B$2:$G$961,5,0)</f>
        <v>436-997-925-000</v>
      </c>
      <c r="F869" s="128" t="s">
        <v>415</v>
      </c>
      <c r="G869" s="128" t="s">
        <v>416</v>
      </c>
      <c r="H869" s="128" t="s">
        <v>416</v>
      </c>
      <c r="I869" s="128" t="s">
        <v>416</v>
      </c>
      <c r="J869" s="128" t="s">
        <v>416</v>
      </c>
      <c r="K869" s="129">
        <v>0</v>
      </c>
      <c r="L869" s="130">
        <v>0.73</v>
      </c>
      <c r="M869" s="131">
        <v>0</v>
      </c>
      <c r="N869" s="130">
        <v>-0.01</v>
      </c>
      <c r="O869" s="125">
        <f t="shared" si="13"/>
        <v>0.72</v>
      </c>
      <c r="P869" s="143">
        <v>27395</v>
      </c>
      <c r="Q869" s="148" t="s">
        <v>4567</v>
      </c>
    </row>
    <row r="870" spans="1:17">
      <c r="A870" s="128">
        <v>868</v>
      </c>
      <c r="B870" s="128" t="s">
        <v>542</v>
      </c>
      <c r="C870" s="128" t="s">
        <v>771</v>
      </c>
      <c r="D870" s="128" t="str">
        <f>VLOOKUP(B870,'[1]TAX INFO'!$B$2:$G$961,3,0)</f>
        <v xml:space="preserve">Green Innovations for Tomorrow Corporation </v>
      </c>
      <c r="E870" s="128" t="str">
        <f>VLOOKUP(B870,'[1]TAX INFO'!$B$2:$G$961,5,0)</f>
        <v>436-997-925-000</v>
      </c>
      <c r="F870" s="128" t="s">
        <v>419</v>
      </c>
      <c r="G870" s="128" t="s">
        <v>416</v>
      </c>
      <c r="H870" s="128" t="s">
        <v>416</v>
      </c>
      <c r="I870" s="128" t="s">
        <v>416</v>
      </c>
      <c r="J870" s="128" t="s">
        <v>416</v>
      </c>
      <c r="K870" s="129">
        <v>0</v>
      </c>
      <c r="L870" s="130">
        <v>0.03</v>
      </c>
      <c r="M870" s="131">
        <v>0</v>
      </c>
      <c r="N870" s="130">
        <v>0</v>
      </c>
      <c r="O870" s="125">
        <f t="shared" si="13"/>
        <v>0.03</v>
      </c>
      <c r="P870" s="143">
        <v>27395</v>
      </c>
      <c r="Q870" s="148" t="s">
        <v>4567</v>
      </c>
    </row>
    <row r="871" spans="1:17">
      <c r="A871" s="128">
        <v>869</v>
      </c>
      <c r="B871" s="128" t="s">
        <v>542</v>
      </c>
      <c r="C871" s="128" t="s">
        <v>544</v>
      </c>
      <c r="D871" s="128" t="str">
        <f>VLOOKUP(B871,'[1]TAX INFO'!$B$2:$G$961,3,0)</f>
        <v xml:space="preserve">Green Innovations for Tomorrow Corporation </v>
      </c>
      <c r="E871" s="128" t="str">
        <f>VLOOKUP(B871,'[1]TAX INFO'!$B$2:$G$961,5,0)</f>
        <v>436-997-925-000</v>
      </c>
      <c r="F871" s="128" t="s">
        <v>419</v>
      </c>
      <c r="G871" s="128" t="s">
        <v>416</v>
      </c>
      <c r="H871" s="128" t="s">
        <v>417</v>
      </c>
      <c r="I871" s="128" t="s">
        <v>416</v>
      </c>
      <c r="J871" s="128" t="s">
        <v>416</v>
      </c>
      <c r="K871" s="129">
        <v>0</v>
      </c>
      <c r="L871" s="130">
        <v>0.1</v>
      </c>
      <c r="M871" s="131">
        <v>0</v>
      </c>
      <c r="N871" s="130">
        <v>0</v>
      </c>
      <c r="O871" s="125">
        <f t="shared" si="13"/>
        <v>0.1</v>
      </c>
      <c r="P871" s="143">
        <v>27395</v>
      </c>
      <c r="Q871" s="148" t="s">
        <v>4567</v>
      </c>
    </row>
    <row r="872" spans="1:17">
      <c r="A872" s="128">
        <v>870</v>
      </c>
      <c r="B872" s="128" t="s">
        <v>186</v>
      </c>
      <c r="C872" s="128" t="s">
        <v>186</v>
      </c>
      <c r="D872" s="128" t="str">
        <f>VLOOKUP(B872,'[1]TAX INFO'!$B$2:$G$961,3,0)</f>
        <v>GIGA ACE 4, INC.</v>
      </c>
      <c r="E872" s="128" t="str">
        <f>VLOOKUP(B872,'[1]TAX INFO'!$B$2:$G$961,5,0)</f>
        <v>758-765-902-000</v>
      </c>
      <c r="F872" s="128" t="s">
        <v>415</v>
      </c>
      <c r="G872" s="128" t="s">
        <v>416</v>
      </c>
      <c r="H872" s="128" t="s">
        <v>416</v>
      </c>
      <c r="I872" s="128" t="s">
        <v>417</v>
      </c>
      <c r="J872" s="128" t="s">
        <v>417</v>
      </c>
      <c r="K872" s="129">
        <v>0.31</v>
      </c>
      <c r="L872" s="130">
        <v>0</v>
      </c>
      <c r="M872" s="131">
        <v>0.04</v>
      </c>
      <c r="N872" s="130">
        <v>-0.01</v>
      </c>
      <c r="O872" s="125">
        <f t="shared" si="13"/>
        <v>0.33999999999999997</v>
      </c>
      <c r="P872" s="143">
        <v>27396</v>
      </c>
      <c r="Q872" s="148" t="s">
        <v>4567</v>
      </c>
    </row>
    <row r="873" spans="1:17">
      <c r="A873" s="128">
        <v>871</v>
      </c>
      <c r="B873" s="128" t="s">
        <v>186</v>
      </c>
      <c r="C873" s="128" t="s">
        <v>187</v>
      </c>
      <c r="D873" s="128" t="str">
        <f>VLOOKUP(B873,'[1]TAX INFO'!$B$2:$G$961,3,0)</f>
        <v>GIGA ACE 4, INC.</v>
      </c>
      <c r="E873" s="128" t="str">
        <f>VLOOKUP(B873,'[1]TAX INFO'!$B$2:$G$961,5,0)</f>
        <v>758-765-902-000</v>
      </c>
      <c r="F873" s="128" t="s">
        <v>419</v>
      </c>
      <c r="G873" s="128" t="s">
        <v>416</v>
      </c>
      <c r="H873" s="128" t="s">
        <v>416</v>
      </c>
      <c r="I873" s="128" t="s">
        <v>417</v>
      </c>
      <c r="J873" s="128" t="s">
        <v>417</v>
      </c>
      <c r="K873" s="129">
        <v>15.3</v>
      </c>
      <c r="L873" s="130">
        <v>0</v>
      </c>
      <c r="M873" s="131">
        <v>1.84</v>
      </c>
      <c r="N873" s="130">
        <v>-0.31</v>
      </c>
      <c r="O873" s="125">
        <f t="shared" si="13"/>
        <v>16.830000000000002</v>
      </c>
      <c r="P873" s="143">
        <v>27396</v>
      </c>
      <c r="Q873" s="148" t="s">
        <v>4567</v>
      </c>
    </row>
    <row r="874" spans="1:17">
      <c r="A874" s="128">
        <v>872</v>
      </c>
      <c r="B874" s="128" t="s">
        <v>188</v>
      </c>
      <c r="C874" s="128" t="s">
        <v>188</v>
      </c>
      <c r="D874" s="128" t="str">
        <f>VLOOKUP(B874,'[1]TAX INFO'!$B$2:$G$961,3,0)</f>
        <v xml:space="preserve">GIGASOL3, Inc. </v>
      </c>
      <c r="E874" s="128" t="str">
        <f>VLOOKUP(B874,'[1]TAX INFO'!$B$2:$G$961,5,0)</f>
        <v>009-597-701-000</v>
      </c>
      <c r="F874" s="128" t="s">
        <v>415</v>
      </c>
      <c r="G874" s="128" t="s">
        <v>416</v>
      </c>
      <c r="H874" s="128" t="s">
        <v>416</v>
      </c>
      <c r="I874" s="128" t="s">
        <v>416</v>
      </c>
      <c r="J874" s="128" t="s">
        <v>416</v>
      </c>
      <c r="K874" s="129">
        <v>0</v>
      </c>
      <c r="L874" s="130">
        <v>1.42</v>
      </c>
      <c r="M874" s="131">
        <v>0</v>
      </c>
      <c r="N874" s="130">
        <v>-0.03</v>
      </c>
      <c r="O874" s="125">
        <f t="shared" si="13"/>
        <v>1.39</v>
      </c>
      <c r="P874" s="143">
        <v>27397</v>
      </c>
      <c r="Q874" s="148" t="s">
        <v>4567</v>
      </c>
    </row>
    <row r="875" spans="1:17">
      <c r="A875" s="128">
        <v>873</v>
      </c>
      <c r="B875" s="128" t="s">
        <v>188</v>
      </c>
      <c r="C875" s="128" t="s">
        <v>189</v>
      </c>
      <c r="D875" s="128" t="str">
        <f>VLOOKUP(B875,'[1]TAX INFO'!$B$2:$G$961,3,0)</f>
        <v xml:space="preserve">GIGASOL3, Inc. </v>
      </c>
      <c r="E875" s="128" t="str">
        <f>VLOOKUP(B875,'[1]TAX INFO'!$B$2:$G$961,5,0)</f>
        <v>009-597-701-000</v>
      </c>
      <c r="F875" s="128" t="s">
        <v>419</v>
      </c>
      <c r="G875" s="128" t="s">
        <v>416</v>
      </c>
      <c r="H875" s="128" t="s">
        <v>416</v>
      </c>
      <c r="I875" s="128" t="s">
        <v>416</v>
      </c>
      <c r="J875" s="128" t="s">
        <v>416</v>
      </c>
      <c r="K875" s="129">
        <v>0</v>
      </c>
      <c r="L875" s="130">
        <v>0.31</v>
      </c>
      <c r="M875" s="131">
        <v>0</v>
      </c>
      <c r="N875" s="130">
        <v>-0.01</v>
      </c>
      <c r="O875" s="125">
        <f t="shared" si="13"/>
        <v>0.3</v>
      </c>
      <c r="P875" s="143">
        <v>27397</v>
      </c>
      <c r="Q875" s="148" t="s">
        <v>4567</v>
      </c>
    </row>
    <row r="876" spans="1:17">
      <c r="A876" s="128">
        <v>874</v>
      </c>
      <c r="B876" s="128" t="s">
        <v>545</v>
      </c>
      <c r="C876" s="128" t="s">
        <v>545</v>
      </c>
      <c r="D876" s="128" t="str">
        <f>VLOOKUP(B876,'[1]TAX INFO'!$B$2:$G$961,3,0)</f>
        <v xml:space="preserve">GNPower Mariveles Energy Center Ltd. Co. </v>
      </c>
      <c r="E876" s="128" t="str">
        <f>VLOOKUP(B876,'[1]TAX INFO'!$B$2:$G$961,5,0)</f>
        <v>006-659-706-000</v>
      </c>
      <c r="F876" s="128" t="s">
        <v>415</v>
      </c>
      <c r="G876" s="128" t="s">
        <v>416</v>
      </c>
      <c r="H876" s="128" t="s">
        <v>417</v>
      </c>
      <c r="I876" s="128" t="s">
        <v>417</v>
      </c>
      <c r="J876" s="128" t="s">
        <v>417</v>
      </c>
      <c r="K876" s="129">
        <v>15.24</v>
      </c>
      <c r="L876" s="130">
        <v>0</v>
      </c>
      <c r="M876" s="131">
        <v>1.83</v>
      </c>
      <c r="N876" s="130">
        <v>-0.3</v>
      </c>
      <c r="O876" s="125">
        <f t="shared" si="13"/>
        <v>16.77</v>
      </c>
      <c r="P876" s="143">
        <v>27398</v>
      </c>
      <c r="Q876" s="148" t="s">
        <v>4567</v>
      </c>
    </row>
    <row r="877" spans="1:17">
      <c r="A877" s="128">
        <v>875</v>
      </c>
      <c r="B877" s="128" t="s">
        <v>545</v>
      </c>
      <c r="C877" s="128" t="s">
        <v>195</v>
      </c>
      <c r="D877" s="128" t="str">
        <f>VLOOKUP(B877,'[1]TAX INFO'!$B$2:$G$961,3,0)</f>
        <v xml:space="preserve">GNPower Mariveles Energy Center Ltd. Co. </v>
      </c>
      <c r="E877" s="128" t="str">
        <f>VLOOKUP(B877,'[1]TAX INFO'!$B$2:$G$961,5,0)</f>
        <v>006-659-706-000</v>
      </c>
      <c r="F877" s="128" t="s">
        <v>419</v>
      </c>
      <c r="G877" s="128" t="s">
        <v>416</v>
      </c>
      <c r="H877" s="128" t="s">
        <v>417</v>
      </c>
      <c r="I877" s="128" t="s">
        <v>417</v>
      </c>
      <c r="J877" s="128" t="s">
        <v>417</v>
      </c>
      <c r="K877" s="129">
        <v>0.21</v>
      </c>
      <c r="L877" s="130">
        <v>0</v>
      </c>
      <c r="M877" s="131">
        <v>0.03</v>
      </c>
      <c r="N877" s="130">
        <v>0</v>
      </c>
      <c r="O877" s="125">
        <f t="shared" si="13"/>
        <v>0.24</v>
      </c>
      <c r="P877" s="143">
        <v>27398</v>
      </c>
      <c r="Q877" s="148" t="s">
        <v>4567</v>
      </c>
    </row>
    <row r="878" spans="1:17">
      <c r="A878" s="128">
        <v>876</v>
      </c>
      <c r="B878" s="128" t="s">
        <v>546</v>
      </c>
      <c r="C878" s="128" t="s">
        <v>546</v>
      </c>
      <c r="D878" s="128" t="str">
        <f>VLOOKUP(B878,'[1]TAX INFO'!$B$2:$G$961,3,0)</f>
        <v xml:space="preserve">GNPower Dinginin Ltd. Co. </v>
      </c>
      <c r="E878" s="128" t="str">
        <f>VLOOKUP(B878,'[1]TAX INFO'!$B$2:$G$961,5,0)</f>
        <v>008-778-572-000</v>
      </c>
      <c r="F878" s="128" t="s">
        <v>415</v>
      </c>
      <c r="G878" s="128" t="s">
        <v>416</v>
      </c>
      <c r="H878" s="128" t="s">
        <v>416</v>
      </c>
      <c r="I878" s="128" t="s">
        <v>417</v>
      </c>
      <c r="J878" s="128" t="s">
        <v>417</v>
      </c>
      <c r="K878" s="129">
        <v>156.52000000000001</v>
      </c>
      <c r="L878" s="130">
        <v>0</v>
      </c>
      <c r="M878" s="131">
        <v>18.78</v>
      </c>
      <c r="N878" s="130">
        <v>-3.13</v>
      </c>
      <c r="O878" s="125">
        <f t="shared" si="13"/>
        <v>172.17000000000002</v>
      </c>
      <c r="P878" s="143">
        <v>27293</v>
      </c>
      <c r="Q878" s="148" t="s">
        <v>4567</v>
      </c>
    </row>
    <row r="879" spans="1:17">
      <c r="A879" s="128">
        <v>877</v>
      </c>
      <c r="B879" s="128" t="s">
        <v>191</v>
      </c>
      <c r="C879" s="128" t="s">
        <v>191</v>
      </c>
      <c r="D879" s="128" t="str">
        <f>VLOOKUP(B879,'[1]TAX INFO'!$B$2:$G$961,3,0)</f>
        <v xml:space="preserve">GNPower Kauswagan Ltd. Co. </v>
      </c>
      <c r="E879" s="128" t="str">
        <f>VLOOKUP(B879,'[1]TAX INFO'!$B$2:$G$961,5,0)</f>
        <v>008-653-749-00000</v>
      </c>
      <c r="F879" s="128" t="s">
        <v>415</v>
      </c>
      <c r="G879" s="128" t="s">
        <v>416</v>
      </c>
      <c r="H879" s="128" t="s">
        <v>416</v>
      </c>
      <c r="I879" s="128" t="s">
        <v>417</v>
      </c>
      <c r="J879" s="128" t="s">
        <v>417</v>
      </c>
      <c r="K879" s="129">
        <v>2.0099999999999998</v>
      </c>
      <c r="L879" s="130">
        <v>0</v>
      </c>
      <c r="M879" s="131">
        <v>0.24</v>
      </c>
      <c r="N879" s="130">
        <v>-0.04</v>
      </c>
      <c r="O879" s="125">
        <f t="shared" si="13"/>
        <v>2.21</v>
      </c>
      <c r="P879" s="143">
        <v>27399</v>
      </c>
      <c r="Q879" s="148" t="s">
        <v>4567</v>
      </c>
    </row>
    <row r="880" spans="1:17">
      <c r="A880" s="128">
        <v>878</v>
      </c>
      <c r="B880" s="128" t="s">
        <v>191</v>
      </c>
      <c r="C880" s="128" t="s">
        <v>192</v>
      </c>
      <c r="D880" s="128" t="str">
        <f>VLOOKUP(B880,'[1]TAX INFO'!$B$2:$G$961,3,0)</f>
        <v xml:space="preserve">GNPower Kauswagan Ltd. Co. </v>
      </c>
      <c r="E880" s="128" t="str">
        <f>VLOOKUP(B880,'[1]TAX INFO'!$B$2:$G$961,5,0)</f>
        <v>008-653-749-00000</v>
      </c>
      <c r="F880" s="128" t="s">
        <v>419</v>
      </c>
      <c r="G880" s="128" t="s">
        <v>416</v>
      </c>
      <c r="H880" s="128" t="s">
        <v>416</v>
      </c>
      <c r="I880" s="128" t="s">
        <v>417</v>
      </c>
      <c r="J880" s="128" t="s">
        <v>417</v>
      </c>
      <c r="K880" s="129">
        <v>1.35</v>
      </c>
      <c r="L880" s="130">
        <v>0</v>
      </c>
      <c r="M880" s="131">
        <v>0.16</v>
      </c>
      <c r="N880" s="130">
        <v>-0.03</v>
      </c>
      <c r="O880" s="125">
        <f t="shared" si="13"/>
        <v>1.48</v>
      </c>
      <c r="P880" s="143">
        <v>27399</v>
      </c>
      <c r="Q880" s="148" t="s">
        <v>4567</v>
      </c>
    </row>
    <row r="881" spans="1:17">
      <c r="A881" s="128">
        <v>879</v>
      </c>
      <c r="B881" s="128" t="s">
        <v>193</v>
      </c>
      <c r="C881" s="128" t="s">
        <v>193</v>
      </c>
      <c r="D881" s="128" t="str">
        <f>VLOOKUP(B881,'[1]TAX INFO'!$B$2:$G$961,3,0)</f>
        <v>GNPower Ltd. Co.</v>
      </c>
      <c r="E881" s="128" t="str">
        <f>VLOOKUP(B881,'[1]TAX INFO'!$B$2:$G$961,5,0)</f>
        <v>202-920-663-00000</v>
      </c>
      <c r="F881" s="128" t="s">
        <v>419</v>
      </c>
      <c r="G881" s="128" t="s">
        <v>416</v>
      </c>
      <c r="H881" s="128" t="s">
        <v>417</v>
      </c>
      <c r="I881" s="128" t="s">
        <v>417</v>
      </c>
      <c r="J881" s="128" t="s">
        <v>417</v>
      </c>
      <c r="K881" s="129">
        <v>10.15</v>
      </c>
      <c r="L881" s="130">
        <v>0</v>
      </c>
      <c r="M881" s="131">
        <v>1.22</v>
      </c>
      <c r="N881" s="130">
        <v>-0.2</v>
      </c>
      <c r="O881" s="125">
        <f t="shared" si="13"/>
        <v>11.170000000000002</v>
      </c>
      <c r="P881" s="143">
        <v>27400</v>
      </c>
      <c r="Q881" s="148" t="s">
        <v>4567</v>
      </c>
    </row>
    <row r="882" spans="1:17">
      <c r="A882" s="128">
        <v>880</v>
      </c>
      <c r="B882" s="128" t="s">
        <v>193</v>
      </c>
      <c r="C882" s="128" t="s">
        <v>194</v>
      </c>
      <c r="D882" s="128" t="str">
        <f>VLOOKUP(B882,'[1]TAX INFO'!$B$2:$G$961,3,0)</f>
        <v>GNPower Ltd. Co.</v>
      </c>
      <c r="E882" s="128" t="str">
        <f>VLOOKUP(B882,'[1]TAX INFO'!$B$2:$G$961,5,0)</f>
        <v>202-920-663-00000</v>
      </c>
      <c r="F882" s="128" t="s">
        <v>419</v>
      </c>
      <c r="G882" s="128" t="s">
        <v>416</v>
      </c>
      <c r="H882" s="128" t="s">
        <v>417</v>
      </c>
      <c r="I882" s="128" t="s">
        <v>416</v>
      </c>
      <c r="J882" s="128" t="s">
        <v>416</v>
      </c>
      <c r="K882" s="129">
        <v>0</v>
      </c>
      <c r="L882" s="130">
        <v>4.63</v>
      </c>
      <c r="M882" s="131">
        <v>0</v>
      </c>
      <c r="N882" s="130">
        <v>-0.09</v>
      </c>
      <c r="O882" s="125">
        <f t="shared" si="13"/>
        <v>4.54</v>
      </c>
      <c r="P882" s="143">
        <v>27400</v>
      </c>
      <c r="Q882" s="148" t="s">
        <v>4567</v>
      </c>
    </row>
    <row r="883" spans="1:17">
      <c r="A883" s="128">
        <v>881</v>
      </c>
      <c r="B883" s="128" t="s">
        <v>547</v>
      </c>
      <c r="C883" s="128" t="s">
        <v>547</v>
      </c>
      <c r="D883" s="128" t="str">
        <f>VLOOKUP(B883,'[1]TAX INFO'!$B$2:$G$961,3,0)</f>
        <v>Greencore Power Solutions 3, Inc.</v>
      </c>
      <c r="E883" s="128" t="str">
        <f>VLOOKUP(B883,'[1]TAX INFO'!$B$2:$G$961,5,0)</f>
        <v>010-168-348-000</v>
      </c>
      <c r="F883" s="128" t="s">
        <v>415</v>
      </c>
      <c r="G883" s="128" t="s">
        <v>416</v>
      </c>
      <c r="H883" s="128" t="s">
        <v>416</v>
      </c>
      <c r="I883" s="128" t="s">
        <v>416</v>
      </c>
      <c r="J883" s="128" t="s">
        <v>416</v>
      </c>
      <c r="K883" s="129">
        <v>0</v>
      </c>
      <c r="L883" s="130">
        <v>3.61</v>
      </c>
      <c r="M883" s="131">
        <v>0</v>
      </c>
      <c r="N883" s="130">
        <v>-7.0000000000000007E-2</v>
      </c>
      <c r="O883" s="125">
        <f t="shared" si="13"/>
        <v>3.54</v>
      </c>
      <c r="P883" s="143">
        <v>27401</v>
      </c>
      <c r="Q883" s="148" t="s">
        <v>4567</v>
      </c>
    </row>
    <row r="884" spans="1:17">
      <c r="A884" s="128">
        <v>882</v>
      </c>
      <c r="B884" s="128" t="s">
        <v>547</v>
      </c>
      <c r="C884" s="128" t="s">
        <v>205</v>
      </c>
      <c r="D884" s="128" t="str">
        <f>VLOOKUP(B884,'[1]TAX INFO'!$B$2:$G$961,3,0)</f>
        <v>Greencore Power Solutions 3, Inc.</v>
      </c>
      <c r="E884" s="128" t="str">
        <f>VLOOKUP(B884,'[1]TAX INFO'!$B$2:$G$961,5,0)</f>
        <v>010-168-348-000</v>
      </c>
      <c r="F884" s="128" t="s">
        <v>419</v>
      </c>
      <c r="G884" s="128" t="s">
        <v>416</v>
      </c>
      <c r="H884" s="128" t="s">
        <v>416</v>
      </c>
      <c r="I884" s="128" t="s">
        <v>416</v>
      </c>
      <c r="J884" s="128" t="s">
        <v>416</v>
      </c>
      <c r="K884" s="129">
        <v>0</v>
      </c>
      <c r="L884" s="130">
        <v>0.42</v>
      </c>
      <c r="M884" s="131">
        <v>0</v>
      </c>
      <c r="N884" s="130">
        <v>-0.01</v>
      </c>
      <c r="O884" s="125">
        <f t="shared" si="13"/>
        <v>0.41</v>
      </c>
      <c r="P884" s="143">
        <v>27401</v>
      </c>
      <c r="Q884" s="148" t="s">
        <v>4567</v>
      </c>
    </row>
    <row r="885" spans="1:17">
      <c r="A885" s="128">
        <v>883</v>
      </c>
      <c r="B885" s="128" t="s">
        <v>548</v>
      </c>
      <c r="C885" s="128" t="s">
        <v>548</v>
      </c>
      <c r="D885" s="128" t="str">
        <f>VLOOKUP(B885,'[1]TAX INFO'!$B$2:$G$961,3,0)</f>
        <v xml:space="preserve">Greentech Solar Energy, Inc. </v>
      </c>
      <c r="E885" s="128" t="str">
        <f>VLOOKUP(B885,'[1]TAX INFO'!$B$2:$G$961,5,0)</f>
        <v>009-096-343-00000</v>
      </c>
      <c r="F885" s="128" t="s">
        <v>415</v>
      </c>
      <c r="G885" s="128" t="s">
        <v>417</v>
      </c>
      <c r="H885" s="128" t="s">
        <v>417</v>
      </c>
      <c r="I885" s="128" t="s">
        <v>416</v>
      </c>
      <c r="J885" s="128" t="s">
        <v>416</v>
      </c>
      <c r="K885" s="129">
        <v>0</v>
      </c>
      <c r="L885" s="130">
        <v>0.88</v>
      </c>
      <c r="M885" s="131">
        <v>0</v>
      </c>
      <c r="N885" s="130">
        <v>0</v>
      </c>
      <c r="O885" s="125">
        <f t="shared" si="13"/>
        <v>0.88</v>
      </c>
      <c r="P885" s="143">
        <v>27402</v>
      </c>
      <c r="Q885" s="148" t="s">
        <v>4567</v>
      </c>
    </row>
    <row r="886" spans="1:17">
      <c r="A886" s="128">
        <v>884</v>
      </c>
      <c r="B886" s="128" t="s">
        <v>548</v>
      </c>
      <c r="C886" s="128" t="s">
        <v>549</v>
      </c>
      <c r="D886" s="128" t="str">
        <f>VLOOKUP(B886,'[1]TAX INFO'!$B$2:$G$961,3,0)</f>
        <v xml:space="preserve">Greentech Solar Energy, Inc. </v>
      </c>
      <c r="E886" s="128" t="str">
        <f>VLOOKUP(B886,'[1]TAX INFO'!$B$2:$G$961,5,0)</f>
        <v>009-096-343-00000</v>
      </c>
      <c r="F886" s="128" t="s">
        <v>419</v>
      </c>
      <c r="G886" s="128" t="s">
        <v>417</v>
      </c>
      <c r="H886" s="128" t="s">
        <v>417</v>
      </c>
      <c r="I886" s="128" t="s">
        <v>416</v>
      </c>
      <c r="J886" s="128" t="s">
        <v>416</v>
      </c>
      <c r="K886" s="129">
        <v>0</v>
      </c>
      <c r="L886" s="130">
        <v>0.12</v>
      </c>
      <c r="M886" s="131">
        <v>0</v>
      </c>
      <c r="N886" s="130">
        <v>0</v>
      </c>
      <c r="O886" s="125">
        <f t="shared" si="13"/>
        <v>0.12</v>
      </c>
      <c r="P886" s="143">
        <v>27402</v>
      </c>
      <c r="Q886" s="148" t="s">
        <v>4567</v>
      </c>
    </row>
    <row r="887" spans="1:17">
      <c r="A887" s="128">
        <v>885</v>
      </c>
      <c r="B887" s="128" t="s">
        <v>550</v>
      </c>
      <c r="C887" s="128" t="s">
        <v>550</v>
      </c>
      <c r="D887" s="128" t="str">
        <f>VLOOKUP(B887,'[1]TAX INFO'!$B$2:$G$961,3,0)</f>
        <v>GT-Energy Corp.</v>
      </c>
      <c r="E887" s="128" t="str">
        <f>VLOOKUP(B887,'[1]TAX INFO'!$B$2:$G$961,5,0)</f>
        <v>010-253-834-0000</v>
      </c>
      <c r="F887" s="128" t="s">
        <v>415</v>
      </c>
      <c r="G887" s="128" t="s">
        <v>416</v>
      </c>
      <c r="H887" s="128" t="s">
        <v>417</v>
      </c>
      <c r="I887" s="128" t="s">
        <v>417</v>
      </c>
      <c r="J887" s="128" t="s">
        <v>417</v>
      </c>
      <c r="K887" s="129">
        <v>0</v>
      </c>
      <c r="L887" s="130">
        <v>0</v>
      </c>
      <c r="M887" s="131">
        <v>0</v>
      </c>
      <c r="N887" s="130">
        <v>0</v>
      </c>
      <c r="O887" s="125">
        <f t="shared" si="13"/>
        <v>0</v>
      </c>
      <c r="P887" s="143">
        <v>27403</v>
      </c>
      <c r="Q887" s="148" t="s">
        <v>4567</v>
      </c>
    </row>
    <row r="888" spans="1:17">
      <c r="A888" s="128">
        <v>886</v>
      </c>
      <c r="B888" s="128" t="s">
        <v>550</v>
      </c>
      <c r="C888" s="128" t="s">
        <v>551</v>
      </c>
      <c r="D888" s="128" t="str">
        <f>VLOOKUP(B888,'[1]TAX INFO'!$B$2:$G$961,3,0)</f>
        <v>GT-Energy Corp.</v>
      </c>
      <c r="E888" s="128" t="str">
        <f>VLOOKUP(B888,'[1]TAX INFO'!$B$2:$G$961,5,0)</f>
        <v>010-253-834-0000</v>
      </c>
      <c r="F888" s="128" t="s">
        <v>419</v>
      </c>
      <c r="G888" s="128" t="s">
        <v>416</v>
      </c>
      <c r="H888" s="128" t="s">
        <v>417</v>
      </c>
      <c r="I888" s="128" t="s">
        <v>417</v>
      </c>
      <c r="J888" s="128" t="s">
        <v>417</v>
      </c>
      <c r="K888" s="129">
        <v>0.15</v>
      </c>
      <c r="L888" s="130">
        <v>0</v>
      </c>
      <c r="M888" s="131">
        <v>0.02</v>
      </c>
      <c r="N888" s="130">
        <v>0</v>
      </c>
      <c r="O888" s="125">
        <f t="shared" si="13"/>
        <v>0.16999999999999998</v>
      </c>
      <c r="P888" s="143">
        <v>27403</v>
      </c>
      <c r="Q888" s="148" t="s">
        <v>4567</v>
      </c>
    </row>
    <row r="889" spans="1:17">
      <c r="A889" s="128">
        <v>887</v>
      </c>
      <c r="B889" s="128" t="s">
        <v>206</v>
      </c>
      <c r="C889" s="128" t="s">
        <v>206</v>
      </c>
      <c r="D889" s="128" t="str">
        <f>VLOOKUP(B889,'[1]TAX INFO'!$B$2:$G$961,3,0)</f>
        <v>Guimaras Electric Cooperative, Inc.</v>
      </c>
      <c r="E889" s="128" t="str">
        <f>VLOOKUP(B889,'[1]TAX INFO'!$B$2:$G$961,5,0)</f>
        <v>000-994-641-000</v>
      </c>
      <c r="F889" s="128" t="s">
        <v>419</v>
      </c>
      <c r="G889" s="128" t="s">
        <v>416</v>
      </c>
      <c r="H889" s="128" t="s">
        <v>416</v>
      </c>
      <c r="I889" s="128" t="s">
        <v>417</v>
      </c>
      <c r="J889" s="128" t="s">
        <v>417</v>
      </c>
      <c r="K889" s="129">
        <v>9.2899999999999991</v>
      </c>
      <c r="L889" s="130">
        <v>0</v>
      </c>
      <c r="M889" s="131">
        <v>1.1100000000000001</v>
      </c>
      <c r="N889" s="130">
        <v>-0.19</v>
      </c>
      <c r="O889" s="125">
        <f t="shared" si="13"/>
        <v>10.209999999999999</v>
      </c>
      <c r="P889" s="143">
        <v>27404</v>
      </c>
      <c r="Q889" s="148" t="s">
        <v>4567</v>
      </c>
    </row>
    <row r="890" spans="1:17">
      <c r="A890" s="128">
        <v>888</v>
      </c>
      <c r="B890" s="128" t="s">
        <v>552</v>
      </c>
      <c r="C890" s="128" t="s">
        <v>552</v>
      </c>
      <c r="D890" s="128" t="str">
        <f>VLOOKUP(B890,'[1]TAX INFO'!$B$2:$G$961,3,0)</f>
        <v>Hydrocore Corp.</v>
      </c>
      <c r="E890" s="128" t="str">
        <f>VLOOKUP(B890,'[1]TAX INFO'!$B$2:$G$961,5,0)</f>
        <v>006-590-937-000</v>
      </c>
      <c r="F890" s="128" t="s">
        <v>415</v>
      </c>
      <c r="G890" s="128" t="s">
        <v>416</v>
      </c>
      <c r="H890" s="128" t="s">
        <v>416</v>
      </c>
      <c r="I890" s="128" t="s">
        <v>416</v>
      </c>
      <c r="J890" s="128" t="s">
        <v>416</v>
      </c>
      <c r="K890" s="129">
        <v>0</v>
      </c>
      <c r="L890" s="130">
        <v>0.75</v>
      </c>
      <c r="M890" s="131">
        <v>0</v>
      </c>
      <c r="N890" s="130">
        <v>-0.02</v>
      </c>
      <c r="O890" s="125">
        <f t="shared" si="13"/>
        <v>0.73</v>
      </c>
      <c r="P890" s="143">
        <v>27405</v>
      </c>
      <c r="Q890" s="148" t="s">
        <v>4567</v>
      </c>
    </row>
    <row r="891" spans="1:17">
      <c r="A891" s="128">
        <v>889</v>
      </c>
      <c r="B891" s="128" t="s">
        <v>552</v>
      </c>
      <c r="C891" s="128" t="s">
        <v>553</v>
      </c>
      <c r="D891" s="128" t="str">
        <f>VLOOKUP(B891,'[1]TAX INFO'!$B$2:$G$961,3,0)</f>
        <v>Hydrocore Corp.</v>
      </c>
      <c r="E891" s="128" t="str">
        <f>VLOOKUP(B891,'[1]TAX INFO'!$B$2:$G$961,5,0)</f>
        <v>006-590-937-000</v>
      </c>
      <c r="F891" s="128" t="s">
        <v>419</v>
      </c>
      <c r="G891" s="128" t="s">
        <v>416</v>
      </c>
      <c r="H891" s="128" t="s">
        <v>416</v>
      </c>
      <c r="I891" s="128" t="s">
        <v>416</v>
      </c>
      <c r="J891" s="128" t="s">
        <v>416</v>
      </c>
      <c r="K891" s="129">
        <v>0</v>
      </c>
      <c r="L891" s="130">
        <v>0.01</v>
      </c>
      <c r="M891" s="131">
        <v>0</v>
      </c>
      <c r="N891" s="130">
        <v>0</v>
      </c>
      <c r="O891" s="125">
        <f t="shared" si="13"/>
        <v>0.01</v>
      </c>
      <c r="P891" s="143">
        <v>27405</v>
      </c>
      <c r="Q891" s="148" t="s">
        <v>4567</v>
      </c>
    </row>
    <row r="892" spans="1:17">
      <c r="A892" s="128">
        <v>890</v>
      </c>
      <c r="B892" s="128" t="s">
        <v>554</v>
      </c>
      <c r="C892" s="128" t="s">
        <v>554</v>
      </c>
      <c r="D892" s="128" t="str">
        <f>VLOOKUP(B892,'[1]TAX INFO'!$B$2:$G$961,3,0)</f>
        <v xml:space="preserve">Hedcor Bukidnon, Inc. </v>
      </c>
      <c r="E892" s="128" t="str">
        <f>VLOOKUP(B892,'[1]TAX INFO'!$B$2:$G$961,5,0)</f>
        <v>409-930-580-00000</v>
      </c>
      <c r="F892" s="128" t="s">
        <v>415</v>
      </c>
      <c r="G892" s="128" t="s">
        <v>416</v>
      </c>
      <c r="H892" s="128" t="s">
        <v>416</v>
      </c>
      <c r="I892" s="128" t="s">
        <v>416</v>
      </c>
      <c r="J892" s="128" t="s">
        <v>416</v>
      </c>
      <c r="K892" s="129">
        <v>0</v>
      </c>
      <c r="L892" s="130">
        <v>4.24</v>
      </c>
      <c r="M892" s="131">
        <v>0</v>
      </c>
      <c r="N892" s="130">
        <v>-0.08</v>
      </c>
      <c r="O892" s="125">
        <f t="shared" si="13"/>
        <v>4.16</v>
      </c>
      <c r="P892" s="143">
        <v>27406</v>
      </c>
      <c r="Q892" s="148" t="s">
        <v>4567</v>
      </c>
    </row>
    <row r="893" spans="1:17">
      <c r="A893" s="128">
        <v>891</v>
      </c>
      <c r="B893" s="128" t="s">
        <v>209</v>
      </c>
      <c r="C893" s="128" t="s">
        <v>209</v>
      </c>
      <c r="D893" s="128" t="str">
        <f>VLOOKUP(B893,'[1]TAX INFO'!$B$2:$G$961,3,0)</f>
        <v xml:space="preserve">HEDCOR, Inc. </v>
      </c>
      <c r="E893" s="128" t="str">
        <f>VLOOKUP(B893,'[1]TAX INFO'!$B$2:$G$961,5,0)</f>
        <v>001-946-873-00000</v>
      </c>
      <c r="F893" s="128" t="s">
        <v>415</v>
      </c>
      <c r="G893" s="128" t="s">
        <v>416</v>
      </c>
      <c r="H893" s="128" t="s">
        <v>417</v>
      </c>
      <c r="I893" s="128" t="s">
        <v>416</v>
      </c>
      <c r="J893" s="128" t="s">
        <v>416</v>
      </c>
      <c r="K893" s="129">
        <v>0</v>
      </c>
      <c r="L893" s="130">
        <v>0.05</v>
      </c>
      <c r="M893" s="131">
        <v>0</v>
      </c>
      <c r="N893" s="130">
        <v>0</v>
      </c>
      <c r="O893" s="125">
        <f t="shared" si="13"/>
        <v>0.05</v>
      </c>
      <c r="P893" s="143">
        <v>27407</v>
      </c>
      <c r="Q893" s="148" t="s">
        <v>4567</v>
      </c>
    </row>
    <row r="894" spans="1:17">
      <c r="A894" s="128">
        <v>892</v>
      </c>
      <c r="B894" s="128" t="s">
        <v>209</v>
      </c>
      <c r="C894" s="128" t="s">
        <v>210</v>
      </c>
      <c r="D894" s="128" t="str">
        <f>VLOOKUP(B894,'[1]TAX INFO'!$B$2:$G$961,3,0)</f>
        <v xml:space="preserve">HEDCOR, Inc. </v>
      </c>
      <c r="E894" s="128" t="str">
        <f>VLOOKUP(B894,'[1]TAX INFO'!$B$2:$G$961,5,0)</f>
        <v>001-946-873-00000</v>
      </c>
      <c r="F894" s="128" t="s">
        <v>415</v>
      </c>
      <c r="G894" s="128" t="s">
        <v>416</v>
      </c>
      <c r="H894" s="128" t="s">
        <v>417</v>
      </c>
      <c r="I894" s="128" t="s">
        <v>416</v>
      </c>
      <c r="J894" s="128" t="s">
        <v>416</v>
      </c>
      <c r="K894" s="129">
        <v>0</v>
      </c>
      <c r="L894" s="130">
        <v>1.2</v>
      </c>
      <c r="M894" s="131">
        <v>0</v>
      </c>
      <c r="N894" s="130">
        <v>-0.02</v>
      </c>
      <c r="O894" s="125">
        <f t="shared" si="13"/>
        <v>1.18</v>
      </c>
      <c r="P894" s="143">
        <v>27407</v>
      </c>
      <c r="Q894" s="148" t="s">
        <v>4567</v>
      </c>
    </row>
    <row r="895" spans="1:17">
      <c r="A895" s="128">
        <v>893</v>
      </c>
      <c r="B895" s="128" t="s">
        <v>209</v>
      </c>
      <c r="C895" s="128" t="s">
        <v>211</v>
      </c>
      <c r="D895" s="128" t="str">
        <f>VLOOKUP(B895,'[1]TAX INFO'!$B$2:$G$961,3,0)</f>
        <v xml:space="preserve">HEDCOR, Inc. </v>
      </c>
      <c r="E895" s="128" t="str">
        <f>VLOOKUP(B895,'[1]TAX INFO'!$B$2:$G$961,5,0)</f>
        <v>001-946-873-00000</v>
      </c>
      <c r="F895" s="128" t="s">
        <v>415</v>
      </c>
      <c r="G895" s="128" t="s">
        <v>416</v>
      </c>
      <c r="H895" s="128" t="s">
        <v>417</v>
      </c>
      <c r="I895" s="128" t="s">
        <v>416</v>
      </c>
      <c r="J895" s="128" t="s">
        <v>416</v>
      </c>
      <c r="K895" s="129">
        <v>0</v>
      </c>
      <c r="L895" s="130">
        <v>0.06</v>
      </c>
      <c r="M895" s="131">
        <v>0</v>
      </c>
      <c r="N895" s="130">
        <v>0</v>
      </c>
      <c r="O895" s="125">
        <f t="shared" si="13"/>
        <v>0.06</v>
      </c>
      <c r="P895" s="143">
        <v>27407</v>
      </c>
      <c r="Q895" s="148" t="s">
        <v>4567</v>
      </c>
    </row>
    <row r="896" spans="1:17">
      <c r="A896" s="128">
        <v>894</v>
      </c>
      <c r="B896" s="128" t="s">
        <v>209</v>
      </c>
      <c r="C896" s="128" t="s">
        <v>214</v>
      </c>
      <c r="D896" s="128" t="str">
        <f>VLOOKUP(B896,'[1]TAX INFO'!$B$2:$G$961,3,0)</f>
        <v xml:space="preserve">HEDCOR, Inc. </v>
      </c>
      <c r="E896" s="128" t="str">
        <f>VLOOKUP(B896,'[1]TAX INFO'!$B$2:$G$961,5,0)</f>
        <v>001-946-873-00000</v>
      </c>
      <c r="F896" s="128" t="s">
        <v>419</v>
      </c>
      <c r="G896" s="128" t="s">
        <v>416</v>
      </c>
      <c r="H896" s="128" t="s">
        <v>417</v>
      </c>
      <c r="I896" s="128" t="s">
        <v>416</v>
      </c>
      <c r="J896" s="128" t="s">
        <v>416</v>
      </c>
      <c r="K896" s="129">
        <v>0</v>
      </c>
      <c r="L896" s="130">
        <v>7.0000000000000007E-2</v>
      </c>
      <c r="M896" s="131">
        <v>0</v>
      </c>
      <c r="N896" s="130">
        <v>0</v>
      </c>
      <c r="O896" s="125">
        <f t="shared" si="13"/>
        <v>7.0000000000000007E-2</v>
      </c>
      <c r="P896" s="143">
        <v>27407</v>
      </c>
      <c r="Q896" s="148" t="s">
        <v>4567</v>
      </c>
    </row>
    <row r="897" spans="1:17">
      <c r="A897" s="128">
        <v>895</v>
      </c>
      <c r="B897" s="128" t="s">
        <v>209</v>
      </c>
      <c r="C897" s="128" t="s">
        <v>212</v>
      </c>
      <c r="D897" s="128" t="str">
        <f>VLOOKUP(B897,'[1]TAX INFO'!$B$2:$G$961,3,0)</f>
        <v xml:space="preserve">HEDCOR, Inc. </v>
      </c>
      <c r="E897" s="128" t="str">
        <f>VLOOKUP(B897,'[1]TAX INFO'!$B$2:$G$961,5,0)</f>
        <v>001-946-873-00000</v>
      </c>
      <c r="F897" s="128" t="s">
        <v>415</v>
      </c>
      <c r="G897" s="128" t="s">
        <v>416</v>
      </c>
      <c r="H897" s="128" t="s">
        <v>416</v>
      </c>
      <c r="I897" s="128" t="s">
        <v>416</v>
      </c>
      <c r="J897" s="128" t="s">
        <v>416</v>
      </c>
      <c r="K897" s="129">
        <v>0</v>
      </c>
      <c r="L897" s="130">
        <v>7.0000000000000007E-2</v>
      </c>
      <c r="M897" s="131">
        <v>0</v>
      </c>
      <c r="N897" s="130">
        <v>0</v>
      </c>
      <c r="O897" s="125">
        <f t="shared" si="13"/>
        <v>7.0000000000000007E-2</v>
      </c>
      <c r="P897" s="143">
        <v>27407</v>
      </c>
      <c r="Q897" s="148" t="s">
        <v>4567</v>
      </c>
    </row>
    <row r="898" spans="1:17">
      <c r="A898" s="128">
        <v>896</v>
      </c>
      <c r="B898" s="128" t="s">
        <v>209</v>
      </c>
      <c r="C898" s="128" t="s">
        <v>215</v>
      </c>
      <c r="D898" s="128" t="str">
        <f>VLOOKUP(B898,'[1]TAX INFO'!$B$2:$G$961,3,0)</f>
        <v xml:space="preserve">HEDCOR, Inc. </v>
      </c>
      <c r="E898" s="128" t="str">
        <f>VLOOKUP(B898,'[1]TAX INFO'!$B$2:$G$961,5,0)</f>
        <v>001-946-873-00000</v>
      </c>
      <c r="F898" s="128" t="s">
        <v>419</v>
      </c>
      <c r="G898" s="128" t="s">
        <v>416</v>
      </c>
      <c r="H898" s="128" t="s">
        <v>416</v>
      </c>
      <c r="I898" s="128" t="s">
        <v>416</v>
      </c>
      <c r="J898" s="128" t="s">
        <v>416</v>
      </c>
      <c r="K898" s="129">
        <v>0</v>
      </c>
      <c r="L898" s="130">
        <v>0.1</v>
      </c>
      <c r="M898" s="131">
        <v>0</v>
      </c>
      <c r="N898" s="130">
        <v>0</v>
      </c>
      <c r="O898" s="125">
        <f t="shared" si="13"/>
        <v>0.1</v>
      </c>
      <c r="P898" s="143">
        <v>27407</v>
      </c>
      <c r="Q898" s="148" t="s">
        <v>4567</v>
      </c>
    </row>
    <row r="899" spans="1:17">
      <c r="A899" s="128">
        <v>897</v>
      </c>
      <c r="B899" s="128" t="s">
        <v>213</v>
      </c>
      <c r="C899" s="128" t="s">
        <v>213</v>
      </c>
      <c r="D899" s="128" t="str">
        <f>VLOOKUP(B899,'[1]TAX INFO'!$B$2:$G$961,3,0)</f>
        <v>Hedcor, Inc.</v>
      </c>
      <c r="E899" s="128" t="str">
        <f>VLOOKUP(B899,'[1]TAX INFO'!$B$2:$G$961,5,0)</f>
        <v>001-946-873-00000</v>
      </c>
      <c r="F899" s="128" t="s">
        <v>415</v>
      </c>
      <c r="G899" s="128" t="s">
        <v>416</v>
      </c>
      <c r="H899" s="128" t="s">
        <v>417</v>
      </c>
      <c r="I899" s="128" t="s">
        <v>416</v>
      </c>
      <c r="J899" s="128" t="s">
        <v>416</v>
      </c>
      <c r="K899" s="129">
        <v>0</v>
      </c>
      <c r="L899" s="130">
        <v>0.02</v>
      </c>
      <c r="M899" s="131">
        <v>0</v>
      </c>
      <c r="N899" s="130">
        <v>0</v>
      </c>
      <c r="O899" s="125">
        <f t="shared" si="13"/>
        <v>0.02</v>
      </c>
      <c r="P899" s="143">
        <v>27407</v>
      </c>
      <c r="Q899" s="148" t="s">
        <v>4567</v>
      </c>
    </row>
    <row r="900" spans="1:17">
      <c r="A900" s="128">
        <v>898</v>
      </c>
      <c r="B900" s="128" t="s">
        <v>209</v>
      </c>
      <c r="C900" s="128" t="s">
        <v>217</v>
      </c>
      <c r="D900" s="128" t="str">
        <f>VLOOKUP(B900,'[1]TAX INFO'!$B$2:$G$961,3,0)</f>
        <v xml:space="preserve">HEDCOR, Inc. </v>
      </c>
      <c r="E900" s="128" t="str">
        <f>VLOOKUP(B900,'[1]TAX INFO'!$B$2:$G$961,5,0)</f>
        <v>001-946-873-00000</v>
      </c>
      <c r="F900" s="128" t="s">
        <v>419</v>
      </c>
      <c r="G900" s="128" t="s">
        <v>416</v>
      </c>
      <c r="H900" s="128" t="s">
        <v>417</v>
      </c>
      <c r="I900" s="128" t="s">
        <v>416</v>
      </c>
      <c r="J900" s="128" t="s">
        <v>416</v>
      </c>
      <c r="K900" s="129">
        <v>0</v>
      </c>
      <c r="L900" s="130">
        <v>0.03</v>
      </c>
      <c r="M900" s="131">
        <v>0</v>
      </c>
      <c r="N900" s="130">
        <v>0</v>
      </c>
      <c r="O900" s="125">
        <f t="shared" ref="O900:O963" si="14">SUM(K900:N900)</f>
        <v>0.03</v>
      </c>
      <c r="P900" s="143">
        <v>27407</v>
      </c>
      <c r="Q900" s="148" t="s">
        <v>4567</v>
      </c>
    </row>
    <row r="901" spans="1:17">
      <c r="A901" s="128">
        <v>899</v>
      </c>
      <c r="B901" s="128" t="s">
        <v>555</v>
      </c>
      <c r="C901" s="128" t="s">
        <v>555</v>
      </c>
      <c r="D901" s="128" t="str">
        <f>VLOOKUP(B901,'[1]TAX INFO'!$B$2:$G$961,3,0)</f>
        <v>HELIOS SOLAR ENERGY CORP.</v>
      </c>
      <c r="E901" s="128" t="str">
        <f>VLOOKUP(B901,'[1]TAX INFO'!$B$2:$G$961,5,0)</f>
        <v>008-841-526-000</v>
      </c>
      <c r="F901" s="128" t="s">
        <v>415</v>
      </c>
      <c r="G901" s="128" t="s">
        <v>416</v>
      </c>
      <c r="H901" s="128" t="s">
        <v>417</v>
      </c>
      <c r="I901" s="128" t="s">
        <v>416</v>
      </c>
      <c r="J901" s="128" t="s">
        <v>416</v>
      </c>
      <c r="K901" s="129">
        <v>0</v>
      </c>
      <c r="L901" s="130">
        <v>3.49</v>
      </c>
      <c r="M901" s="131">
        <v>0</v>
      </c>
      <c r="N901" s="130">
        <v>-7.0000000000000007E-2</v>
      </c>
      <c r="O901" s="125">
        <f t="shared" si="14"/>
        <v>3.4200000000000004</v>
      </c>
      <c r="P901" s="143">
        <v>27408</v>
      </c>
      <c r="Q901" s="148" t="s">
        <v>4567</v>
      </c>
    </row>
    <row r="902" spans="1:17">
      <c r="A902" s="128">
        <v>900</v>
      </c>
      <c r="B902" s="128" t="s">
        <v>555</v>
      </c>
      <c r="C902" s="128" t="s">
        <v>218</v>
      </c>
      <c r="D902" s="128" t="str">
        <f>VLOOKUP(B902,'[1]TAX INFO'!$B$2:$G$961,3,0)</f>
        <v>HELIOS SOLAR ENERGY CORP.</v>
      </c>
      <c r="E902" s="128" t="str">
        <f>VLOOKUP(B902,'[1]TAX INFO'!$B$2:$G$961,5,0)</f>
        <v>008-841-526-000</v>
      </c>
      <c r="F902" s="128" t="s">
        <v>419</v>
      </c>
      <c r="G902" s="128" t="s">
        <v>416</v>
      </c>
      <c r="H902" s="128" t="s">
        <v>417</v>
      </c>
      <c r="I902" s="128" t="s">
        <v>416</v>
      </c>
      <c r="J902" s="128" t="s">
        <v>416</v>
      </c>
      <c r="K902" s="129">
        <v>0</v>
      </c>
      <c r="L902" s="130">
        <v>0.87</v>
      </c>
      <c r="M902" s="131">
        <v>0</v>
      </c>
      <c r="N902" s="130">
        <v>-0.02</v>
      </c>
      <c r="O902" s="125">
        <f t="shared" si="14"/>
        <v>0.85</v>
      </c>
      <c r="P902" s="143">
        <v>27408</v>
      </c>
      <c r="Q902" s="148" t="s">
        <v>4567</v>
      </c>
    </row>
    <row r="903" spans="1:17">
      <c r="A903" s="128">
        <v>901</v>
      </c>
      <c r="B903" s="128" t="s">
        <v>557</v>
      </c>
      <c r="C903" s="128" t="s">
        <v>557</v>
      </c>
      <c r="D903" s="128" t="str">
        <f>VLOOKUP(B903,'[1]TAX INFO'!$B$2:$G$961,3,0)</f>
        <v>Hawaiian-Philippine Company</v>
      </c>
      <c r="E903" s="128" t="str">
        <f>VLOOKUP(B903,'[1]TAX INFO'!$B$2:$G$961,5,0)</f>
        <v>000-424-722-00000</v>
      </c>
      <c r="F903" s="128" t="s">
        <v>415</v>
      </c>
      <c r="G903" s="128" t="s">
        <v>416</v>
      </c>
      <c r="H903" s="128" t="s">
        <v>417</v>
      </c>
      <c r="I903" s="128" t="s">
        <v>416</v>
      </c>
      <c r="J903" s="128" t="s">
        <v>417</v>
      </c>
      <c r="K903" s="129">
        <v>0</v>
      </c>
      <c r="L903" s="130">
        <v>0</v>
      </c>
      <c r="M903" s="131">
        <v>0</v>
      </c>
      <c r="N903" s="130">
        <v>0</v>
      </c>
      <c r="O903" s="125">
        <f t="shared" si="14"/>
        <v>0</v>
      </c>
      <c r="P903" s="143">
        <v>27409</v>
      </c>
      <c r="Q903" s="148" t="s">
        <v>4567</v>
      </c>
    </row>
    <row r="904" spans="1:17">
      <c r="A904" s="128">
        <v>902</v>
      </c>
      <c r="B904" s="128" t="s">
        <v>557</v>
      </c>
      <c r="C904" s="128" t="s">
        <v>558</v>
      </c>
      <c r="D904" s="128" t="str">
        <f>VLOOKUP(B904,'[1]TAX INFO'!$B$2:$G$961,3,0)</f>
        <v>Hawaiian-Philippine Company</v>
      </c>
      <c r="E904" s="128" t="str">
        <f>VLOOKUP(B904,'[1]TAX INFO'!$B$2:$G$961,5,0)</f>
        <v>000-424-722-00000</v>
      </c>
      <c r="F904" s="128" t="s">
        <v>419</v>
      </c>
      <c r="G904" s="128" t="s">
        <v>416</v>
      </c>
      <c r="H904" s="128" t="s">
        <v>417</v>
      </c>
      <c r="I904" s="128" t="s">
        <v>416</v>
      </c>
      <c r="J904" s="128" t="s">
        <v>417</v>
      </c>
      <c r="K904" s="129">
        <v>1.71</v>
      </c>
      <c r="L904" s="130">
        <v>0</v>
      </c>
      <c r="M904" s="131">
        <v>0.21</v>
      </c>
      <c r="N904" s="130">
        <v>-0.03</v>
      </c>
      <c r="O904" s="125">
        <f t="shared" si="14"/>
        <v>1.89</v>
      </c>
      <c r="P904" s="143">
        <v>27409</v>
      </c>
      <c r="Q904" s="148" t="s">
        <v>4567</v>
      </c>
    </row>
    <row r="905" spans="1:17">
      <c r="A905" s="128">
        <v>903</v>
      </c>
      <c r="B905" s="128" t="s">
        <v>559</v>
      </c>
      <c r="C905" s="128" t="s">
        <v>560</v>
      </c>
      <c r="D905" s="128" t="str">
        <f>VLOOKUP(B905,'[1]TAX INFO'!$B$2:$G$961,3,0)</f>
        <v xml:space="preserve">South Luzon Thermal Energy Corporation </v>
      </c>
      <c r="E905" s="128" t="str">
        <f>VLOOKUP(B905,'[1]TAX INFO'!$B$2:$G$961,5,0)</f>
        <v>008-095-005-000</v>
      </c>
      <c r="F905" s="128" t="s">
        <v>419</v>
      </c>
      <c r="G905" s="128" t="s">
        <v>416</v>
      </c>
      <c r="H905" s="128" t="s">
        <v>417</v>
      </c>
      <c r="I905" s="128" t="s">
        <v>417</v>
      </c>
      <c r="J905" s="128" t="s">
        <v>417</v>
      </c>
      <c r="K905" s="129">
        <v>2.25</v>
      </c>
      <c r="L905" s="130">
        <v>0</v>
      </c>
      <c r="M905" s="131">
        <v>0.27</v>
      </c>
      <c r="N905" s="130">
        <v>-0.04</v>
      </c>
      <c r="O905" s="125">
        <f t="shared" si="14"/>
        <v>2.48</v>
      </c>
      <c r="P905" s="143">
        <v>27410</v>
      </c>
      <c r="Q905" s="148" t="s">
        <v>4567</v>
      </c>
    </row>
    <row r="906" spans="1:17">
      <c r="A906" s="128">
        <v>904</v>
      </c>
      <c r="B906" s="128" t="s">
        <v>561</v>
      </c>
      <c r="C906" s="128" t="s">
        <v>561</v>
      </c>
      <c r="D906" s="128" t="str">
        <f>VLOOKUP(B906,'[1]TAX INFO'!$B$2:$G$961,3,0)</f>
        <v xml:space="preserve">Hedcor Sabangan, Inc. </v>
      </c>
      <c r="E906" s="128" t="str">
        <f>VLOOKUP(B906,'[1]TAX INFO'!$B$2:$G$961,5,0)</f>
        <v>409-507-988-00000</v>
      </c>
      <c r="F906" s="128" t="s">
        <v>415</v>
      </c>
      <c r="G906" s="128" t="s">
        <v>416</v>
      </c>
      <c r="H906" s="128" t="s">
        <v>417</v>
      </c>
      <c r="I906" s="128" t="s">
        <v>416</v>
      </c>
      <c r="J906" s="128" t="s">
        <v>416</v>
      </c>
      <c r="K906" s="129">
        <v>0</v>
      </c>
      <c r="L906" s="130">
        <v>1.01</v>
      </c>
      <c r="M906" s="131">
        <v>0</v>
      </c>
      <c r="N906" s="130">
        <v>-0.02</v>
      </c>
      <c r="O906" s="125">
        <f t="shared" si="14"/>
        <v>0.99</v>
      </c>
      <c r="P906" s="143">
        <v>27411</v>
      </c>
      <c r="Q906" s="148" t="s">
        <v>4567</v>
      </c>
    </row>
    <row r="907" spans="1:17">
      <c r="A907" s="128">
        <v>905</v>
      </c>
      <c r="B907" s="128" t="s">
        <v>562</v>
      </c>
      <c r="C907" s="128" t="s">
        <v>562</v>
      </c>
      <c r="D907" s="128" t="str">
        <f>VLOOKUP(B907,'[1]TAX INFO'!$B$2:$G$961,3,0)</f>
        <v xml:space="preserve">Hedcor Tudaya, Inc.  </v>
      </c>
      <c r="E907" s="128" t="str">
        <f>VLOOKUP(B907,'[1]TAX INFO'!$B$2:$G$961,5,0)</f>
        <v>409-828-199-00000</v>
      </c>
      <c r="F907" s="128" t="s">
        <v>415</v>
      </c>
      <c r="G907" s="128" t="s">
        <v>416</v>
      </c>
      <c r="H907" s="128" t="s">
        <v>417</v>
      </c>
      <c r="I907" s="128" t="s">
        <v>416</v>
      </c>
      <c r="J907" s="128" t="s">
        <v>416</v>
      </c>
      <c r="K907" s="129">
        <v>0</v>
      </c>
      <c r="L907" s="130">
        <v>0.41</v>
      </c>
      <c r="M907" s="131">
        <v>0</v>
      </c>
      <c r="N907" s="130">
        <v>-0.01</v>
      </c>
      <c r="O907" s="125">
        <f t="shared" si="14"/>
        <v>0.39999999999999997</v>
      </c>
      <c r="P907" s="143">
        <v>27412</v>
      </c>
      <c r="Q907" s="148" t="s">
        <v>4567</v>
      </c>
    </row>
    <row r="908" spans="1:17">
      <c r="A908" s="128">
        <v>906</v>
      </c>
      <c r="B908" s="128" t="s">
        <v>563</v>
      </c>
      <c r="C908" s="128" t="s">
        <v>563</v>
      </c>
      <c r="D908" s="128" t="str">
        <f>VLOOKUP(B908,'[1]TAX INFO'!$B$2:$G$961,3,0)</f>
        <v>Isabel Ancillary Services Co. Ltd.</v>
      </c>
      <c r="E908" s="128" t="str">
        <f>VLOOKUP(B908,'[1]TAX INFO'!$B$2:$G$961,5,0)</f>
        <v>010-011-077-000</v>
      </c>
      <c r="F908" s="128" t="s">
        <v>415</v>
      </c>
      <c r="G908" s="128" t="s">
        <v>416</v>
      </c>
      <c r="H908" s="128" t="s">
        <v>417</v>
      </c>
      <c r="I908" s="128" t="s">
        <v>417</v>
      </c>
      <c r="J908" s="128" t="s">
        <v>417</v>
      </c>
      <c r="K908" s="129">
        <v>0.82</v>
      </c>
      <c r="L908" s="130">
        <v>0</v>
      </c>
      <c r="M908" s="131">
        <v>0.1</v>
      </c>
      <c r="N908" s="130">
        <v>-0.02</v>
      </c>
      <c r="O908" s="125">
        <f t="shared" si="14"/>
        <v>0.89999999999999991</v>
      </c>
      <c r="P908" s="143">
        <v>27413</v>
      </c>
      <c r="Q908" s="148" t="s">
        <v>4567</v>
      </c>
    </row>
    <row r="909" spans="1:17">
      <c r="A909" s="128">
        <v>907</v>
      </c>
      <c r="B909" s="128" t="s">
        <v>563</v>
      </c>
      <c r="C909" s="128" t="s">
        <v>220</v>
      </c>
      <c r="D909" s="128" t="str">
        <f>VLOOKUP(B909,'[1]TAX INFO'!$B$2:$G$961,3,0)</f>
        <v>Isabel Ancillary Services Co. Ltd.</v>
      </c>
      <c r="E909" s="128" t="str">
        <f>VLOOKUP(B909,'[1]TAX INFO'!$B$2:$G$961,5,0)</f>
        <v>010-011-077-000</v>
      </c>
      <c r="F909" s="128" t="s">
        <v>419</v>
      </c>
      <c r="G909" s="128" t="s">
        <v>416</v>
      </c>
      <c r="H909" s="128" t="s">
        <v>417</v>
      </c>
      <c r="I909" s="128" t="s">
        <v>417</v>
      </c>
      <c r="J909" s="128" t="s">
        <v>417</v>
      </c>
      <c r="K909" s="129">
        <v>0.25</v>
      </c>
      <c r="L909" s="130">
        <v>0</v>
      </c>
      <c r="M909" s="131">
        <v>0.03</v>
      </c>
      <c r="N909" s="130">
        <v>0</v>
      </c>
      <c r="O909" s="125">
        <f t="shared" si="14"/>
        <v>0.28000000000000003</v>
      </c>
      <c r="P909" s="143">
        <v>27413</v>
      </c>
      <c r="Q909" s="148" t="s">
        <v>4567</v>
      </c>
    </row>
    <row r="910" spans="1:17">
      <c r="A910" s="128">
        <v>908</v>
      </c>
      <c r="B910" s="128" t="s">
        <v>564</v>
      </c>
      <c r="C910" s="128" t="s">
        <v>564</v>
      </c>
      <c r="D910" s="128" t="str">
        <f>VLOOKUP(B910,'[1]TAX INFO'!$B$2:$G$961,3,0)</f>
        <v xml:space="preserve">Isabela Biomass Energy Corporation </v>
      </c>
      <c r="E910" s="128" t="str">
        <f>VLOOKUP(B910,'[1]TAX INFO'!$B$2:$G$961,5,0)</f>
        <v>008-350-337-000</v>
      </c>
      <c r="F910" s="128" t="s">
        <v>415</v>
      </c>
      <c r="G910" s="128" t="s">
        <v>416</v>
      </c>
      <c r="H910" s="128" t="s">
        <v>417</v>
      </c>
      <c r="I910" s="128" t="s">
        <v>416</v>
      </c>
      <c r="J910" s="128" t="s">
        <v>416</v>
      </c>
      <c r="K910" s="129">
        <v>0</v>
      </c>
      <c r="L910" s="130">
        <v>1.21</v>
      </c>
      <c r="M910" s="131">
        <v>0</v>
      </c>
      <c r="N910" s="130">
        <v>-0.02</v>
      </c>
      <c r="O910" s="125">
        <f t="shared" si="14"/>
        <v>1.19</v>
      </c>
      <c r="P910" s="143">
        <v>27414</v>
      </c>
      <c r="Q910" s="148" t="s">
        <v>4567</v>
      </c>
    </row>
    <row r="911" spans="1:17">
      <c r="A911" s="128">
        <v>909</v>
      </c>
      <c r="B911" s="128" t="s">
        <v>450</v>
      </c>
      <c r="C911" s="128" t="s">
        <v>565</v>
      </c>
      <c r="D911" s="128" t="str">
        <f>VLOOKUP(B911,'[1]TAX INFO'!$B$2:$G$961,3,0)</f>
        <v xml:space="preserve">Therma Luzon, Inc. </v>
      </c>
      <c r="E911" s="128" t="str">
        <f>VLOOKUP(B911,'[1]TAX INFO'!$B$2:$G$961,5,0)</f>
        <v>266-567-164-00000</v>
      </c>
      <c r="F911" s="128" t="s">
        <v>419</v>
      </c>
      <c r="G911" s="128" t="s">
        <v>416</v>
      </c>
      <c r="H911" s="128" t="s">
        <v>417</v>
      </c>
      <c r="I911" s="128" t="s">
        <v>417</v>
      </c>
      <c r="J911" s="128" t="s">
        <v>417</v>
      </c>
      <c r="K911" s="129">
        <v>0.2</v>
      </c>
      <c r="L911" s="130">
        <v>0</v>
      </c>
      <c r="M911" s="131">
        <v>0.02</v>
      </c>
      <c r="N911" s="130">
        <v>0</v>
      </c>
      <c r="O911" s="125">
        <f t="shared" si="14"/>
        <v>0.22</v>
      </c>
      <c r="P911" s="143">
        <v>27299</v>
      </c>
      <c r="Q911" s="148" t="s">
        <v>4567</v>
      </c>
    </row>
    <row r="912" spans="1:17">
      <c r="A912" s="128">
        <v>910</v>
      </c>
      <c r="B912" s="128" t="s">
        <v>326</v>
      </c>
      <c r="C912" s="128" t="s">
        <v>566</v>
      </c>
      <c r="D912" s="128" t="str">
        <f>VLOOKUP(B912,'[1]TAX INFO'!$B$2:$G$961,3,0)</f>
        <v xml:space="preserve">SN Aboitiz Power - Benguet, Inc. </v>
      </c>
      <c r="E912" s="128" t="str">
        <f>VLOOKUP(B912,'[1]TAX INFO'!$B$2:$G$961,5,0)</f>
        <v>006-659-491-00000</v>
      </c>
      <c r="F912" s="128" t="s">
        <v>419</v>
      </c>
      <c r="G912" s="128" t="s">
        <v>416</v>
      </c>
      <c r="H912" s="128" t="s">
        <v>417</v>
      </c>
      <c r="I912" s="128" t="s">
        <v>416</v>
      </c>
      <c r="J912" s="128" t="s">
        <v>416</v>
      </c>
      <c r="K912" s="129">
        <v>0</v>
      </c>
      <c r="L912" s="130">
        <v>0.51</v>
      </c>
      <c r="M912" s="131">
        <v>0</v>
      </c>
      <c r="N912" s="130">
        <v>-0.01</v>
      </c>
      <c r="O912" s="125">
        <f t="shared" si="14"/>
        <v>0.5</v>
      </c>
      <c r="P912" s="143">
        <v>27415</v>
      </c>
      <c r="Q912" s="148" t="s">
        <v>4567</v>
      </c>
    </row>
    <row r="913" spans="1:17">
      <c r="A913" s="128">
        <v>911</v>
      </c>
      <c r="B913" s="128" t="s">
        <v>567</v>
      </c>
      <c r="C913" s="128" t="s">
        <v>567</v>
      </c>
      <c r="D913" s="128" t="str">
        <f>VLOOKUP(B913,'[1]TAX INFO'!$B$2:$G$961,3,0)</f>
        <v xml:space="preserve">Iloilo I Electric Cooperative, Inc. </v>
      </c>
      <c r="E913" s="128" t="str">
        <f>VLOOKUP(B913,'[1]TAX INFO'!$B$2:$G$961,5,0)</f>
        <v>000-994-935-000</v>
      </c>
      <c r="F913" s="128" t="s">
        <v>419</v>
      </c>
      <c r="G913" s="128" t="s">
        <v>416</v>
      </c>
      <c r="H913" s="128" t="s">
        <v>417</v>
      </c>
      <c r="I913" s="128" t="s">
        <v>417</v>
      </c>
      <c r="J913" s="128" t="s">
        <v>417</v>
      </c>
      <c r="K913" s="129">
        <v>82.26</v>
      </c>
      <c r="L913" s="130">
        <v>0</v>
      </c>
      <c r="M913" s="131">
        <v>9.8699999999999992</v>
      </c>
      <c r="N913" s="130">
        <v>-1.65</v>
      </c>
      <c r="O913" s="125">
        <f t="shared" si="14"/>
        <v>90.48</v>
      </c>
      <c r="P913" s="143">
        <v>27416</v>
      </c>
      <c r="Q913" s="148" t="s">
        <v>4567</v>
      </c>
    </row>
    <row r="914" spans="1:17">
      <c r="A914" s="128">
        <v>912</v>
      </c>
      <c r="B914" s="128" t="s">
        <v>568</v>
      </c>
      <c r="C914" s="128" t="s">
        <v>568</v>
      </c>
      <c r="D914" s="128" t="str">
        <f>VLOOKUP(B914,'[1]TAX INFO'!$B$2:$G$961,3,0)</f>
        <v xml:space="preserve">Iloilo II Electric Cooperative, Inc. </v>
      </c>
      <c r="E914" s="128" t="str">
        <f>VLOOKUP(B914,'[1]TAX INFO'!$B$2:$G$961,5,0)</f>
        <v>000-994-942-000</v>
      </c>
      <c r="F914" s="128" t="s">
        <v>419</v>
      </c>
      <c r="G914" s="128" t="s">
        <v>416</v>
      </c>
      <c r="H914" s="128" t="s">
        <v>416</v>
      </c>
      <c r="I914" s="128" t="s">
        <v>417</v>
      </c>
      <c r="J914" s="128" t="s">
        <v>417</v>
      </c>
      <c r="K914" s="129">
        <v>54.9</v>
      </c>
      <c r="L914" s="130">
        <v>0</v>
      </c>
      <c r="M914" s="131">
        <v>6.59</v>
      </c>
      <c r="N914" s="130">
        <v>-1.1000000000000001</v>
      </c>
      <c r="O914" s="125">
        <f t="shared" si="14"/>
        <v>60.389999999999993</v>
      </c>
      <c r="P914" s="143">
        <v>27417</v>
      </c>
      <c r="Q914" s="148" t="s">
        <v>4567</v>
      </c>
    </row>
    <row r="915" spans="1:17">
      <c r="A915" s="128">
        <v>913</v>
      </c>
      <c r="B915" s="128" t="s">
        <v>569</v>
      </c>
      <c r="C915" s="128" t="s">
        <v>569</v>
      </c>
      <c r="D915" s="128" t="str">
        <f>VLOOKUP(B915,'[1]TAX INFO'!$B$2:$G$961,3,0)</f>
        <v xml:space="preserve">Iloilo III Electric Cooperative, Inc. </v>
      </c>
      <c r="E915" s="128" t="str">
        <f>VLOOKUP(B915,'[1]TAX INFO'!$B$2:$G$961,5,0)</f>
        <v>002-391-979-000</v>
      </c>
      <c r="F915" s="128" t="s">
        <v>419</v>
      </c>
      <c r="G915" s="128" t="s">
        <v>416</v>
      </c>
      <c r="H915" s="128" t="s">
        <v>417</v>
      </c>
      <c r="I915" s="128" t="s">
        <v>417</v>
      </c>
      <c r="J915" s="128" t="s">
        <v>417</v>
      </c>
      <c r="K915" s="129">
        <v>47.71</v>
      </c>
      <c r="L915" s="130">
        <v>0</v>
      </c>
      <c r="M915" s="131">
        <v>5.73</v>
      </c>
      <c r="N915" s="130">
        <v>-0.95</v>
      </c>
      <c r="O915" s="125">
        <f t="shared" si="14"/>
        <v>52.489999999999995</v>
      </c>
      <c r="P915" s="143">
        <v>27418</v>
      </c>
      <c r="Q915" s="148" t="s">
        <v>4567</v>
      </c>
    </row>
    <row r="916" spans="1:17">
      <c r="A916" s="128">
        <v>914</v>
      </c>
      <c r="B916" s="128" t="s">
        <v>570</v>
      </c>
      <c r="C916" s="128" t="s">
        <v>570</v>
      </c>
      <c r="D916" s="128" t="str">
        <f>VLOOKUP(B916,'[1]TAX INFO'!$B$2:$G$961,3,0)</f>
        <v>Isabela La Suerte Rice Mill Corporation</v>
      </c>
      <c r="E916" s="128" t="str">
        <f>VLOOKUP(B916,'[1]TAX INFO'!$B$2:$G$961,5,0)</f>
        <v>006-737-622-000</v>
      </c>
      <c r="F916" s="128" t="s">
        <v>415</v>
      </c>
      <c r="G916" s="128" t="s">
        <v>416</v>
      </c>
      <c r="H916" s="128" t="s">
        <v>417</v>
      </c>
      <c r="I916" s="128" t="s">
        <v>416</v>
      </c>
      <c r="J916" s="128" t="s">
        <v>417</v>
      </c>
      <c r="K916" s="129">
        <v>0</v>
      </c>
      <c r="L916" s="130">
        <v>0</v>
      </c>
      <c r="M916" s="131">
        <v>0</v>
      </c>
      <c r="N916" s="130">
        <v>0</v>
      </c>
      <c r="O916" s="125">
        <f t="shared" si="14"/>
        <v>0</v>
      </c>
      <c r="P916" s="143"/>
      <c r="Q916" s="148" t="s">
        <v>4567</v>
      </c>
    </row>
    <row r="917" spans="1:17">
      <c r="A917" s="128">
        <v>915</v>
      </c>
      <c r="B917" s="128" t="s">
        <v>571</v>
      </c>
      <c r="C917" s="128" t="s">
        <v>571</v>
      </c>
      <c r="D917" s="128" t="str">
        <f>VLOOKUP(B917,'[1]TAX INFO'!$B$2:$G$961,3,0)</f>
        <v xml:space="preserve">Ilocos Norte Electric Cooperative, Inc. </v>
      </c>
      <c r="E917" s="128" t="str">
        <f>VLOOKUP(B917,'[1]TAX INFO'!$B$2:$G$961,5,0)</f>
        <v>000-716-369-000</v>
      </c>
      <c r="F917" s="128" t="s">
        <v>419</v>
      </c>
      <c r="G917" s="128" t="s">
        <v>416</v>
      </c>
      <c r="H917" s="128" t="s">
        <v>417</v>
      </c>
      <c r="I917" s="128" t="s">
        <v>417</v>
      </c>
      <c r="J917" s="128" t="s">
        <v>417</v>
      </c>
      <c r="K917" s="129">
        <v>26.74</v>
      </c>
      <c r="L917" s="130">
        <v>0</v>
      </c>
      <c r="M917" s="131">
        <v>3.21</v>
      </c>
      <c r="N917" s="130">
        <v>-0.53</v>
      </c>
      <c r="O917" s="125">
        <f t="shared" si="14"/>
        <v>29.419999999999998</v>
      </c>
      <c r="P917" s="143">
        <v>27419</v>
      </c>
      <c r="Q917" s="148" t="s">
        <v>4567</v>
      </c>
    </row>
    <row r="918" spans="1:17">
      <c r="A918" s="128">
        <v>916</v>
      </c>
      <c r="B918" s="128" t="s">
        <v>572</v>
      </c>
      <c r="C918" s="128" t="s">
        <v>572</v>
      </c>
      <c r="D918" s="128" t="str">
        <f>VLOOKUP(B918,'[1]TAX INFO'!$B$2:$G$961,3,0)</f>
        <v>INGRID POWER HOLDINGS, INC.</v>
      </c>
      <c r="E918" s="128" t="str">
        <f>VLOOKUP(B918,'[1]TAX INFO'!$B$2:$G$961,5,0)</f>
        <v>010-031-135-00000</v>
      </c>
      <c r="F918" s="128" t="s">
        <v>415</v>
      </c>
      <c r="G918" s="128" t="s">
        <v>416</v>
      </c>
      <c r="H918" s="128" t="s">
        <v>417</v>
      </c>
      <c r="I918" s="128" t="s">
        <v>417</v>
      </c>
      <c r="J918" s="128" t="s">
        <v>417</v>
      </c>
      <c r="K918" s="129">
        <v>0</v>
      </c>
      <c r="L918" s="130">
        <v>0</v>
      </c>
      <c r="M918" s="131">
        <v>0</v>
      </c>
      <c r="N918" s="130">
        <v>0</v>
      </c>
      <c r="O918" s="125">
        <f t="shared" si="14"/>
        <v>0</v>
      </c>
      <c r="P918" s="143">
        <v>27420</v>
      </c>
      <c r="Q918" s="148" t="s">
        <v>4567</v>
      </c>
    </row>
    <row r="919" spans="1:17">
      <c r="A919" s="128">
        <v>917</v>
      </c>
      <c r="B919" s="128" t="s">
        <v>572</v>
      </c>
      <c r="C919" s="128" t="s">
        <v>573</v>
      </c>
      <c r="D919" s="128" t="str">
        <f>VLOOKUP(B919,'[1]TAX INFO'!$B$2:$G$961,3,0)</f>
        <v>INGRID POWER HOLDINGS, INC.</v>
      </c>
      <c r="E919" s="128" t="str">
        <f>VLOOKUP(B919,'[1]TAX INFO'!$B$2:$G$961,5,0)</f>
        <v>010-031-135-00000</v>
      </c>
      <c r="F919" s="128" t="s">
        <v>419</v>
      </c>
      <c r="G919" s="128" t="s">
        <v>416</v>
      </c>
      <c r="H919" s="128" t="s">
        <v>417</v>
      </c>
      <c r="I919" s="128" t="s">
        <v>417</v>
      </c>
      <c r="J919" s="128" t="s">
        <v>417</v>
      </c>
      <c r="K919" s="129">
        <v>1.3</v>
      </c>
      <c r="L919" s="130">
        <v>0</v>
      </c>
      <c r="M919" s="131">
        <v>0.16</v>
      </c>
      <c r="N919" s="130">
        <v>-0.03</v>
      </c>
      <c r="O919" s="125">
        <f t="shared" si="14"/>
        <v>1.43</v>
      </c>
      <c r="P919" s="143">
        <v>27420</v>
      </c>
      <c r="Q919" s="148" t="s">
        <v>4567</v>
      </c>
    </row>
    <row r="920" spans="1:17">
      <c r="A920" s="128">
        <v>918</v>
      </c>
      <c r="B920" s="128" t="s">
        <v>574</v>
      </c>
      <c r="C920" s="128" t="s">
        <v>574</v>
      </c>
      <c r="D920" s="128" t="str">
        <f>VLOOKUP(B920,'[1]TAX INFO'!$B$2:$G$961,3,0)</f>
        <v xml:space="preserve">San Jose City I Power Corporation </v>
      </c>
      <c r="E920" s="128" t="str">
        <f>VLOOKUP(B920,'[1]TAX INFO'!$B$2:$G$961,5,0)</f>
        <v>006-530-554-000</v>
      </c>
      <c r="F920" s="128" t="s">
        <v>415</v>
      </c>
      <c r="G920" s="128" t="s">
        <v>416</v>
      </c>
      <c r="H920" s="128" t="s">
        <v>416</v>
      </c>
      <c r="I920" s="128" t="s">
        <v>416</v>
      </c>
      <c r="J920" s="128" t="s">
        <v>416</v>
      </c>
      <c r="K920" s="129">
        <v>0</v>
      </c>
      <c r="L920" s="130">
        <v>0.69</v>
      </c>
      <c r="M920" s="131">
        <v>0</v>
      </c>
      <c r="N920" s="130">
        <v>-0.01</v>
      </c>
      <c r="O920" s="125">
        <f t="shared" si="14"/>
        <v>0.67999999999999994</v>
      </c>
      <c r="P920" s="143">
        <v>27421</v>
      </c>
      <c r="Q920" s="148" t="s">
        <v>4567</v>
      </c>
    </row>
    <row r="921" spans="1:17">
      <c r="A921" s="128">
        <v>919</v>
      </c>
      <c r="B921" s="128" t="s">
        <v>574</v>
      </c>
      <c r="C921" s="128" t="s">
        <v>353</v>
      </c>
      <c r="D921" s="128" t="str">
        <f>VLOOKUP(B921,'[1]TAX INFO'!$B$2:$G$961,3,0)</f>
        <v xml:space="preserve">San Jose City I Power Corporation </v>
      </c>
      <c r="E921" s="128" t="str">
        <f>VLOOKUP(B921,'[1]TAX INFO'!$B$2:$G$961,5,0)</f>
        <v>006-530-554-000</v>
      </c>
      <c r="F921" s="128" t="s">
        <v>415</v>
      </c>
      <c r="G921" s="128" t="s">
        <v>416</v>
      </c>
      <c r="H921" s="128" t="s">
        <v>416</v>
      </c>
      <c r="I921" s="128" t="s">
        <v>416</v>
      </c>
      <c r="J921" s="128" t="s">
        <v>416</v>
      </c>
      <c r="K921" s="129">
        <v>0</v>
      </c>
      <c r="L921" s="130">
        <v>0.69</v>
      </c>
      <c r="M921" s="131">
        <v>0</v>
      </c>
      <c r="N921" s="130">
        <v>-0.01</v>
      </c>
      <c r="O921" s="125">
        <f t="shared" si="14"/>
        <v>0.67999999999999994</v>
      </c>
      <c r="P921" s="143">
        <v>27421</v>
      </c>
      <c r="Q921" s="148" t="s">
        <v>4567</v>
      </c>
    </row>
    <row r="922" spans="1:17">
      <c r="A922" s="128">
        <v>920</v>
      </c>
      <c r="B922" s="128" t="s">
        <v>574</v>
      </c>
      <c r="C922" s="128" t="s">
        <v>354</v>
      </c>
      <c r="D922" s="128" t="str">
        <f>VLOOKUP(B922,'[1]TAX INFO'!$B$2:$G$961,3,0)</f>
        <v xml:space="preserve">San Jose City I Power Corporation </v>
      </c>
      <c r="E922" s="128" t="str">
        <f>VLOOKUP(B922,'[1]TAX INFO'!$B$2:$G$961,5,0)</f>
        <v>006-530-554-000</v>
      </c>
      <c r="F922" s="128" t="s">
        <v>419</v>
      </c>
      <c r="G922" s="128" t="s">
        <v>416</v>
      </c>
      <c r="H922" s="128" t="s">
        <v>416</v>
      </c>
      <c r="I922" s="128" t="s">
        <v>416</v>
      </c>
      <c r="J922" s="128" t="s">
        <v>416</v>
      </c>
      <c r="K922" s="129">
        <v>0</v>
      </c>
      <c r="L922" s="130">
        <v>0.02</v>
      </c>
      <c r="M922" s="131">
        <v>0</v>
      </c>
      <c r="N922" s="130">
        <v>0</v>
      </c>
      <c r="O922" s="125">
        <f t="shared" si="14"/>
        <v>0.02</v>
      </c>
      <c r="P922" s="143">
        <v>27421</v>
      </c>
      <c r="Q922" s="148" t="s">
        <v>4567</v>
      </c>
    </row>
    <row r="923" spans="1:17">
      <c r="A923" s="128">
        <v>921</v>
      </c>
      <c r="B923" s="128" t="s">
        <v>576</v>
      </c>
      <c r="C923" s="128" t="s">
        <v>576</v>
      </c>
      <c r="D923" s="128" t="str">
        <f>VLOOKUP(B923,'[1]TAX INFO'!$B$2:$G$961,3,0)</f>
        <v>Ilocos Sur Electric Cooperative, Inc.</v>
      </c>
      <c r="E923" s="128" t="str">
        <f>VLOOKUP(B923,'[1]TAX INFO'!$B$2:$G$961,5,0)</f>
        <v>000-555-221-00000</v>
      </c>
      <c r="F923" s="128" t="s">
        <v>419</v>
      </c>
      <c r="G923" s="128" t="s">
        <v>416</v>
      </c>
      <c r="H923" s="128" t="s">
        <v>417</v>
      </c>
      <c r="I923" s="128" t="s">
        <v>417</v>
      </c>
      <c r="J923" s="128" t="s">
        <v>417</v>
      </c>
      <c r="K923" s="129">
        <v>20.09</v>
      </c>
      <c r="L923" s="130">
        <v>0</v>
      </c>
      <c r="M923" s="131">
        <v>2.41</v>
      </c>
      <c r="N923" s="130">
        <v>-0.4</v>
      </c>
      <c r="O923" s="125">
        <f t="shared" si="14"/>
        <v>22.1</v>
      </c>
      <c r="P923" s="143">
        <v>27422</v>
      </c>
      <c r="Q923" s="148" t="s">
        <v>4567</v>
      </c>
    </row>
    <row r="924" spans="1:17">
      <c r="A924" s="128">
        <v>922</v>
      </c>
      <c r="B924" s="128" t="s">
        <v>577</v>
      </c>
      <c r="C924" s="128" t="s">
        <v>577</v>
      </c>
      <c r="D924" s="128" t="str">
        <f>VLOOKUP(B924,'[1]TAX INFO'!$B$2:$G$961,3,0)</f>
        <v xml:space="preserve">Isabela I Electric Cooperative, Inc. </v>
      </c>
      <c r="E924" s="128" t="str">
        <f>VLOOKUP(B924,'[1]TAX INFO'!$B$2:$G$961,5,0)</f>
        <v>000-875-857-00000</v>
      </c>
      <c r="F924" s="128" t="s">
        <v>419</v>
      </c>
      <c r="G924" s="128" t="s">
        <v>416</v>
      </c>
      <c r="H924" s="128" t="s">
        <v>417</v>
      </c>
      <c r="I924" s="128" t="s">
        <v>417</v>
      </c>
      <c r="J924" s="128" t="s">
        <v>417</v>
      </c>
      <c r="K924" s="129">
        <v>217.32</v>
      </c>
      <c r="L924" s="130">
        <v>0</v>
      </c>
      <c r="M924" s="131">
        <v>26.08</v>
      </c>
      <c r="N924" s="130">
        <v>-4.3499999999999996</v>
      </c>
      <c r="O924" s="125">
        <f t="shared" si="14"/>
        <v>239.04999999999998</v>
      </c>
      <c r="P924" s="143">
        <v>27423</v>
      </c>
      <c r="Q924" s="148" t="s">
        <v>4567</v>
      </c>
    </row>
    <row r="925" spans="1:17">
      <c r="A925" s="128">
        <v>923</v>
      </c>
      <c r="B925" s="128" t="s">
        <v>578</v>
      </c>
      <c r="C925" s="128" t="s">
        <v>578</v>
      </c>
      <c r="D925" s="128" t="str">
        <f>VLOOKUP(B925,'[1]TAX INFO'!$B$2:$G$961,3,0)</f>
        <v xml:space="preserve">Isabela II Electric Cooperative, Inc. </v>
      </c>
      <c r="E925" s="128" t="str">
        <f>VLOOKUP(B925,'[1]TAX INFO'!$B$2:$G$961,5,0)</f>
        <v>002-833-960-000</v>
      </c>
      <c r="F925" s="128" t="s">
        <v>419</v>
      </c>
      <c r="G925" s="128" t="s">
        <v>416</v>
      </c>
      <c r="H925" s="128" t="s">
        <v>417</v>
      </c>
      <c r="I925" s="128" t="s">
        <v>417</v>
      </c>
      <c r="J925" s="128" t="s">
        <v>417</v>
      </c>
      <c r="K925" s="129">
        <v>137.84</v>
      </c>
      <c r="L925" s="130">
        <v>0</v>
      </c>
      <c r="M925" s="131">
        <v>16.54</v>
      </c>
      <c r="N925" s="130">
        <v>-2.76</v>
      </c>
      <c r="O925" s="125">
        <f t="shared" si="14"/>
        <v>151.62</v>
      </c>
      <c r="P925" s="143">
        <v>27424</v>
      </c>
      <c r="Q925" s="148" t="s">
        <v>4567</v>
      </c>
    </row>
    <row r="926" spans="1:17">
      <c r="A926" s="128">
        <v>924</v>
      </c>
      <c r="B926" s="128" t="s">
        <v>579</v>
      </c>
      <c r="C926" s="128" t="s">
        <v>219</v>
      </c>
      <c r="D926" s="128" t="str">
        <f>VLOOKUP(B926,'[1]TAX INFO'!$B$2:$G$961,3,0)</f>
        <v xml:space="preserve">Iraya Ventures, Inc. </v>
      </c>
      <c r="E926" s="128">
        <f>VLOOKUP(B926,'[1]TAX INFO'!$B$2:$G$961,5,0)</f>
        <v>746356438</v>
      </c>
      <c r="F926" s="128" t="s">
        <v>419</v>
      </c>
      <c r="G926" s="128" t="s">
        <v>416</v>
      </c>
      <c r="H926" s="128" t="s">
        <v>417</v>
      </c>
      <c r="I926" s="128" t="s">
        <v>416</v>
      </c>
      <c r="J926" s="128" t="s">
        <v>416</v>
      </c>
      <c r="K926" s="129">
        <v>0</v>
      </c>
      <c r="L926" s="130">
        <v>0.11</v>
      </c>
      <c r="M926" s="131">
        <v>0</v>
      </c>
      <c r="N926" s="130">
        <v>0</v>
      </c>
      <c r="O926" s="125">
        <f t="shared" si="14"/>
        <v>0.11</v>
      </c>
      <c r="P926" s="143">
        <v>27425</v>
      </c>
      <c r="Q926" s="148" t="s">
        <v>4567</v>
      </c>
    </row>
    <row r="927" spans="1:17">
      <c r="A927" s="128">
        <v>925</v>
      </c>
      <c r="B927" s="128" t="s">
        <v>221</v>
      </c>
      <c r="C927" s="128" t="s">
        <v>221</v>
      </c>
      <c r="D927" s="128" t="str">
        <f>VLOOKUP(B927,'[1]TAX INFO'!$B$2:$G$961,3,0)</f>
        <v>Jin Navitas Electric Corp.</v>
      </c>
      <c r="E927" s="128" t="str">
        <f>VLOOKUP(B927,'[1]TAX INFO'!$B$2:$G$961,5,0)</f>
        <v>779-471-422-00000</v>
      </c>
      <c r="F927" s="128" t="s">
        <v>419</v>
      </c>
      <c r="G927" s="128" t="s">
        <v>417</v>
      </c>
      <c r="H927" s="128" t="s">
        <v>417</v>
      </c>
      <c r="I927" s="128" t="s">
        <v>417</v>
      </c>
      <c r="J927" s="128" t="s">
        <v>417</v>
      </c>
      <c r="K927" s="129">
        <v>23.9</v>
      </c>
      <c r="L927" s="130">
        <v>0</v>
      </c>
      <c r="M927" s="131">
        <v>2.87</v>
      </c>
      <c r="N927" s="130">
        <v>0</v>
      </c>
      <c r="O927" s="125">
        <f t="shared" si="14"/>
        <v>26.77</v>
      </c>
      <c r="P927" s="143">
        <v>27426</v>
      </c>
      <c r="Q927" s="148" t="s">
        <v>4567</v>
      </c>
    </row>
    <row r="928" spans="1:17">
      <c r="A928" s="128">
        <v>926</v>
      </c>
      <c r="B928" s="128" t="s">
        <v>221</v>
      </c>
      <c r="C928" s="128" t="s">
        <v>222</v>
      </c>
      <c r="D928" s="128" t="str">
        <f>VLOOKUP(B928,'[1]TAX INFO'!$B$2:$G$961,3,0)</f>
        <v>Jin Navitas Electric Corp.</v>
      </c>
      <c r="E928" s="128" t="str">
        <f>VLOOKUP(B928,'[1]TAX INFO'!$B$2:$G$961,5,0)</f>
        <v>779-471-422-00000</v>
      </c>
      <c r="F928" s="128" t="s">
        <v>419</v>
      </c>
      <c r="G928" s="128" t="s">
        <v>417</v>
      </c>
      <c r="H928" s="128" t="s">
        <v>417</v>
      </c>
      <c r="I928" s="128" t="s">
        <v>417</v>
      </c>
      <c r="J928" s="128" t="s">
        <v>417</v>
      </c>
      <c r="K928" s="129">
        <v>28.15</v>
      </c>
      <c r="L928" s="130">
        <v>0</v>
      </c>
      <c r="M928" s="131">
        <v>3.38</v>
      </c>
      <c r="N928" s="130">
        <v>0</v>
      </c>
      <c r="O928" s="125">
        <f t="shared" si="14"/>
        <v>31.529999999999998</v>
      </c>
      <c r="P928" s="143">
        <v>27426</v>
      </c>
      <c r="Q928" s="148" t="s">
        <v>4567</v>
      </c>
    </row>
    <row r="929" spans="1:17">
      <c r="A929" s="128">
        <v>927</v>
      </c>
      <c r="B929" s="128" t="s">
        <v>580</v>
      </c>
      <c r="C929" s="128" t="s">
        <v>580</v>
      </c>
      <c r="D929" s="128" t="str">
        <f>VLOOKUP(B929,'[1]TAX INFO'!$B$2:$G$961,3,0)</f>
        <v>Joy-Nostalg Solaris Incorporated</v>
      </c>
      <c r="E929" s="128" t="str">
        <f>VLOOKUP(B929,'[1]TAX INFO'!$B$2:$G$961,5,0)</f>
        <v>616-761-814-00000</v>
      </c>
      <c r="F929" s="128" t="s">
        <v>415</v>
      </c>
      <c r="G929" s="128" t="s">
        <v>417</v>
      </c>
      <c r="H929" s="128" t="s">
        <v>417</v>
      </c>
      <c r="I929" s="128" t="s">
        <v>416</v>
      </c>
      <c r="J929" s="128" t="s">
        <v>416</v>
      </c>
      <c r="K929" s="129">
        <v>0</v>
      </c>
      <c r="L929" s="130">
        <v>0.16</v>
      </c>
      <c r="M929" s="131">
        <v>0</v>
      </c>
      <c r="N929" s="130">
        <v>0</v>
      </c>
      <c r="O929" s="125">
        <f t="shared" si="14"/>
        <v>0.16</v>
      </c>
      <c r="P929" s="143">
        <v>27427</v>
      </c>
      <c r="Q929" s="148" t="s">
        <v>4567</v>
      </c>
    </row>
    <row r="930" spans="1:17">
      <c r="A930" s="128">
        <v>928</v>
      </c>
      <c r="B930" s="128" t="s">
        <v>581</v>
      </c>
      <c r="C930" s="128" t="s">
        <v>581</v>
      </c>
      <c r="D930" s="128" t="str">
        <f>VLOOKUP(B930,'[1]TAX INFO'!$B$2:$G$961,3,0)</f>
        <v xml:space="preserve">Jobin –SQM Inc. </v>
      </c>
      <c r="E930" s="128" t="str">
        <f>VLOOKUP(B930,'[1]TAX INFO'!$B$2:$G$961,5,0)</f>
        <v>007-549-103-000</v>
      </c>
      <c r="F930" s="128" t="s">
        <v>415</v>
      </c>
      <c r="G930" s="128" t="s">
        <v>416</v>
      </c>
      <c r="H930" s="128" t="s">
        <v>416</v>
      </c>
      <c r="I930" s="128" t="s">
        <v>416</v>
      </c>
      <c r="J930" s="128" t="s">
        <v>416</v>
      </c>
      <c r="K930" s="129">
        <v>0</v>
      </c>
      <c r="L930" s="130">
        <v>3.38</v>
      </c>
      <c r="M930" s="131">
        <v>0</v>
      </c>
      <c r="N930" s="130">
        <v>-7.0000000000000007E-2</v>
      </c>
      <c r="O930" s="125">
        <f t="shared" si="14"/>
        <v>3.31</v>
      </c>
      <c r="P930" s="143">
        <v>27428</v>
      </c>
      <c r="Q930" s="148" t="s">
        <v>4567</v>
      </c>
    </row>
    <row r="931" spans="1:17">
      <c r="A931" s="128">
        <v>929</v>
      </c>
      <c r="B931" s="128" t="s">
        <v>581</v>
      </c>
      <c r="C931" s="128" t="s">
        <v>223</v>
      </c>
      <c r="D931" s="128" t="str">
        <f>VLOOKUP(B931,'[1]TAX INFO'!$B$2:$G$961,3,0)</f>
        <v xml:space="preserve">Jobin –SQM Inc. </v>
      </c>
      <c r="E931" s="128" t="str">
        <f>VLOOKUP(B931,'[1]TAX INFO'!$B$2:$G$961,5,0)</f>
        <v>007-549-103-000</v>
      </c>
      <c r="F931" s="128" t="s">
        <v>419</v>
      </c>
      <c r="G931" s="128" t="s">
        <v>416</v>
      </c>
      <c r="H931" s="128" t="s">
        <v>416</v>
      </c>
      <c r="I931" s="128" t="s">
        <v>416</v>
      </c>
      <c r="J931" s="128" t="s">
        <v>416</v>
      </c>
      <c r="K931" s="129">
        <v>0</v>
      </c>
      <c r="L931" s="130">
        <v>0.91</v>
      </c>
      <c r="M931" s="131">
        <v>0</v>
      </c>
      <c r="N931" s="130">
        <v>-0.02</v>
      </c>
      <c r="O931" s="125">
        <f t="shared" si="14"/>
        <v>0.89</v>
      </c>
      <c r="P931" s="143">
        <v>27428</v>
      </c>
      <c r="Q931" s="148" t="s">
        <v>4567</v>
      </c>
    </row>
    <row r="932" spans="1:17">
      <c r="A932" s="128">
        <v>930</v>
      </c>
      <c r="B932" s="128" t="s">
        <v>582</v>
      </c>
      <c r="C932" s="128" t="s">
        <v>582</v>
      </c>
      <c r="D932" s="128" t="str">
        <f>VLOOKUP(B932,'[1]TAX INFO'!$B$2:$G$961,3,0)</f>
        <v>Kalinga-Apayao Electric Cooperative, Inc.</v>
      </c>
      <c r="E932" s="128" t="str">
        <f>VLOOKUP(B932,'[1]TAX INFO'!$B$2:$G$961,5,0)</f>
        <v>001-001-041-0000</v>
      </c>
      <c r="F932" s="128" t="s">
        <v>419</v>
      </c>
      <c r="G932" s="128" t="s">
        <v>416</v>
      </c>
      <c r="H932" s="128" t="s">
        <v>417</v>
      </c>
      <c r="I932" s="128" t="s">
        <v>417</v>
      </c>
      <c r="J932" s="128" t="s">
        <v>417</v>
      </c>
      <c r="K932" s="129">
        <v>28</v>
      </c>
      <c r="L932" s="130">
        <v>0</v>
      </c>
      <c r="M932" s="131">
        <v>3.36</v>
      </c>
      <c r="N932" s="130">
        <v>-0.56000000000000005</v>
      </c>
      <c r="O932" s="125">
        <f t="shared" si="14"/>
        <v>30.8</v>
      </c>
      <c r="P932" s="143">
        <v>27429</v>
      </c>
      <c r="Q932" s="148" t="s">
        <v>4567</v>
      </c>
    </row>
    <row r="933" spans="1:17">
      <c r="A933" s="128">
        <v>931</v>
      </c>
      <c r="B933" s="128" t="s">
        <v>583</v>
      </c>
      <c r="C933" s="128" t="s">
        <v>226</v>
      </c>
      <c r="D933" s="128" t="str">
        <f>VLOOKUP(B933,'[1]TAX INFO'!$B$2:$G$961,3,0)</f>
        <v xml:space="preserve">King Energy Generation Inc. </v>
      </c>
      <c r="E933" s="128" t="str">
        <f>VLOOKUP(B933,'[1]TAX INFO'!$B$2:$G$961,5,0)</f>
        <v>007-935-629-000</v>
      </c>
      <c r="F933" s="128" t="s">
        <v>419</v>
      </c>
      <c r="G933" s="128" t="s">
        <v>416</v>
      </c>
      <c r="H933" s="128" t="s">
        <v>417</v>
      </c>
      <c r="I933" s="128" t="s">
        <v>417</v>
      </c>
      <c r="J933" s="128" t="s">
        <v>417</v>
      </c>
      <c r="K933" s="129">
        <v>0.93</v>
      </c>
      <c r="L933" s="130">
        <v>0</v>
      </c>
      <c r="M933" s="131">
        <v>0.11</v>
      </c>
      <c r="N933" s="130">
        <v>-0.02</v>
      </c>
      <c r="O933" s="125">
        <f t="shared" si="14"/>
        <v>1.02</v>
      </c>
      <c r="P933" s="143">
        <v>27430</v>
      </c>
      <c r="Q933" s="148" t="s">
        <v>4567</v>
      </c>
    </row>
    <row r="934" spans="1:17">
      <c r="A934" s="128">
        <v>932</v>
      </c>
      <c r="B934" s="128" t="s">
        <v>488</v>
      </c>
      <c r="C934" s="128" t="s">
        <v>584</v>
      </c>
      <c r="D934" s="128" t="str">
        <f>VLOOKUP(B934,'[1]TAX INFO'!$B$2:$G$961,3,0)</f>
        <v>Sual Power Inc.</v>
      </c>
      <c r="E934" s="128" t="str">
        <f>VLOOKUP(B934,'[1]TAX INFO'!$B$2:$G$961,5,0)</f>
        <v>225-353-447-000</v>
      </c>
      <c r="F934" s="128" t="s">
        <v>419</v>
      </c>
      <c r="G934" s="128" t="s">
        <v>416</v>
      </c>
      <c r="H934" s="128" t="s">
        <v>417</v>
      </c>
      <c r="I934" s="128" t="s">
        <v>417</v>
      </c>
      <c r="J934" s="128" t="s">
        <v>417</v>
      </c>
      <c r="K934" s="129">
        <v>0.01</v>
      </c>
      <c r="L934" s="130">
        <v>0</v>
      </c>
      <c r="M934" s="131">
        <v>0</v>
      </c>
      <c r="N934" s="130">
        <v>0</v>
      </c>
      <c r="O934" s="125">
        <f t="shared" si="14"/>
        <v>0.01</v>
      </c>
      <c r="P934" s="143">
        <v>27343</v>
      </c>
      <c r="Q934" s="148" t="s">
        <v>4567</v>
      </c>
    </row>
    <row r="935" spans="1:17">
      <c r="A935" s="128">
        <v>933</v>
      </c>
      <c r="B935" s="128" t="s">
        <v>227</v>
      </c>
      <c r="C935" s="128" t="s">
        <v>227</v>
      </c>
      <c r="D935" s="128" t="str">
        <f>VLOOKUP(B935,'[1]TAX INFO'!$B$2:$G$961,3,0)</f>
        <v xml:space="preserve">Kratos RES, Inc. </v>
      </c>
      <c r="E935" s="128" t="str">
        <f>VLOOKUP(B935,'[1]TAX INFO'!$B$2:$G$961,5,0)</f>
        <v>008-098-676-000</v>
      </c>
      <c r="F935" s="128" t="s">
        <v>419</v>
      </c>
      <c r="G935" s="128" t="s">
        <v>416</v>
      </c>
      <c r="H935" s="128" t="s">
        <v>417</v>
      </c>
      <c r="I935" s="128" t="s">
        <v>417</v>
      </c>
      <c r="J935" s="128" t="s">
        <v>417</v>
      </c>
      <c r="K935" s="129">
        <v>38.409999999999997</v>
      </c>
      <c r="L935" s="130">
        <v>0</v>
      </c>
      <c r="M935" s="131">
        <v>4.6100000000000003</v>
      </c>
      <c r="N935" s="130">
        <v>-0.77</v>
      </c>
      <c r="O935" s="125">
        <f t="shared" si="14"/>
        <v>42.249999999999993</v>
      </c>
      <c r="P935" s="143">
        <v>27432</v>
      </c>
      <c r="Q935" s="148" t="s">
        <v>4567</v>
      </c>
    </row>
    <row r="936" spans="1:17">
      <c r="A936" s="128">
        <v>934</v>
      </c>
      <c r="B936" s="128" t="s">
        <v>227</v>
      </c>
      <c r="C936" s="128" t="s">
        <v>228</v>
      </c>
      <c r="D936" s="128" t="str">
        <f>VLOOKUP(B936,'[1]TAX INFO'!$B$2:$G$961,3,0)</f>
        <v xml:space="preserve">Kratos RES, Inc. </v>
      </c>
      <c r="E936" s="128" t="str">
        <f>VLOOKUP(B936,'[1]TAX INFO'!$B$2:$G$961,5,0)</f>
        <v>008-098-676-000</v>
      </c>
      <c r="F936" s="128" t="s">
        <v>419</v>
      </c>
      <c r="G936" s="128" t="s">
        <v>416</v>
      </c>
      <c r="H936" s="128" t="s">
        <v>417</v>
      </c>
      <c r="I936" s="128" t="s">
        <v>417</v>
      </c>
      <c r="J936" s="128" t="s">
        <v>417</v>
      </c>
      <c r="K936" s="129">
        <v>0.9</v>
      </c>
      <c r="L936" s="130">
        <v>0</v>
      </c>
      <c r="M936" s="131">
        <v>0.11</v>
      </c>
      <c r="N936" s="130">
        <v>-0.02</v>
      </c>
      <c r="O936" s="125">
        <f t="shared" si="14"/>
        <v>0.99</v>
      </c>
      <c r="P936" s="143">
        <v>27432</v>
      </c>
      <c r="Q936" s="148" t="s">
        <v>4567</v>
      </c>
    </row>
    <row r="937" spans="1:17">
      <c r="A937" s="128">
        <v>935</v>
      </c>
      <c r="B937" s="128" t="s">
        <v>585</v>
      </c>
      <c r="C937" s="128" t="s">
        <v>585</v>
      </c>
      <c r="D937" s="128" t="str">
        <f>VLOOKUP(B937,'[1]TAX INFO'!$B$2:$G$961,3,0)</f>
        <v xml:space="preserve">KEPCO SPC Power Corporation </v>
      </c>
      <c r="E937" s="128" t="str">
        <f>VLOOKUP(B937,'[1]TAX INFO'!$B$2:$G$961,5,0)</f>
        <v>244-498-539-00000</v>
      </c>
      <c r="F937" s="128" t="s">
        <v>415</v>
      </c>
      <c r="G937" s="128" t="s">
        <v>416</v>
      </c>
      <c r="H937" s="128" t="s">
        <v>417</v>
      </c>
      <c r="I937" s="128" t="s">
        <v>417</v>
      </c>
      <c r="J937" s="128" t="s">
        <v>417</v>
      </c>
      <c r="K937" s="129">
        <v>14.06</v>
      </c>
      <c r="L937" s="130">
        <v>0</v>
      </c>
      <c r="M937" s="131">
        <v>1.69</v>
      </c>
      <c r="N937" s="130">
        <v>-0.28000000000000003</v>
      </c>
      <c r="O937" s="125">
        <f t="shared" si="14"/>
        <v>15.47</v>
      </c>
      <c r="P937" s="143">
        <v>27433</v>
      </c>
      <c r="Q937" s="148" t="s">
        <v>4567</v>
      </c>
    </row>
    <row r="938" spans="1:17">
      <c r="A938" s="128">
        <v>936</v>
      </c>
      <c r="B938" s="128" t="s">
        <v>586</v>
      </c>
      <c r="C938" s="128" t="s">
        <v>224</v>
      </c>
      <c r="D938" s="128" t="str">
        <f>VLOOKUP(B938,'[1]TAX INFO'!$B$2:$G$961,3,0)</f>
        <v xml:space="preserve">KEPCO SPC Power Corporation </v>
      </c>
      <c r="E938" s="128" t="str">
        <f>VLOOKUP(B938,'[1]TAX INFO'!$B$2:$G$961,5,0)</f>
        <v>244-498-539-00000</v>
      </c>
      <c r="F938" s="128" t="s">
        <v>419</v>
      </c>
      <c r="G938" s="128" t="s">
        <v>416</v>
      </c>
      <c r="H938" s="128" t="s">
        <v>417</v>
      </c>
      <c r="I938" s="128" t="s">
        <v>417</v>
      </c>
      <c r="J938" s="128" t="s">
        <v>417</v>
      </c>
      <c r="K938" s="129">
        <v>0.28999999999999998</v>
      </c>
      <c r="L938" s="130">
        <v>0</v>
      </c>
      <c r="M938" s="131">
        <v>0.03</v>
      </c>
      <c r="N938" s="130">
        <v>-0.01</v>
      </c>
      <c r="O938" s="125">
        <f t="shared" si="14"/>
        <v>0.30999999999999994</v>
      </c>
      <c r="P938" s="143">
        <v>27433</v>
      </c>
      <c r="Q938" s="148" t="s">
        <v>4567</v>
      </c>
    </row>
    <row r="939" spans="1:17">
      <c r="A939" s="128">
        <v>937</v>
      </c>
      <c r="B939" s="128" t="s">
        <v>587</v>
      </c>
      <c r="C939" s="128" t="s">
        <v>587</v>
      </c>
      <c r="D939" s="128" t="str">
        <f>VLOOKUP(B939,'[1]TAX INFO'!$B$2:$G$961,3,0)</f>
        <v xml:space="preserve">Lamsan Power Corporation </v>
      </c>
      <c r="E939" s="128" t="str">
        <f>VLOOKUP(B939,'[1]TAX INFO'!$B$2:$G$961,5,0)</f>
        <v>008-469-494-000</v>
      </c>
      <c r="F939" s="128" t="s">
        <v>415</v>
      </c>
      <c r="G939" s="128" t="s">
        <v>416</v>
      </c>
      <c r="H939" s="128" t="s">
        <v>416</v>
      </c>
      <c r="I939" s="128" t="s">
        <v>416</v>
      </c>
      <c r="J939" s="128" t="s">
        <v>417</v>
      </c>
      <c r="K939" s="129">
        <v>1.53</v>
      </c>
      <c r="L939" s="130">
        <v>0</v>
      </c>
      <c r="M939" s="131">
        <v>0.18</v>
      </c>
      <c r="N939" s="130">
        <v>-0.03</v>
      </c>
      <c r="O939" s="125">
        <f t="shared" si="14"/>
        <v>1.68</v>
      </c>
      <c r="P939" s="143">
        <v>27434</v>
      </c>
      <c r="Q939" s="148" t="s">
        <v>4567</v>
      </c>
    </row>
    <row r="940" spans="1:17">
      <c r="A940" s="128">
        <v>938</v>
      </c>
      <c r="B940" s="128" t="s">
        <v>587</v>
      </c>
      <c r="C940" s="128" t="s">
        <v>230</v>
      </c>
      <c r="D940" s="128" t="str">
        <f>VLOOKUP(B940,'[1]TAX INFO'!$B$2:$G$961,3,0)</f>
        <v xml:space="preserve">Lamsan Power Corporation </v>
      </c>
      <c r="E940" s="128" t="str">
        <f>VLOOKUP(B940,'[1]TAX INFO'!$B$2:$G$961,5,0)</f>
        <v>008-469-494-000</v>
      </c>
      <c r="F940" s="128" t="s">
        <v>419</v>
      </c>
      <c r="G940" s="128" t="s">
        <v>416</v>
      </c>
      <c r="H940" s="128" t="s">
        <v>416</v>
      </c>
      <c r="I940" s="128" t="s">
        <v>416</v>
      </c>
      <c r="J940" s="128" t="s">
        <v>417</v>
      </c>
      <c r="K940" s="129">
        <v>0.01</v>
      </c>
      <c r="L940" s="130">
        <v>0</v>
      </c>
      <c r="M940" s="131">
        <v>0</v>
      </c>
      <c r="N940" s="130">
        <v>0</v>
      </c>
      <c r="O940" s="125">
        <f t="shared" si="14"/>
        <v>0.01</v>
      </c>
      <c r="P940" s="143">
        <v>27434</v>
      </c>
      <c r="Q940" s="148" t="s">
        <v>4567</v>
      </c>
    </row>
    <row r="941" spans="1:17">
      <c r="A941" s="128">
        <v>939</v>
      </c>
      <c r="B941" s="128" t="s">
        <v>588</v>
      </c>
      <c r="C941" s="128" t="s">
        <v>588</v>
      </c>
      <c r="D941" s="128" t="str">
        <f>VLOOKUP(B941,'[1]TAX INFO'!$B$2:$G$961,3,0)</f>
        <v xml:space="preserve">Lanao Del Norte Electric Cooperative, Inc. </v>
      </c>
      <c r="E941" s="128" t="str">
        <f>VLOOKUP(B941,'[1]TAX INFO'!$B$2:$G$961,5,0)</f>
        <v>000-954-478-00000</v>
      </c>
      <c r="F941" s="128" t="s">
        <v>419</v>
      </c>
      <c r="G941" s="128" t="s">
        <v>416</v>
      </c>
      <c r="H941" s="128" t="s">
        <v>417</v>
      </c>
      <c r="I941" s="128" t="s">
        <v>417</v>
      </c>
      <c r="J941" s="128" t="s">
        <v>417</v>
      </c>
      <c r="K941" s="129">
        <v>4.79</v>
      </c>
      <c r="L941" s="130">
        <v>0</v>
      </c>
      <c r="M941" s="131">
        <v>0.56999999999999995</v>
      </c>
      <c r="N941" s="130">
        <v>-0.1</v>
      </c>
      <c r="O941" s="125">
        <f t="shared" si="14"/>
        <v>5.2600000000000007</v>
      </c>
      <c r="P941" s="143">
        <v>27435</v>
      </c>
      <c r="Q941" s="148" t="s">
        <v>4567</v>
      </c>
    </row>
    <row r="942" spans="1:17">
      <c r="A942" s="128">
        <v>940</v>
      </c>
      <c r="B942" s="128" t="s">
        <v>306</v>
      </c>
      <c r="C942" s="128" t="s">
        <v>308</v>
      </c>
      <c r="D942" s="128" t="str">
        <f>VLOOKUP(B942,'[1]TAX INFO'!$B$2:$G$961,3,0)</f>
        <v xml:space="preserve">Power Sector Asset and Liabilities Management Corporation </v>
      </c>
      <c r="E942" s="128" t="str">
        <f>VLOOKUP(B942,'[1]TAX INFO'!$B$2:$G$961,5,0)</f>
        <v>215-799-653-00000</v>
      </c>
      <c r="F942" s="128" t="s">
        <v>419</v>
      </c>
      <c r="G942" s="128" t="s">
        <v>416</v>
      </c>
      <c r="H942" s="128" t="s">
        <v>417</v>
      </c>
      <c r="I942" s="128" t="s">
        <v>417</v>
      </c>
      <c r="J942" s="128" t="s">
        <v>417</v>
      </c>
      <c r="K942" s="129">
        <v>1</v>
      </c>
      <c r="L942" s="130">
        <v>0</v>
      </c>
      <c r="M942" s="131">
        <v>0.12</v>
      </c>
      <c r="N942" s="130">
        <v>-0.02</v>
      </c>
      <c r="O942" s="125">
        <f t="shared" si="14"/>
        <v>1.1000000000000001</v>
      </c>
      <c r="P942" s="143">
        <v>27301</v>
      </c>
      <c r="Q942" s="148" t="s">
        <v>4567</v>
      </c>
    </row>
    <row r="943" spans="1:17">
      <c r="A943" s="128">
        <v>941</v>
      </c>
      <c r="B943" s="128" t="s">
        <v>231</v>
      </c>
      <c r="C943" s="128" t="s">
        <v>231</v>
      </c>
      <c r="D943" s="128" t="str">
        <f>VLOOKUP(B943,'[1]TAX INFO'!$B$2:$G$961,3,0)</f>
        <v xml:space="preserve">Leyte II Electric Cooperative, Inc. </v>
      </c>
      <c r="E943" s="128" t="str">
        <f>VLOOKUP(B943,'[1]TAX INFO'!$B$2:$G$961,5,0)</f>
        <v>000-611-721-00000</v>
      </c>
      <c r="F943" s="128" t="s">
        <v>419</v>
      </c>
      <c r="G943" s="128" t="s">
        <v>416</v>
      </c>
      <c r="H943" s="128" t="s">
        <v>416</v>
      </c>
      <c r="I943" s="128" t="s">
        <v>417</v>
      </c>
      <c r="J943" s="128" t="s">
        <v>417</v>
      </c>
      <c r="K943" s="129">
        <v>42.7</v>
      </c>
      <c r="L943" s="130">
        <v>0</v>
      </c>
      <c r="M943" s="131">
        <v>5.12</v>
      </c>
      <c r="N943" s="130">
        <v>-0.85</v>
      </c>
      <c r="O943" s="125">
        <f t="shared" si="14"/>
        <v>46.97</v>
      </c>
      <c r="P943" s="143">
        <v>27436</v>
      </c>
      <c r="Q943" s="148" t="s">
        <v>4567</v>
      </c>
    </row>
    <row r="944" spans="1:17">
      <c r="A944" s="128">
        <v>942</v>
      </c>
      <c r="B944" s="128" t="s">
        <v>232</v>
      </c>
      <c r="C944" s="128" t="s">
        <v>232</v>
      </c>
      <c r="D944" s="128" t="str">
        <f>VLOOKUP(B944,'[1]TAX INFO'!$B$2:$G$961,3,0)</f>
        <v xml:space="preserve">Leyte III Electric Cooperative, Inc. </v>
      </c>
      <c r="E944" s="128" t="str">
        <f>VLOOKUP(B944,'[1]TAX INFO'!$B$2:$G$961,5,0)</f>
        <v>000-977-608-000</v>
      </c>
      <c r="F944" s="128" t="s">
        <v>419</v>
      </c>
      <c r="G944" s="128" t="s">
        <v>416</v>
      </c>
      <c r="H944" s="128" t="s">
        <v>417</v>
      </c>
      <c r="I944" s="128" t="s">
        <v>417</v>
      </c>
      <c r="J944" s="128" t="s">
        <v>417</v>
      </c>
      <c r="K944" s="129">
        <v>5.91</v>
      </c>
      <c r="L944" s="130">
        <v>0</v>
      </c>
      <c r="M944" s="131">
        <v>0.71</v>
      </c>
      <c r="N944" s="130">
        <v>-0.12</v>
      </c>
      <c r="O944" s="125">
        <f t="shared" si="14"/>
        <v>6.5</v>
      </c>
      <c r="P944" s="143">
        <v>27437</v>
      </c>
      <c r="Q944" s="148" t="s">
        <v>4567</v>
      </c>
    </row>
    <row r="945" spans="1:17">
      <c r="A945" s="128">
        <v>943</v>
      </c>
      <c r="B945" s="128" t="s">
        <v>233</v>
      </c>
      <c r="C945" s="128" t="s">
        <v>233</v>
      </c>
      <c r="D945" s="128" t="str">
        <f>VLOOKUP(B945,'[1]TAX INFO'!$B$2:$G$961,3,0)</f>
        <v xml:space="preserve">Leyte IV Electric Cooperative, Inc. </v>
      </c>
      <c r="E945" s="128" t="str">
        <f>VLOOKUP(B945,'[1]TAX INFO'!$B$2:$G$961,5,0)</f>
        <v>000-782-737-000</v>
      </c>
      <c r="F945" s="128" t="s">
        <v>419</v>
      </c>
      <c r="G945" s="128" t="s">
        <v>416</v>
      </c>
      <c r="H945" s="128" t="s">
        <v>416</v>
      </c>
      <c r="I945" s="128" t="s">
        <v>417</v>
      </c>
      <c r="J945" s="128" t="s">
        <v>417</v>
      </c>
      <c r="K945" s="129">
        <v>5.07</v>
      </c>
      <c r="L945" s="130">
        <v>0</v>
      </c>
      <c r="M945" s="131">
        <v>0.61</v>
      </c>
      <c r="N945" s="130">
        <v>-0.1</v>
      </c>
      <c r="O945" s="125">
        <f t="shared" si="14"/>
        <v>5.580000000000001</v>
      </c>
      <c r="P945" s="143">
        <v>27438</v>
      </c>
      <c r="Q945" s="148" t="s">
        <v>4567</v>
      </c>
    </row>
    <row r="946" spans="1:17">
      <c r="A946" s="128">
        <v>944</v>
      </c>
      <c r="B946" s="128" t="s">
        <v>234</v>
      </c>
      <c r="C946" s="128" t="s">
        <v>234</v>
      </c>
      <c r="D946" s="128" t="str">
        <f>VLOOKUP(B946,'[1]TAX INFO'!$B$2:$G$961,3,0)</f>
        <v>Leyte V Electric Cooperative, Inc.</v>
      </c>
      <c r="E946" s="128" t="str">
        <f>VLOOKUP(B946,'[1]TAX INFO'!$B$2:$G$961,5,0)</f>
        <v>001-383-331-000</v>
      </c>
      <c r="F946" s="128" t="s">
        <v>419</v>
      </c>
      <c r="G946" s="128" t="s">
        <v>416</v>
      </c>
      <c r="H946" s="128" t="s">
        <v>416</v>
      </c>
      <c r="I946" s="128" t="s">
        <v>417</v>
      </c>
      <c r="J946" s="128" t="s">
        <v>417</v>
      </c>
      <c r="K946" s="129">
        <v>13.31</v>
      </c>
      <c r="L946" s="130">
        <v>0</v>
      </c>
      <c r="M946" s="131">
        <v>1.6</v>
      </c>
      <c r="N946" s="130">
        <v>-0.27</v>
      </c>
      <c r="O946" s="125">
        <f t="shared" si="14"/>
        <v>14.64</v>
      </c>
      <c r="P946" s="143">
        <v>27439</v>
      </c>
      <c r="Q946" s="148" t="s">
        <v>4567</v>
      </c>
    </row>
    <row r="947" spans="1:17">
      <c r="A947" s="128">
        <v>945</v>
      </c>
      <c r="B947" s="128" t="s">
        <v>589</v>
      </c>
      <c r="C947" s="128" t="s">
        <v>589</v>
      </c>
      <c r="D947" s="128" t="str">
        <f>VLOOKUP(B947,'[1]TAX INFO'!$B$2:$G$961,3,0)</f>
        <v xml:space="preserve">Lima Enerzone Corporation </v>
      </c>
      <c r="E947" s="128" t="str">
        <f>VLOOKUP(B947,'[1]TAX INFO'!$B$2:$G$961,5,0)</f>
        <v>005-183-049-000</v>
      </c>
      <c r="F947" s="128" t="s">
        <v>419</v>
      </c>
      <c r="G947" s="128" t="s">
        <v>416</v>
      </c>
      <c r="H947" s="128" t="s">
        <v>417</v>
      </c>
      <c r="I947" s="128" t="s">
        <v>417</v>
      </c>
      <c r="J947" s="128" t="s">
        <v>417</v>
      </c>
      <c r="K947" s="129">
        <v>26.19</v>
      </c>
      <c r="L947" s="130">
        <v>0</v>
      </c>
      <c r="M947" s="131">
        <v>3.14</v>
      </c>
      <c r="N947" s="130">
        <v>-0.52</v>
      </c>
      <c r="O947" s="125">
        <f t="shared" si="14"/>
        <v>28.810000000000002</v>
      </c>
      <c r="P947" s="143">
        <v>27440</v>
      </c>
      <c r="Q947" s="148" t="s">
        <v>4567</v>
      </c>
    </row>
    <row r="948" spans="1:17">
      <c r="A948" s="128">
        <v>946</v>
      </c>
      <c r="B948" s="128" t="s">
        <v>235</v>
      </c>
      <c r="C948" s="128" t="s">
        <v>235</v>
      </c>
      <c r="D948" s="128" t="str">
        <f>VLOOKUP(B948,'[1]TAX INFO'!$B$2:$G$961,3,0)</f>
        <v>Liangan Power Corporation</v>
      </c>
      <c r="E948" s="128" t="str">
        <f>VLOOKUP(B948,'[1]TAX INFO'!$B$2:$G$961,5,0)</f>
        <v>008-958-290-000</v>
      </c>
      <c r="F948" s="128" t="s">
        <v>415</v>
      </c>
      <c r="G948" s="128" t="s">
        <v>416</v>
      </c>
      <c r="H948" s="128" t="s">
        <v>416</v>
      </c>
      <c r="I948" s="128" t="s">
        <v>416</v>
      </c>
      <c r="J948" s="128" t="s">
        <v>417</v>
      </c>
      <c r="K948" s="129">
        <v>1.65</v>
      </c>
      <c r="L948" s="130">
        <v>0</v>
      </c>
      <c r="M948" s="131">
        <v>0.2</v>
      </c>
      <c r="N948" s="130">
        <v>-0.03</v>
      </c>
      <c r="O948" s="125">
        <f t="shared" si="14"/>
        <v>1.8199999999999998</v>
      </c>
      <c r="P948" s="143">
        <v>27441</v>
      </c>
      <c r="Q948" s="148" t="s">
        <v>4567</v>
      </c>
    </row>
    <row r="949" spans="1:17">
      <c r="A949" s="128">
        <v>947</v>
      </c>
      <c r="B949" s="128" t="s">
        <v>590</v>
      </c>
      <c r="C949" s="128" t="s">
        <v>590</v>
      </c>
      <c r="D949" s="128" t="str">
        <f>VLOOKUP(B949,'[1]TAX INFO'!$B$2:$G$961,3,0)</f>
        <v>LINDE PHILIPPINES INC.</v>
      </c>
      <c r="E949" s="128" t="str">
        <f>VLOOKUP(B949,'[1]TAX INFO'!$B$2:$G$961,5,0)</f>
        <v>000-053-829-000</v>
      </c>
      <c r="F949" s="128" t="s">
        <v>419</v>
      </c>
      <c r="G949" s="128" t="s">
        <v>416</v>
      </c>
      <c r="H949" s="128" t="s">
        <v>417</v>
      </c>
      <c r="I949" s="128" t="s">
        <v>417</v>
      </c>
      <c r="J949" s="128" t="s">
        <v>417</v>
      </c>
      <c r="K949" s="129">
        <v>0.81</v>
      </c>
      <c r="L949" s="130">
        <v>0</v>
      </c>
      <c r="M949" s="131">
        <v>0.1</v>
      </c>
      <c r="N949" s="130">
        <v>-0.02</v>
      </c>
      <c r="O949" s="125">
        <f t="shared" si="14"/>
        <v>0.89</v>
      </c>
      <c r="P949" s="143">
        <v>27442</v>
      </c>
      <c r="Q949" s="148" t="s">
        <v>4567</v>
      </c>
    </row>
    <row r="950" spans="1:17">
      <c r="A950" s="128">
        <v>948</v>
      </c>
      <c r="B950" s="128" t="s">
        <v>591</v>
      </c>
      <c r="C950" s="128" t="s">
        <v>591</v>
      </c>
      <c r="D950" s="128" t="str">
        <f>VLOOKUP(B950,'[1]TAX INFO'!$B$2:$G$961,3,0)</f>
        <v>Lide Management Corporation</v>
      </c>
      <c r="E950" s="128" t="str">
        <f>VLOOKUP(B950,'[1]TAX INFO'!$B$2:$G$961,5,0)</f>
        <v>003-740-115-0000</v>
      </c>
      <c r="F950" s="128" t="s">
        <v>419</v>
      </c>
      <c r="G950" s="128" t="s">
        <v>416</v>
      </c>
      <c r="H950" s="128" t="s">
        <v>417</v>
      </c>
      <c r="I950" s="128" t="s">
        <v>417</v>
      </c>
      <c r="J950" s="128" t="s">
        <v>417</v>
      </c>
      <c r="K950" s="129">
        <v>2.5499999999999998</v>
      </c>
      <c r="L950" s="130">
        <v>0</v>
      </c>
      <c r="M950" s="131">
        <v>0.31</v>
      </c>
      <c r="N950" s="130">
        <v>-0.05</v>
      </c>
      <c r="O950" s="125">
        <f t="shared" si="14"/>
        <v>2.81</v>
      </c>
      <c r="P950" s="143">
        <v>27443</v>
      </c>
      <c r="Q950" s="148" t="s">
        <v>4567</v>
      </c>
    </row>
    <row r="951" spans="1:17">
      <c r="A951" s="128">
        <v>949</v>
      </c>
      <c r="B951" s="128" t="s">
        <v>592</v>
      </c>
      <c r="C951" s="128" t="s">
        <v>592</v>
      </c>
      <c r="D951" s="128" t="str">
        <f>VLOOKUP(B951,'[1]TAX INFO'!$B$2:$G$961,3,0)</f>
        <v>Libertad Power and Energy Corporation</v>
      </c>
      <c r="E951" s="128" t="str">
        <f>VLOOKUP(B951,'[1]TAX INFO'!$B$2:$G$961,5,0)</f>
        <v>497-484-717-0000</v>
      </c>
      <c r="F951" s="128" t="s">
        <v>415</v>
      </c>
      <c r="G951" s="128" t="s">
        <v>416</v>
      </c>
      <c r="H951" s="128" t="s">
        <v>416</v>
      </c>
      <c r="I951" s="128" t="s">
        <v>416</v>
      </c>
      <c r="J951" s="128" t="s">
        <v>416</v>
      </c>
      <c r="K951" s="129">
        <v>0</v>
      </c>
      <c r="L951" s="130">
        <v>3.58</v>
      </c>
      <c r="M951" s="131">
        <v>0</v>
      </c>
      <c r="N951" s="130">
        <v>-7.0000000000000007E-2</v>
      </c>
      <c r="O951" s="125">
        <f t="shared" si="14"/>
        <v>3.5100000000000002</v>
      </c>
      <c r="P951" s="143">
        <v>27444</v>
      </c>
      <c r="Q951" s="148" t="s">
        <v>4567</v>
      </c>
    </row>
    <row r="952" spans="1:17">
      <c r="A952" s="128">
        <v>950</v>
      </c>
      <c r="B952" s="128" t="s">
        <v>446</v>
      </c>
      <c r="C952" s="128" t="s">
        <v>593</v>
      </c>
      <c r="D952" s="128" t="str">
        <f>VLOOKUP(B952,'[1]TAX INFO'!$B$2:$G$961,3,0)</f>
        <v>Masinloc Power Co. Ltd</v>
      </c>
      <c r="E952" s="128" t="str">
        <f>VLOOKUP(B952,'[1]TAX INFO'!$B$2:$G$961,5,0)</f>
        <v>006-786-124-000</v>
      </c>
      <c r="F952" s="128" t="s">
        <v>419</v>
      </c>
      <c r="G952" s="128" t="s">
        <v>416</v>
      </c>
      <c r="H952" s="128" t="s">
        <v>417</v>
      </c>
      <c r="I952" s="128" t="s">
        <v>417</v>
      </c>
      <c r="J952" s="128" t="s">
        <v>417</v>
      </c>
      <c r="K952" s="129">
        <v>1.82</v>
      </c>
      <c r="L952" s="130">
        <v>0</v>
      </c>
      <c r="M952" s="131">
        <v>0.22</v>
      </c>
      <c r="N952" s="130">
        <v>-0.04</v>
      </c>
      <c r="O952" s="125">
        <f t="shared" si="14"/>
        <v>2</v>
      </c>
      <c r="P952" s="143">
        <v>27341</v>
      </c>
      <c r="Q952" s="148" t="s">
        <v>4567</v>
      </c>
    </row>
    <row r="953" spans="1:17">
      <c r="A953" s="128">
        <v>951</v>
      </c>
      <c r="B953" s="128" t="s">
        <v>594</v>
      </c>
      <c r="C953" s="128" t="s">
        <v>594</v>
      </c>
      <c r="D953" s="128" t="str">
        <f>VLOOKUP(B953,'[1]TAX INFO'!$B$2:$G$961,3,0)</f>
        <v xml:space="preserve">La Union Electric Cooperative, Inc. </v>
      </c>
      <c r="E953" s="128" t="str">
        <f>VLOOKUP(B953,'[1]TAX INFO'!$B$2:$G$961,5,0)</f>
        <v>000-537-355-0000</v>
      </c>
      <c r="F953" s="128" t="s">
        <v>419</v>
      </c>
      <c r="G953" s="128" t="s">
        <v>416</v>
      </c>
      <c r="H953" s="128" t="s">
        <v>417</v>
      </c>
      <c r="I953" s="128" t="s">
        <v>417</v>
      </c>
      <c r="J953" s="128" t="s">
        <v>417</v>
      </c>
      <c r="K953" s="129">
        <v>31.78</v>
      </c>
      <c r="L953" s="130">
        <v>0</v>
      </c>
      <c r="M953" s="131">
        <v>3.81</v>
      </c>
      <c r="N953" s="130">
        <v>-0.64</v>
      </c>
      <c r="O953" s="125">
        <f t="shared" si="14"/>
        <v>34.950000000000003</v>
      </c>
      <c r="P953" s="143">
        <v>27445</v>
      </c>
      <c r="Q953" s="148" t="s">
        <v>4567</v>
      </c>
    </row>
    <row r="954" spans="1:17">
      <c r="A954" s="128">
        <v>952</v>
      </c>
      <c r="B954" s="128" t="s">
        <v>595</v>
      </c>
      <c r="C954" s="128" t="s">
        <v>595</v>
      </c>
      <c r="D954" s="128" t="str">
        <f>VLOOKUP(B954,'[1]TAX INFO'!$B$2:$G$961,3,0)</f>
        <v xml:space="preserve">Mirae Asia Energy Corporation </v>
      </c>
      <c r="E954" s="128" t="str">
        <f>VLOOKUP(B954,'[1]TAX INFO'!$B$2:$G$961,5,0)</f>
        <v>008-091-486-000</v>
      </c>
      <c r="F954" s="128" t="s">
        <v>415</v>
      </c>
      <c r="G954" s="128" t="s">
        <v>416</v>
      </c>
      <c r="H954" s="128" t="s">
        <v>417</v>
      </c>
      <c r="I954" s="128" t="s">
        <v>416</v>
      </c>
      <c r="J954" s="128" t="s">
        <v>416</v>
      </c>
      <c r="K954" s="129">
        <v>0</v>
      </c>
      <c r="L954" s="130">
        <v>0.85</v>
      </c>
      <c r="M954" s="131">
        <v>0</v>
      </c>
      <c r="N954" s="130">
        <v>-0.02</v>
      </c>
      <c r="O954" s="125">
        <f t="shared" si="14"/>
        <v>0.83</v>
      </c>
      <c r="P954" s="143">
        <v>27446</v>
      </c>
      <c r="Q954" s="148" t="s">
        <v>4567</v>
      </c>
    </row>
    <row r="955" spans="1:17">
      <c r="A955" s="128">
        <v>953</v>
      </c>
      <c r="B955" s="128" t="s">
        <v>595</v>
      </c>
      <c r="C955" s="128" t="s">
        <v>596</v>
      </c>
      <c r="D955" s="128" t="str">
        <f>VLOOKUP(B955,'[1]TAX INFO'!$B$2:$G$961,3,0)</f>
        <v xml:space="preserve">Mirae Asia Energy Corporation </v>
      </c>
      <c r="E955" s="128" t="str">
        <f>VLOOKUP(B955,'[1]TAX INFO'!$B$2:$G$961,5,0)</f>
        <v>008-091-486-000</v>
      </c>
      <c r="F955" s="128" t="s">
        <v>419</v>
      </c>
      <c r="G955" s="128" t="s">
        <v>416</v>
      </c>
      <c r="H955" s="128" t="s">
        <v>417</v>
      </c>
      <c r="I955" s="128" t="s">
        <v>416</v>
      </c>
      <c r="J955" s="128" t="s">
        <v>416</v>
      </c>
      <c r="K955" s="129">
        <v>0</v>
      </c>
      <c r="L955" s="130">
        <v>0.16</v>
      </c>
      <c r="M955" s="131">
        <v>0</v>
      </c>
      <c r="N955" s="130">
        <v>0</v>
      </c>
      <c r="O955" s="125">
        <f t="shared" si="14"/>
        <v>0.16</v>
      </c>
      <c r="P955" s="143">
        <v>27446</v>
      </c>
      <c r="Q955" s="148" t="s">
        <v>4567</v>
      </c>
    </row>
    <row r="956" spans="1:17">
      <c r="A956" s="128">
        <v>954</v>
      </c>
      <c r="B956" s="128" t="s">
        <v>306</v>
      </c>
      <c r="C956" s="128" t="s">
        <v>309</v>
      </c>
      <c r="D956" s="128" t="str">
        <f>VLOOKUP(B956,'[1]TAX INFO'!$B$2:$G$961,3,0)</f>
        <v xml:space="preserve">Power Sector Asset and Liabilities Management Corporation </v>
      </c>
      <c r="E956" s="128" t="str">
        <f>VLOOKUP(B956,'[1]TAX INFO'!$B$2:$G$961,5,0)</f>
        <v>215-799-653-00000</v>
      </c>
      <c r="F956" s="128" t="s">
        <v>419</v>
      </c>
      <c r="G956" s="128" t="s">
        <v>416</v>
      </c>
      <c r="H956" s="128" t="s">
        <v>417</v>
      </c>
      <c r="I956" s="128" t="s">
        <v>417</v>
      </c>
      <c r="J956" s="128" t="s">
        <v>417</v>
      </c>
      <c r="K956" s="129">
        <v>0.94</v>
      </c>
      <c r="L956" s="130">
        <v>0</v>
      </c>
      <c r="M956" s="131">
        <v>0.11</v>
      </c>
      <c r="N956" s="130">
        <v>-0.02</v>
      </c>
      <c r="O956" s="125">
        <f t="shared" si="14"/>
        <v>1.03</v>
      </c>
      <c r="P956" s="143">
        <v>27301</v>
      </c>
      <c r="Q956" s="148" t="s">
        <v>4567</v>
      </c>
    </row>
    <row r="957" spans="1:17">
      <c r="A957" s="128">
        <v>955</v>
      </c>
      <c r="B957" s="128" t="s">
        <v>597</v>
      </c>
      <c r="C957" s="128" t="s">
        <v>597</v>
      </c>
      <c r="D957" s="128" t="str">
        <f>VLOOKUP(B957,'[1]TAX INFO'!$B$2:$G$961,3,0)</f>
        <v xml:space="preserve">Malvar Enerzone Corporation </v>
      </c>
      <c r="E957" s="128" t="str">
        <f>VLOOKUP(B957,'[1]TAX INFO'!$B$2:$G$961,5,0)</f>
        <v>009-698-677-000</v>
      </c>
      <c r="F957" s="128" t="s">
        <v>419</v>
      </c>
      <c r="G957" s="128" t="s">
        <v>416</v>
      </c>
      <c r="H957" s="128" t="s">
        <v>417</v>
      </c>
      <c r="I957" s="128" t="s">
        <v>417</v>
      </c>
      <c r="J957" s="128" t="s">
        <v>417</v>
      </c>
      <c r="K957" s="129">
        <v>5.47</v>
      </c>
      <c r="L957" s="130">
        <v>0</v>
      </c>
      <c r="M957" s="131">
        <v>0.66</v>
      </c>
      <c r="N957" s="130">
        <v>-0.11</v>
      </c>
      <c r="O957" s="125">
        <f t="shared" si="14"/>
        <v>6.02</v>
      </c>
      <c r="P957" s="143">
        <v>27447</v>
      </c>
      <c r="Q957" s="148" t="s">
        <v>4567</v>
      </c>
    </row>
    <row r="958" spans="1:17">
      <c r="A958" s="128">
        <v>956</v>
      </c>
      <c r="B958" s="128" t="s">
        <v>359</v>
      </c>
      <c r="C958" s="128" t="s">
        <v>359</v>
      </c>
      <c r="D958" s="128" t="str">
        <f>VLOOKUP(B958,'[1]TAX INFO'!$B$2:$G$961,3,0)</f>
        <v>SHELL ENERGY PHILIPPINES INC.</v>
      </c>
      <c r="E958" s="128" t="str">
        <f>VLOOKUP(B958,'[1]TAX INFO'!$B$2:$G$961,5,0)</f>
        <v>006-733-227-0000</v>
      </c>
      <c r="F958" s="128" t="s">
        <v>419</v>
      </c>
      <c r="G958" s="128" t="s">
        <v>416</v>
      </c>
      <c r="H958" s="128" t="s">
        <v>417</v>
      </c>
      <c r="I958" s="128" t="s">
        <v>417</v>
      </c>
      <c r="J958" s="128" t="s">
        <v>417</v>
      </c>
      <c r="K958" s="129">
        <v>93.96</v>
      </c>
      <c r="L958" s="130">
        <v>0</v>
      </c>
      <c r="M958" s="131">
        <v>11.28</v>
      </c>
      <c r="N958" s="130">
        <v>-1.88</v>
      </c>
      <c r="O958" s="125">
        <f t="shared" si="14"/>
        <v>103.36</v>
      </c>
      <c r="P958" s="143">
        <v>27448</v>
      </c>
      <c r="Q958" s="148" t="s">
        <v>4567</v>
      </c>
    </row>
    <row r="959" spans="1:17">
      <c r="A959" s="128">
        <v>957</v>
      </c>
      <c r="B959" s="128" t="s">
        <v>359</v>
      </c>
      <c r="C959" s="128" t="s">
        <v>360</v>
      </c>
      <c r="D959" s="128" t="str">
        <f>VLOOKUP(B959,'[1]TAX INFO'!$B$2:$G$961,3,0)</f>
        <v>SHELL ENERGY PHILIPPINES INC.</v>
      </c>
      <c r="E959" s="128" t="str">
        <f>VLOOKUP(B959,'[1]TAX INFO'!$B$2:$G$961,5,0)</f>
        <v>006-733-227-0000</v>
      </c>
      <c r="F959" s="128" t="s">
        <v>419</v>
      </c>
      <c r="G959" s="128" t="s">
        <v>416</v>
      </c>
      <c r="H959" s="128" t="s">
        <v>417</v>
      </c>
      <c r="I959" s="128" t="s">
        <v>417</v>
      </c>
      <c r="J959" s="128" t="s">
        <v>417</v>
      </c>
      <c r="K959" s="129">
        <v>1.69</v>
      </c>
      <c r="L959" s="130">
        <v>0</v>
      </c>
      <c r="M959" s="131">
        <v>0.2</v>
      </c>
      <c r="N959" s="130">
        <v>-0.03</v>
      </c>
      <c r="O959" s="125">
        <f t="shared" si="14"/>
        <v>1.8599999999999999</v>
      </c>
      <c r="P959" s="143">
        <v>27448</v>
      </c>
      <c r="Q959" s="148" t="s">
        <v>4567</v>
      </c>
    </row>
    <row r="960" spans="1:17">
      <c r="A960" s="128">
        <v>958</v>
      </c>
      <c r="B960" s="128" t="s">
        <v>359</v>
      </c>
      <c r="C960" s="128" t="s">
        <v>361</v>
      </c>
      <c r="D960" s="128" t="str">
        <f>VLOOKUP(B960,'[1]TAX INFO'!$B$2:$G$961,3,0)</f>
        <v>SHELL ENERGY PHILIPPINES INC.</v>
      </c>
      <c r="E960" s="128" t="str">
        <f>VLOOKUP(B960,'[1]TAX INFO'!$B$2:$G$961,5,0)</f>
        <v>006-733-227-0000</v>
      </c>
      <c r="F960" s="128" t="s">
        <v>419</v>
      </c>
      <c r="G960" s="128" t="s">
        <v>416</v>
      </c>
      <c r="H960" s="128" t="s">
        <v>417</v>
      </c>
      <c r="I960" s="128" t="s">
        <v>417</v>
      </c>
      <c r="J960" s="128" t="s">
        <v>417</v>
      </c>
      <c r="K960" s="129">
        <v>6.06</v>
      </c>
      <c r="L960" s="130">
        <v>0</v>
      </c>
      <c r="M960" s="131">
        <v>0.73</v>
      </c>
      <c r="N960" s="130">
        <v>-0.12</v>
      </c>
      <c r="O960" s="125">
        <f t="shared" si="14"/>
        <v>6.669999999999999</v>
      </c>
      <c r="P960" s="143">
        <v>27448</v>
      </c>
      <c r="Q960" s="148" t="s">
        <v>4567</v>
      </c>
    </row>
    <row r="961" spans="1:17">
      <c r="A961" s="128">
        <v>959</v>
      </c>
      <c r="B961" s="128" t="s">
        <v>598</v>
      </c>
      <c r="C961" s="128" t="s">
        <v>598</v>
      </c>
      <c r="D961" s="128" t="str">
        <f>VLOOKUP(B961,'[1]TAX INFO'!$B$2:$G$961,3,0)</f>
        <v>MCCI Corporation</v>
      </c>
      <c r="E961" s="128" t="str">
        <f>VLOOKUP(B961,'[1]TAX INFO'!$B$2:$G$961,5,0)</f>
        <v>000-131-768-001</v>
      </c>
      <c r="F961" s="128" t="s">
        <v>419</v>
      </c>
      <c r="G961" s="128" t="s">
        <v>416</v>
      </c>
      <c r="H961" s="128" t="s">
        <v>417</v>
      </c>
      <c r="I961" s="128" t="s">
        <v>417</v>
      </c>
      <c r="J961" s="128" t="s">
        <v>417</v>
      </c>
      <c r="K961" s="129">
        <v>0.18</v>
      </c>
      <c r="L961" s="130">
        <v>0</v>
      </c>
      <c r="M961" s="131">
        <v>0.02</v>
      </c>
      <c r="N961" s="130">
        <v>0</v>
      </c>
      <c r="O961" s="125">
        <f t="shared" si="14"/>
        <v>0.19999999999999998</v>
      </c>
      <c r="P961" s="143">
        <v>27449</v>
      </c>
      <c r="Q961" s="148" t="s">
        <v>4567</v>
      </c>
    </row>
    <row r="962" spans="1:17">
      <c r="A962" s="128">
        <v>960</v>
      </c>
      <c r="B962" s="128" t="s">
        <v>599</v>
      </c>
      <c r="C962" s="128" t="s">
        <v>599</v>
      </c>
      <c r="D962" s="128" t="str">
        <f>VLOOKUP(B962,'[1]TAX INFO'!$B$2:$G$961,3,0)</f>
        <v>Megasol Energy 1 Inc</v>
      </c>
      <c r="E962" s="128">
        <f>VLOOKUP(B962,'[1]TAX INFO'!$B$2:$G$961,5,0)</f>
        <v>600213777000</v>
      </c>
      <c r="F962" s="128" t="s">
        <v>415</v>
      </c>
      <c r="G962" s="128" t="s">
        <v>416</v>
      </c>
      <c r="H962" s="128" t="s">
        <v>417</v>
      </c>
      <c r="I962" s="128" t="s">
        <v>416</v>
      </c>
      <c r="J962" s="128" t="s">
        <v>416</v>
      </c>
      <c r="K962" s="129">
        <v>0</v>
      </c>
      <c r="L962" s="130">
        <v>1.61</v>
      </c>
      <c r="M962" s="131">
        <v>0</v>
      </c>
      <c r="N962" s="130">
        <v>-0.03</v>
      </c>
      <c r="O962" s="125">
        <f t="shared" si="14"/>
        <v>1.58</v>
      </c>
      <c r="P962" s="143">
        <v>27450</v>
      </c>
      <c r="Q962" s="148" t="s">
        <v>4567</v>
      </c>
    </row>
    <row r="963" spans="1:17">
      <c r="A963" s="128">
        <v>961</v>
      </c>
      <c r="B963" s="128" t="s">
        <v>599</v>
      </c>
      <c r="C963" s="128" t="s">
        <v>600</v>
      </c>
      <c r="D963" s="128" t="str">
        <f>VLOOKUP(B963,'[1]TAX INFO'!$B$2:$G$961,3,0)</f>
        <v>Megasol Energy 1 Inc</v>
      </c>
      <c r="E963" s="128">
        <f>VLOOKUP(B963,'[1]TAX INFO'!$B$2:$G$961,5,0)</f>
        <v>600213777000</v>
      </c>
      <c r="F963" s="128" t="s">
        <v>419</v>
      </c>
      <c r="G963" s="128" t="s">
        <v>416</v>
      </c>
      <c r="H963" s="128" t="s">
        <v>417</v>
      </c>
      <c r="I963" s="128" t="s">
        <v>416</v>
      </c>
      <c r="J963" s="128" t="s">
        <v>416</v>
      </c>
      <c r="K963" s="129">
        <v>0</v>
      </c>
      <c r="L963" s="130">
        <v>0.25</v>
      </c>
      <c r="M963" s="131">
        <v>0</v>
      </c>
      <c r="N963" s="130">
        <v>0</v>
      </c>
      <c r="O963" s="125">
        <f t="shared" si="14"/>
        <v>0.25</v>
      </c>
      <c r="P963" s="143">
        <v>27450</v>
      </c>
      <c r="Q963" s="148" t="s">
        <v>4567</v>
      </c>
    </row>
    <row r="964" spans="1:17">
      <c r="A964" s="128">
        <v>962</v>
      </c>
      <c r="B964" s="128" t="s">
        <v>601</v>
      </c>
      <c r="C964" s="128" t="s">
        <v>601</v>
      </c>
      <c r="D964" s="128" t="str">
        <f>VLOOKUP(B964,'[1]TAX INFO'!$B$2:$G$961,3,0)</f>
        <v>Majestics Energy Corporation</v>
      </c>
      <c r="E964" s="128" t="str">
        <f>VLOOKUP(B964,'[1]TAX INFO'!$B$2:$G$961,5,0)</f>
        <v>006-986-390-00000</v>
      </c>
      <c r="F964" s="128" t="s">
        <v>415</v>
      </c>
      <c r="G964" s="128" t="s">
        <v>416</v>
      </c>
      <c r="H964" s="128" t="s">
        <v>417</v>
      </c>
      <c r="I964" s="128" t="s">
        <v>416</v>
      </c>
      <c r="J964" s="128" t="s">
        <v>417</v>
      </c>
      <c r="K964" s="129">
        <v>0</v>
      </c>
      <c r="L964" s="130">
        <v>0</v>
      </c>
      <c r="M964" s="131">
        <v>0</v>
      </c>
      <c r="N964" s="130">
        <v>0</v>
      </c>
      <c r="O964" s="125">
        <f t="shared" ref="O964:O1027" si="15">SUM(K964:N964)</f>
        <v>0</v>
      </c>
      <c r="P964" s="143">
        <v>27451</v>
      </c>
      <c r="Q964" s="148" t="s">
        <v>4567</v>
      </c>
    </row>
    <row r="965" spans="1:17">
      <c r="A965" s="128">
        <v>963</v>
      </c>
      <c r="B965" s="128" t="s">
        <v>602</v>
      </c>
      <c r="C965" s="128" t="s">
        <v>602</v>
      </c>
      <c r="D965" s="128" t="str">
        <f>VLOOKUP(B965,'[1]TAX INFO'!$B$2:$G$961,3,0)</f>
        <v xml:space="preserve">Mactan Electric Company </v>
      </c>
      <c r="E965" s="128" t="str">
        <f>VLOOKUP(B965,'[1]TAX INFO'!$B$2:$G$961,5,0)</f>
        <v>000-259-873-00000</v>
      </c>
      <c r="F965" s="128" t="s">
        <v>419</v>
      </c>
      <c r="G965" s="128" t="s">
        <v>416</v>
      </c>
      <c r="H965" s="128" t="s">
        <v>417</v>
      </c>
      <c r="I965" s="128" t="s">
        <v>417</v>
      </c>
      <c r="J965" s="128" t="s">
        <v>417</v>
      </c>
      <c r="K965" s="129">
        <v>325.87</v>
      </c>
      <c r="L965" s="130">
        <v>0</v>
      </c>
      <c r="M965" s="131">
        <v>39.1</v>
      </c>
      <c r="N965" s="130">
        <v>-6.52</v>
      </c>
      <c r="O965" s="125">
        <f t="shared" si="15"/>
        <v>358.45000000000005</v>
      </c>
      <c r="P965" s="143">
        <v>27452</v>
      </c>
      <c r="Q965" s="148" t="s">
        <v>4567</v>
      </c>
    </row>
    <row r="966" spans="1:17">
      <c r="A966" s="128">
        <v>964</v>
      </c>
      <c r="B966" s="128" t="s">
        <v>248</v>
      </c>
      <c r="C966" s="128" t="s">
        <v>248</v>
      </c>
      <c r="D966" s="128" t="str">
        <f>VLOOKUP(B966,'[1]TAX INFO'!$B$2:$G$961,3,0)</f>
        <v>Mabuhay Energy Corporation</v>
      </c>
      <c r="E966" s="128" t="str">
        <f>VLOOKUP(B966,'[1]TAX INFO'!$B$2:$G$961,5,0)</f>
        <v>009-541-806-000</v>
      </c>
      <c r="F966" s="128" t="s">
        <v>419</v>
      </c>
      <c r="G966" s="128" t="s">
        <v>416</v>
      </c>
      <c r="H966" s="128" t="s">
        <v>417</v>
      </c>
      <c r="I966" s="128" t="s">
        <v>417</v>
      </c>
      <c r="J966" s="128" t="s">
        <v>417</v>
      </c>
      <c r="K966" s="129">
        <v>5.7</v>
      </c>
      <c r="L966" s="130">
        <v>0</v>
      </c>
      <c r="M966" s="131">
        <v>0.68</v>
      </c>
      <c r="N966" s="130">
        <v>-0.11</v>
      </c>
      <c r="O966" s="125">
        <f t="shared" si="15"/>
        <v>6.27</v>
      </c>
      <c r="P966" s="143">
        <v>27453</v>
      </c>
      <c r="Q966" s="148" t="s">
        <v>4567</v>
      </c>
    </row>
    <row r="967" spans="1:17">
      <c r="A967" s="128">
        <v>965</v>
      </c>
      <c r="B967" s="128" t="s">
        <v>248</v>
      </c>
      <c r="C967" s="128" t="s">
        <v>249</v>
      </c>
      <c r="D967" s="128" t="str">
        <f>VLOOKUP(B967,'[1]TAX INFO'!$B$2:$G$961,3,0)</f>
        <v>Mabuhay Energy Corporation</v>
      </c>
      <c r="E967" s="128" t="str">
        <f>VLOOKUP(B967,'[1]TAX INFO'!$B$2:$G$961,5,0)</f>
        <v>009-541-806-000</v>
      </c>
      <c r="F967" s="128" t="s">
        <v>419</v>
      </c>
      <c r="G967" s="128" t="s">
        <v>416</v>
      </c>
      <c r="H967" s="128" t="s">
        <v>417</v>
      </c>
      <c r="I967" s="128" t="s">
        <v>417</v>
      </c>
      <c r="J967" s="128" t="s">
        <v>417</v>
      </c>
      <c r="K967" s="129">
        <v>5.61</v>
      </c>
      <c r="L967" s="130">
        <v>0</v>
      </c>
      <c r="M967" s="131">
        <v>0.67</v>
      </c>
      <c r="N967" s="130">
        <v>-0.11</v>
      </c>
      <c r="O967" s="125">
        <f t="shared" si="15"/>
        <v>6.17</v>
      </c>
      <c r="P967" s="143">
        <v>27453</v>
      </c>
      <c r="Q967" s="148" t="s">
        <v>4567</v>
      </c>
    </row>
    <row r="968" spans="1:17">
      <c r="A968" s="128">
        <v>966</v>
      </c>
      <c r="B968" s="128" t="s">
        <v>601</v>
      </c>
      <c r="C968" s="128" t="s">
        <v>603</v>
      </c>
      <c r="D968" s="128" t="str">
        <f>VLOOKUP(B968,'[1]TAX INFO'!$B$2:$G$961,3,0)</f>
        <v>Majestics Energy Corporation</v>
      </c>
      <c r="E968" s="128" t="str">
        <f>VLOOKUP(B968,'[1]TAX INFO'!$B$2:$G$961,5,0)</f>
        <v>006-986-390-00000</v>
      </c>
      <c r="F968" s="128" t="s">
        <v>419</v>
      </c>
      <c r="G968" s="128" t="s">
        <v>416</v>
      </c>
      <c r="H968" s="128" t="s">
        <v>417</v>
      </c>
      <c r="I968" s="128" t="s">
        <v>416</v>
      </c>
      <c r="J968" s="128" t="s">
        <v>417</v>
      </c>
      <c r="K968" s="129">
        <v>0.38</v>
      </c>
      <c r="L968" s="130">
        <v>0</v>
      </c>
      <c r="M968" s="131">
        <v>0.05</v>
      </c>
      <c r="N968" s="130">
        <v>-0.01</v>
      </c>
      <c r="O968" s="125">
        <f t="shared" si="15"/>
        <v>0.42</v>
      </c>
      <c r="P968" s="143">
        <v>27451</v>
      </c>
      <c r="Q968" s="148" t="s">
        <v>4567</v>
      </c>
    </row>
    <row r="969" spans="1:17">
      <c r="A969" s="128">
        <v>967</v>
      </c>
      <c r="B969" s="128" t="s">
        <v>450</v>
      </c>
      <c r="C969" s="128" t="s">
        <v>397</v>
      </c>
      <c r="D969" s="128" t="str">
        <f>VLOOKUP(B969,'[1]TAX INFO'!$B$2:$G$961,3,0)</f>
        <v xml:space="preserve">Therma Luzon, Inc. </v>
      </c>
      <c r="E969" s="128" t="str">
        <f>VLOOKUP(B969,'[1]TAX INFO'!$B$2:$G$961,5,0)</f>
        <v>266-567-164-00000</v>
      </c>
      <c r="F969" s="128" t="s">
        <v>419</v>
      </c>
      <c r="G969" s="128" t="s">
        <v>416</v>
      </c>
      <c r="H969" s="128" t="s">
        <v>417</v>
      </c>
      <c r="I969" s="128" t="s">
        <v>417</v>
      </c>
      <c r="J969" s="128" t="s">
        <v>417</v>
      </c>
      <c r="K969" s="129">
        <v>0.1</v>
      </c>
      <c r="L969" s="130">
        <v>0</v>
      </c>
      <c r="M969" s="131">
        <v>0.01</v>
      </c>
      <c r="N969" s="130">
        <v>0</v>
      </c>
      <c r="O969" s="125">
        <f t="shared" si="15"/>
        <v>0.11</v>
      </c>
      <c r="P969" s="143">
        <v>27299</v>
      </c>
      <c r="Q969" s="148" t="s">
        <v>4567</v>
      </c>
    </row>
    <row r="970" spans="1:17">
      <c r="A970" s="128">
        <v>968</v>
      </c>
      <c r="B970" s="128" t="s">
        <v>252</v>
      </c>
      <c r="C970" s="128" t="s">
        <v>252</v>
      </c>
      <c r="D970" s="128" t="str">
        <f>VLOOKUP(B970,'[1]TAX INFO'!$B$2:$G$961,3,0)</f>
        <v xml:space="preserve">Manila Electric Company </v>
      </c>
      <c r="E970" s="128" t="str">
        <f>VLOOKUP(B970,'[1]TAX INFO'!$B$2:$G$961,5,0)</f>
        <v>000-101-528-0000</v>
      </c>
      <c r="F970" s="128" t="s">
        <v>419</v>
      </c>
      <c r="G970" s="128" t="s">
        <v>416</v>
      </c>
      <c r="H970" s="128" t="s">
        <v>417</v>
      </c>
      <c r="I970" s="128" t="s">
        <v>417</v>
      </c>
      <c r="J970" s="128" t="s">
        <v>417</v>
      </c>
      <c r="K970" s="129">
        <v>5171.1899999999996</v>
      </c>
      <c r="L970" s="130">
        <v>0</v>
      </c>
      <c r="M970" s="131">
        <v>620.54</v>
      </c>
      <c r="N970" s="130">
        <v>-103.42</v>
      </c>
      <c r="O970" s="125">
        <f t="shared" si="15"/>
        <v>5688.3099999999995</v>
      </c>
      <c r="P970" s="143">
        <v>27345</v>
      </c>
      <c r="Q970" s="148" t="s">
        <v>4567</v>
      </c>
    </row>
    <row r="971" spans="1:17">
      <c r="A971" s="128">
        <v>969</v>
      </c>
      <c r="B971" s="128" t="s">
        <v>261</v>
      </c>
      <c r="C971" s="128" t="s">
        <v>261</v>
      </c>
      <c r="D971" s="128" t="str">
        <f>VLOOKUP(B971,'[1]TAX INFO'!$B$2:$G$961,3,0)</f>
        <v>MeridianX Inc.</v>
      </c>
      <c r="E971" s="128" t="str">
        <f>VLOOKUP(B971,'[1]TAX INFO'!$B$2:$G$961,5,0)</f>
        <v>009-464-447-00000</v>
      </c>
      <c r="F971" s="128" t="s">
        <v>419</v>
      </c>
      <c r="G971" s="128" t="s">
        <v>416</v>
      </c>
      <c r="H971" s="128" t="s">
        <v>417</v>
      </c>
      <c r="I971" s="128" t="s">
        <v>417</v>
      </c>
      <c r="J971" s="128" t="s">
        <v>417</v>
      </c>
      <c r="K971" s="129">
        <v>1.91</v>
      </c>
      <c r="L971" s="130">
        <v>0</v>
      </c>
      <c r="M971" s="131">
        <v>0.23</v>
      </c>
      <c r="N971" s="130">
        <v>-0.04</v>
      </c>
      <c r="O971" s="125">
        <f t="shared" si="15"/>
        <v>2.1</v>
      </c>
      <c r="P971" s="143">
        <v>27454</v>
      </c>
      <c r="Q971" s="148" t="s">
        <v>4567</v>
      </c>
    </row>
    <row r="972" spans="1:17">
      <c r="A972" s="128">
        <v>970</v>
      </c>
      <c r="B972" s="128" t="s">
        <v>605</v>
      </c>
      <c r="C972" s="128" t="s">
        <v>605</v>
      </c>
      <c r="D972" s="128" t="str">
        <f>VLOOKUP(B972,'[1]TAX INFO'!$B$2:$G$961,3,0)</f>
        <v xml:space="preserve">Mactan Enerzone Corporation </v>
      </c>
      <c r="E972" s="128" t="str">
        <f>VLOOKUP(B972,'[1]TAX INFO'!$B$2:$G$961,5,0)</f>
        <v>250-327-890-000</v>
      </c>
      <c r="F972" s="128" t="s">
        <v>419</v>
      </c>
      <c r="G972" s="128" t="s">
        <v>416</v>
      </c>
      <c r="H972" s="128" t="s">
        <v>417</v>
      </c>
      <c r="I972" s="128" t="s">
        <v>417</v>
      </c>
      <c r="J972" s="128" t="s">
        <v>417</v>
      </c>
      <c r="K972" s="129">
        <v>7.34</v>
      </c>
      <c r="L972" s="130">
        <v>0</v>
      </c>
      <c r="M972" s="131">
        <v>0.88</v>
      </c>
      <c r="N972" s="130">
        <v>-0.15</v>
      </c>
      <c r="O972" s="125">
        <f t="shared" si="15"/>
        <v>8.07</v>
      </c>
      <c r="P972" s="143">
        <v>27455</v>
      </c>
      <c r="Q972" s="148" t="s">
        <v>4567</v>
      </c>
    </row>
    <row r="973" spans="1:17">
      <c r="A973" s="128">
        <v>971</v>
      </c>
      <c r="B973" s="128" t="s">
        <v>606</v>
      </c>
      <c r="C973" s="128" t="s">
        <v>606</v>
      </c>
      <c r="D973" s="128" t="str">
        <f>VLOOKUP(B973,'[1]TAX INFO'!$B$2:$G$961,3,0)</f>
        <v>Mindoro Grid Corporation</v>
      </c>
      <c r="E973" s="128" t="str">
        <f>VLOOKUP(B973,'[1]TAX INFO'!$B$2:$G$961,5,0)</f>
        <v>007-900-016-000</v>
      </c>
      <c r="F973" s="128" t="s">
        <v>415</v>
      </c>
      <c r="G973" s="128" t="s">
        <v>416</v>
      </c>
      <c r="H973" s="128" t="s">
        <v>417</v>
      </c>
      <c r="I973" s="128" t="s">
        <v>416</v>
      </c>
      <c r="J973" s="128" t="s">
        <v>416</v>
      </c>
      <c r="K973" s="129">
        <v>0</v>
      </c>
      <c r="L973" s="130">
        <v>0.12</v>
      </c>
      <c r="M973" s="131">
        <v>0</v>
      </c>
      <c r="N973" s="130">
        <v>0</v>
      </c>
      <c r="O973" s="125">
        <f t="shared" si="15"/>
        <v>0.12</v>
      </c>
      <c r="P973" s="143">
        <v>27456</v>
      </c>
      <c r="Q973" s="148" t="s">
        <v>4567</v>
      </c>
    </row>
    <row r="974" spans="1:17">
      <c r="A974" s="128">
        <v>972</v>
      </c>
      <c r="B974" s="128" t="s">
        <v>607</v>
      </c>
      <c r="C974" s="128" t="s">
        <v>607</v>
      </c>
      <c r="D974" s="128" t="str">
        <f>VLOOKUP(B974,'[1]TAX INFO'!$B$2:$G$961,3,0)</f>
        <v>Maibarara Geothermal, Inc.</v>
      </c>
      <c r="E974" s="128" t="str">
        <f>VLOOKUP(B974,'[1]TAX INFO'!$B$2:$G$961,5,0)</f>
        <v>007-843-328-00000</v>
      </c>
      <c r="F974" s="128" t="s">
        <v>415</v>
      </c>
      <c r="G974" s="128" t="s">
        <v>416</v>
      </c>
      <c r="H974" s="128" t="s">
        <v>416</v>
      </c>
      <c r="I974" s="128" t="s">
        <v>416</v>
      </c>
      <c r="J974" s="128" t="s">
        <v>416</v>
      </c>
      <c r="K974" s="129">
        <v>0</v>
      </c>
      <c r="L974" s="130">
        <v>0.81</v>
      </c>
      <c r="M974" s="131">
        <v>0</v>
      </c>
      <c r="N974" s="130">
        <v>-0.02</v>
      </c>
      <c r="O974" s="125">
        <f t="shared" si="15"/>
        <v>0.79</v>
      </c>
      <c r="P974" s="143">
        <v>27457</v>
      </c>
      <c r="Q974" s="148" t="s">
        <v>4567</v>
      </c>
    </row>
    <row r="975" spans="1:17">
      <c r="A975" s="128">
        <v>973</v>
      </c>
      <c r="B975" s="128" t="s">
        <v>608</v>
      </c>
      <c r="C975" s="128" t="s">
        <v>609</v>
      </c>
      <c r="D975" s="128" t="str">
        <f>VLOOKUP(B975,'[1]TAX INFO'!$B$2:$G$961,3,0)</f>
        <v xml:space="preserve">SN Aboitiz Power - Magat, Inc. </v>
      </c>
      <c r="E975" s="128" t="str">
        <f>VLOOKUP(B975,'[1]TAX INFO'!$B$2:$G$961,5,0)</f>
        <v>242-224-593-00000</v>
      </c>
      <c r="F975" s="128" t="s">
        <v>419</v>
      </c>
      <c r="G975" s="128" t="s">
        <v>416</v>
      </c>
      <c r="H975" s="128" t="s">
        <v>417</v>
      </c>
      <c r="I975" s="128" t="s">
        <v>417</v>
      </c>
      <c r="J975" s="128" t="s">
        <v>417</v>
      </c>
      <c r="K975" s="129">
        <v>0.19</v>
      </c>
      <c r="L975" s="130">
        <v>0</v>
      </c>
      <c r="M975" s="131">
        <v>0.02</v>
      </c>
      <c r="N975" s="130">
        <v>0</v>
      </c>
      <c r="O975" s="125">
        <f t="shared" si="15"/>
        <v>0.21</v>
      </c>
      <c r="P975" s="143">
        <v>27458</v>
      </c>
      <c r="Q975" s="148" t="s">
        <v>4567</v>
      </c>
    </row>
    <row r="976" spans="1:17">
      <c r="A976" s="128">
        <v>974</v>
      </c>
      <c r="B976" s="128" t="s">
        <v>610</v>
      </c>
      <c r="C976" s="128" t="s">
        <v>610</v>
      </c>
      <c r="D976" s="128" t="str">
        <f>VLOOKUP(B976,'[1]TAX INFO'!$B$2:$G$961,3,0)</f>
        <v>Majayjay Hydropower Company, Inc</v>
      </c>
      <c r="E976" s="128" t="str">
        <f>VLOOKUP(B976,'[1]TAX INFO'!$B$2:$G$961,5,0)</f>
        <v>006-998-745</v>
      </c>
      <c r="F976" s="128" t="s">
        <v>415</v>
      </c>
      <c r="G976" s="128" t="s">
        <v>416</v>
      </c>
      <c r="H976" s="128" t="s">
        <v>416</v>
      </c>
      <c r="I976" s="128" t="s">
        <v>416</v>
      </c>
      <c r="J976" s="128" t="s">
        <v>417</v>
      </c>
      <c r="K976" s="129">
        <v>0.25</v>
      </c>
      <c r="L976" s="130">
        <v>0</v>
      </c>
      <c r="M976" s="131">
        <v>0.03</v>
      </c>
      <c r="N976" s="130">
        <v>0</v>
      </c>
      <c r="O976" s="125">
        <f t="shared" si="15"/>
        <v>0.28000000000000003</v>
      </c>
      <c r="P976" s="143">
        <v>27459</v>
      </c>
      <c r="Q976" s="148" t="s">
        <v>4567</v>
      </c>
    </row>
    <row r="977" spans="1:17">
      <c r="A977" s="128">
        <v>975</v>
      </c>
      <c r="B977" s="128" t="s">
        <v>611</v>
      </c>
      <c r="C977" s="128" t="s">
        <v>611</v>
      </c>
      <c r="D977" s="128" t="str">
        <f>VLOOKUP(B977,'[1]TAX INFO'!$B$2:$G$961,3,0)</f>
        <v xml:space="preserve">Iligan Light &amp; Power, Inc. </v>
      </c>
      <c r="E977" s="128" t="str">
        <f>VLOOKUP(B977,'[1]TAX INFO'!$B$2:$G$961,5,0)</f>
        <v>000-555-133-00000</v>
      </c>
      <c r="F977" s="128" t="s">
        <v>419</v>
      </c>
      <c r="G977" s="128" t="s">
        <v>416</v>
      </c>
      <c r="H977" s="128" t="s">
        <v>417</v>
      </c>
      <c r="I977" s="128" t="s">
        <v>417</v>
      </c>
      <c r="J977" s="128" t="s">
        <v>417</v>
      </c>
      <c r="K977" s="129">
        <v>64.94</v>
      </c>
      <c r="L977" s="130">
        <v>0</v>
      </c>
      <c r="M977" s="131">
        <v>7.79</v>
      </c>
      <c r="N977" s="130">
        <v>-1.3</v>
      </c>
      <c r="O977" s="125">
        <f t="shared" si="15"/>
        <v>71.430000000000007</v>
      </c>
      <c r="P977" s="143">
        <v>27460</v>
      </c>
      <c r="Q977" s="148" t="s">
        <v>4567</v>
      </c>
    </row>
    <row r="978" spans="1:17">
      <c r="A978" s="128">
        <v>976</v>
      </c>
      <c r="B978" s="128" t="s">
        <v>263</v>
      </c>
      <c r="C978" s="128" t="s">
        <v>263</v>
      </c>
      <c r="D978" s="128" t="str">
        <f>VLOOKUP(B978,'[1]TAX INFO'!$B$2:$G$961,3,0)</f>
        <v xml:space="preserve">Minergy Power Corporation </v>
      </c>
      <c r="E978" s="128" t="str">
        <f>VLOOKUP(B978,'[1]TAX INFO'!$B$2:$G$961,5,0)</f>
        <v>008-473-395-000</v>
      </c>
      <c r="F978" s="128" t="s">
        <v>415</v>
      </c>
      <c r="G978" s="128" t="s">
        <v>416</v>
      </c>
      <c r="H978" s="128" t="s">
        <v>417</v>
      </c>
      <c r="I978" s="128" t="s">
        <v>417</v>
      </c>
      <c r="J978" s="128" t="s">
        <v>417</v>
      </c>
      <c r="K978" s="129">
        <v>0.1</v>
      </c>
      <c r="L978" s="130">
        <v>0</v>
      </c>
      <c r="M978" s="131">
        <v>0.01</v>
      </c>
      <c r="N978" s="130">
        <v>0</v>
      </c>
      <c r="O978" s="125">
        <f t="shared" si="15"/>
        <v>0.11</v>
      </c>
      <c r="P978" s="143">
        <v>27462</v>
      </c>
      <c r="Q978" s="148" t="s">
        <v>4567</v>
      </c>
    </row>
    <row r="979" spans="1:17">
      <c r="A979" s="128">
        <v>977</v>
      </c>
      <c r="B979" s="128" t="s">
        <v>614</v>
      </c>
      <c r="C979" s="128" t="s">
        <v>614</v>
      </c>
      <c r="D979" s="128" t="str">
        <f>VLOOKUP(B979,'[1]TAX INFO'!$B$2:$G$961,3,0)</f>
        <v>Montalban Methane Power Corp.</v>
      </c>
      <c r="E979" s="128" t="str">
        <f>VLOOKUP(B979,'[1]TAX INFO'!$B$2:$G$961,5,0)</f>
        <v>006-604-154-000</v>
      </c>
      <c r="F979" s="128" t="s">
        <v>415</v>
      </c>
      <c r="G979" s="128" t="s">
        <v>416</v>
      </c>
      <c r="H979" s="128" t="s">
        <v>417</v>
      </c>
      <c r="I979" s="128" t="s">
        <v>416</v>
      </c>
      <c r="J979" s="128" t="s">
        <v>416</v>
      </c>
      <c r="K979" s="129">
        <v>0</v>
      </c>
      <c r="L979" s="130">
        <v>0</v>
      </c>
      <c r="M979" s="131">
        <v>0</v>
      </c>
      <c r="N979" s="130">
        <v>0</v>
      </c>
      <c r="O979" s="125">
        <f t="shared" si="15"/>
        <v>0</v>
      </c>
      <c r="P979" s="143"/>
      <c r="Q979" s="148" t="s">
        <v>4567</v>
      </c>
    </row>
    <row r="980" spans="1:17">
      <c r="A980" s="128">
        <v>978</v>
      </c>
      <c r="B980" s="128" t="s">
        <v>243</v>
      </c>
      <c r="C980" s="128" t="s">
        <v>244</v>
      </c>
      <c r="D980" s="128" t="str">
        <f>VLOOKUP(B980,'[1]TAX INFO'!$B$2:$G$961,3,0)</f>
        <v>MINERGY RETAIL ENERGY SOLUTIONS, INC.</v>
      </c>
      <c r="E980" s="128" t="str">
        <f>VLOOKUP(B980,'[1]TAX INFO'!$B$2:$G$961,5,0)</f>
        <v>010-804-149-00000</v>
      </c>
      <c r="F980" s="128" t="s">
        <v>419</v>
      </c>
      <c r="G980" s="128" t="s">
        <v>416</v>
      </c>
      <c r="H980" s="128" t="s">
        <v>417</v>
      </c>
      <c r="I980" s="128" t="s">
        <v>417</v>
      </c>
      <c r="J980" s="128" t="s">
        <v>417</v>
      </c>
      <c r="K980" s="129">
        <v>3.96</v>
      </c>
      <c r="L980" s="130">
        <v>0</v>
      </c>
      <c r="M980" s="131">
        <v>0.48</v>
      </c>
      <c r="N980" s="130">
        <v>-0.08</v>
      </c>
      <c r="O980" s="125">
        <f t="shared" si="15"/>
        <v>4.3599999999999994</v>
      </c>
      <c r="P980" s="143">
        <v>27463</v>
      </c>
      <c r="Q980" s="148" t="s">
        <v>4567</v>
      </c>
    </row>
    <row r="981" spans="1:17">
      <c r="A981" s="128">
        <v>979</v>
      </c>
      <c r="B981" s="128" t="s">
        <v>243</v>
      </c>
      <c r="C981" s="128" t="s">
        <v>245</v>
      </c>
      <c r="D981" s="128" t="str">
        <f>VLOOKUP(B981,'[1]TAX INFO'!$B$2:$G$961,3,0)</f>
        <v>MINERGY RETAIL ENERGY SOLUTIONS, INC.</v>
      </c>
      <c r="E981" s="128" t="str">
        <f>VLOOKUP(B981,'[1]TAX INFO'!$B$2:$G$961,5,0)</f>
        <v>010-804-149-00000</v>
      </c>
      <c r="F981" s="128" t="s">
        <v>419</v>
      </c>
      <c r="G981" s="128" t="s">
        <v>416</v>
      </c>
      <c r="H981" s="128" t="s">
        <v>417</v>
      </c>
      <c r="I981" s="128" t="s">
        <v>417</v>
      </c>
      <c r="J981" s="128" t="s">
        <v>416</v>
      </c>
      <c r="K981" s="129">
        <v>0</v>
      </c>
      <c r="L981" s="130">
        <v>15.59</v>
      </c>
      <c r="M981" s="131">
        <v>0</v>
      </c>
      <c r="N981" s="130">
        <v>-0.31</v>
      </c>
      <c r="O981" s="125">
        <f t="shared" si="15"/>
        <v>15.28</v>
      </c>
      <c r="P981" s="143">
        <v>27463</v>
      </c>
      <c r="Q981" s="148" t="s">
        <v>4567</v>
      </c>
    </row>
    <row r="982" spans="1:17">
      <c r="A982" s="128">
        <v>980</v>
      </c>
      <c r="B982" s="128" t="s">
        <v>264</v>
      </c>
      <c r="C982" s="128" t="s">
        <v>264</v>
      </c>
      <c r="D982" s="128" t="str">
        <f>VLOOKUP(B982,'[1]TAX INFO'!$B$2:$G$961,3,0)</f>
        <v xml:space="preserve">Misamis Occidental I Electric Cooperative, Inc. </v>
      </c>
      <c r="E982" s="128" t="str">
        <f>VLOOKUP(B982,'[1]TAX INFO'!$B$2:$G$961,5,0)</f>
        <v>002-194-885</v>
      </c>
      <c r="F982" s="128" t="s">
        <v>419</v>
      </c>
      <c r="G982" s="128" t="s">
        <v>416</v>
      </c>
      <c r="H982" s="128" t="s">
        <v>417</v>
      </c>
      <c r="I982" s="128" t="s">
        <v>417</v>
      </c>
      <c r="J982" s="128" t="s">
        <v>417</v>
      </c>
      <c r="K982" s="129">
        <v>5.56</v>
      </c>
      <c r="L982" s="130">
        <v>0</v>
      </c>
      <c r="M982" s="131">
        <v>0.67</v>
      </c>
      <c r="N982" s="130">
        <v>-0.11</v>
      </c>
      <c r="O982" s="125">
        <f t="shared" si="15"/>
        <v>6.1199999999999992</v>
      </c>
      <c r="P982" s="143">
        <v>27464</v>
      </c>
      <c r="Q982" s="148" t="s">
        <v>4567</v>
      </c>
    </row>
    <row r="983" spans="1:17">
      <c r="A983" s="128">
        <v>981</v>
      </c>
      <c r="B983" s="128" t="s">
        <v>265</v>
      </c>
      <c r="C983" s="128" t="s">
        <v>265</v>
      </c>
      <c r="D983" s="128" t="str">
        <f>VLOOKUP(B983,'[1]TAX INFO'!$B$2:$G$961,3,0)</f>
        <v xml:space="preserve">Misamis Occidental II Electric Cooperative, Inc. </v>
      </c>
      <c r="E983" s="128" t="str">
        <f>VLOOKUP(B983,'[1]TAX INFO'!$B$2:$G$961,5,0)</f>
        <v>000-721-308-000</v>
      </c>
      <c r="F983" s="128" t="s">
        <v>419</v>
      </c>
      <c r="G983" s="128" t="s">
        <v>416</v>
      </c>
      <c r="H983" s="128" t="s">
        <v>417</v>
      </c>
      <c r="I983" s="128" t="s">
        <v>417</v>
      </c>
      <c r="J983" s="128" t="s">
        <v>417</v>
      </c>
      <c r="K983" s="129">
        <v>31.58</v>
      </c>
      <c r="L983" s="130">
        <v>0</v>
      </c>
      <c r="M983" s="131">
        <v>3.79</v>
      </c>
      <c r="N983" s="130">
        <v>-0.63</v>
      </c>
      <c r="O983" s="125">
        <f t="shared" si="15"/>
        <v>34.739999999999995</v>
      </c>
      <c r="P983" s="143">
        <v>27465</v>
      </c>
      <c r="Q983" s="148" t="s">
        <v>4567</v>
      </c>
    </row>
    <row r="984" spans="1:17">
      <c r="A984" s="128">
        <v>982</v>
      </c>
      <c r="B984" s="128" t="s">
        <v>267</v>
      </c>
      <c r="C984" s="128" t="s">
        <v>267</v>
      </c>
      <c r="D984" s="128" t="str">
        <f>VLOOKUP(B984,'[1]TAX INFO'!$B$2:$G$961,3,0)</f>
        <v xml:space="preserve">Monte Solar Energy, Inc. </v>
      </c>
      <c r="E984" s="128" t="str">
        <f>VLOOKUP(B984,'[1]TAX INFO'!$B$2:$G$961,5,0)</f>
        <v>008-828-119-000</v>
      </c>
      <c r="F984" s="128" t="s">
        <v>415</v>
      </c>
      <c r="G984" s="128" t="s">
        <v>416</v>
      </c>
      <c r="H984" s="128" t="s">
        <v>417</v>
      </c>
      <c r="I984" s="128" t="s">
        <v>416</v>
      </c>
      <c r="J984" s="128" t="s">
        <v>416</v>
      </c>
      <c r="K984" s="129">
        <v>0</v>
      </c>
      <c r="L984" s="130">
        <v>0.45</v>
      </c>
      <c r="M984" s="131">
        <v>0</v>
      </c>
      <c r="N984" s="130">
        <v>-0.01</v>
      </c>
      <c r="O984" s="125">
        <f t="shared" si="15"/>
        <v>0.44</v>
      </c>
      <c r="P984" s="143">
        <v>27466</v>
      </c>
      <c r="Q984" s="148" t="s">
        <v>4567</v>
      </c>
    </row>
    <row r="985" spans="1:17">
      <c r="A985" s="128">
        <v>983</v>
      </c>
      <c r="B985" s="128" t="s">
        <v>267</v>
      </c>
      <c r="C985" s="128" t="s">
        <v>268</v>
      </c>
      <c r="D985" s="128" t="str">
        <f>VLOOKUP(B985,'[1]TAX INFO'!$B$2:$G$961,3,0)</f>
        <v xml:space="preserve">Monte Solar Energy, Inc. </v>
      </c>
      <c r="E985" s="128" t="str">
        <f>VLOOKUP(B985,'[1]TAX INFO'!$B$2:$G$961,5,0)</f>
        <v>008-828-119-000</v>
      </c>
      <c r="F985" s="128" t="s">
        <v>419</v>
      </c>
      <c r="G985" s="128" t="s">
        <v>416</v>
      </c>
      <c r="H985" s="128" t="s">
        <v>417</v>
      </c>
      <c r="I985" s="128" t="s">
        <v>416</v>
      </c>
      <c r="J985" s="128" t="s">
        <v>416</v>
      </c>
      <c r="K985" s="129">
        <v>0</v>
      </c>
      <c r="L985" s="130">
        <v>0.1</v>
      </c>
      <c r="M985" s="131">
        <v>0</v>
      </c>
      <c r="N985" s="130">
        <v>0</v>
      </c>
      <c r="O985" s="125">
        <f t="shared" si="15"/>
        <v>0.1</v>
      </c>
      <c r="P985" s="143">
        <v>27466</v>
      </c>
      <c r="Q985" s="148" t="s">
        <v>4567</v>
      </c>
    </row>
    <row r="986" spans="1:17">
      <c r="A986" s="128">
        <v>984</v>
      </c>
      <c r="B986" s="128" t="s">
        <v>269</v>
      </c>
      <c r="C986" s="128" t="s">
        <v>269</v>
      </c>
      <c r="D986" s="128" t="str">
        <f>VLOOKUP(B986,'[1]TAX INFO'!$B$2:$G$961,3,0)</f>
        <v xml:space="preserve">Mountain Province Electric Cooperative, Inc. </v>
      </c>
      <c r="E986" s="128" t="str">
        <f>VLOOKUP(B986,'[1]TAX INFO'!$B$2:$G$961,5,0)</f>
        <v>004-510-071-00000</v>
      </c>
      <c r="F986" s="128" t="s">
        <v>419</v>
      </c>
      <c r="G986" s="128" t="s">
        <v>416</v>
      </c>
      <c r="H986" s="128" t="s">
        <v>417</v>
      </c>
      <c r="I986" s="128" t="s">
        <v>417</v>
      </c>
      <c r="J986" s="128" t="s">
        <v>417</v>
      </c>
      <c r="K986" s="129">
        <v>19</v>
      </c>
      <c r="L986" s="130">
        <v>0</v>
      </c>
      <c r="M986" s="131">
        <v>2.2799999999999998</v>
      </c>
      <c r="N986" s="130">
        <v>-0.38</v>
      </c>
      <c r="O986" s="125">
        <f t="shared" si="15"/>
        <v>20.900000000000002</v>
      </c>
      <c r="P986" s="143">
        <v>27467</v>
      </c>
      <c r="Q986" s="148" t="s">
        <v>4567</v>
      </c>
    </row>
    <row r="987" spans="1:17">
      <c r="A987" s="128">
        <v>985</v>
      </c>
      <c r="B987" s="128" t="s">
        <v>615</v>
      </c>
      <c r="C987" s="128" t="s">
        <v>615</v>
      </c>
      <c r="D987" s="128" t="str">
        <f>VLOOKUP(B987,'[1]TAX INFO'!$B$2:$G$961,3,0)</f>
        <v xml:space="preserve">MORE Electric and Power Corporation </v>
      </c>
      <c r="E987" s="128" t="str">
        <f>VLOOKUP(B987,'[1]TAX INFO'!$B$2:$G$961,5,0)</f>
        <v>007-106-367-000</v>
      </c>
      <c r="F987" s="128" t="s">
        <v>419</v>
      </c>
      <c r="G987" s="128" t="s">
        <v>416</v>
      </c>
      <c r="H987" s="128" t="s">
        <v>417</v>
      </c>
      <c r="I987" s="128" t="s">
        <v>417</v>
      </c>
      <c r="J987" s="128" t="s">
        <v>417</v>
      </c>
      <c r="K987" s="129">
        <v>188.88</v>
      </c>
      <c r="L987" s="130">
        <v>0</v>
      </c>
      <c r="M987" s="131">
        <v>22.67</v>
      </c>
      <c r="N987" s="130">
        <v>-3.78</v>
      </c>
      <c r="O987" s="125">
        <f t="shared" si="15"/>
        <v>207.77</v>
      </c>
      <c r="P987" s="143">
        <v>27468</v>
      </c>
      <c r="Q987" s="148" t="s">
        <v>4567</v>
      </c>
    </row>
    <row r="988" spans="1:17">
      <c r="A988" s="128">
        <v>986</v>
      </c>
      <c r="B988" s="128" t="s">
        <v>246</v>
      </c>
      <c r="C988" s="128" t="s">
        <v>246</v>
      </c>
      <c r="D988" s="128" t="str">
        <f>VLOOKUP(B988,'[1]TAX INFO'!$B$2:$G$961,3,0)</f>
        <v>Misamis Oriental-1 Rural Electric Service Cooperative, Inc.</v>
      </c>
      <c r="E988" s="128" t="str">
        <f>VLOOKUP(B988,'[1]TAX INFO'!$B$2:$G$961,5,0)</f>
        <v>000-558-337-000</v>
      </c>
      <c r="F988" s="128" t="s">
        <v>419</v>
      </c>
      <c r="G988" s="128" t="s">
        <v>416</v>
      </c>
      <c r="H988" s="128" t="s">
        <v>416</v>
      </c>
      <c r="I988" s="128" t="s">
        <v>417</v>
      </c>
      <c r="J988" s="128" t="s">
        <v>417</v>
      </c>
      <c r="K988" s="129">
        <v>19.079999999999998</v>
      </c>
      <c r="L988" s="130">
        <v>0</v>
      </c>
      <c r="M988" s="131">
        <v>2.29</v>
      </c>
      <c r="N988" s="130">
        <v>-0.38</v>
      </c>
      <c r="O988" s="125">
        <f t="shared" si="15"/>
        <v>20.99</v>
      </c>
      <c r="P988" s="143">
        <v>27469</v>
      </c>
      <c r="Q988" s="148" t="s">
        <v>4567</v>
      </c>
    </row>
    <row r="989" spans="1:17">
      <c r="A989" s="128">
        <v>987</v>
      </c>
      <c r="B989" s="128" t="s">
        <v>266</v>
      </c>
      <c r="C989" s="128" t="s">
        <v>266</v>
      </c>
      <c r="D989" s="128" t="str">
        <f>VLOOKUP(B989,'[1]TAX INFO'!$B$2:$G$961,3,0)</f>
        <v xml:space="preserve">Misamis Oriental II Rural Electric Service Cooperative, Inc. </v>
      </c>
      <c r="E989" s="128" t="str">
        <f>VLOOKUP(B989,'[1]TAX INFO'!$B$2:$G$961,5,0)</f>
        <v>000576467</v>
      </c>
      <c r="F989" s="128" t="s">
        <v>419</v>
      </c>
      <c r="G989" s="128" t="s">
        <v>416</v>
      </c>
      <c r="H989" s="128" t="s">
        <v>416</v>
      </c>
      <c r="I989" s="128" t="s">
        <v>417</v>
      </c>
      <c r="J989" s="128" t="s">
        <v>417</v>
      </c>
      <c r="K989" s="129">
        <v>2.95</v>
      </c>
      <c r="L989" s="130">
        <v>0</v>
      </c>
      <c r="M989" s="131">
        <v>0.35</v>
      </c>
      <c r="N989" s="130">
        <v>-0.06</v>
      </c>
      <c r="O989" s="125">
        <f t="shared" si="15"/>
        <v>3.24</v>
      </c>
      <c r="P989" s="143">
        <v>27470</v>
      </c>
      <c r="Q989" s="148" t="s">
        <v>4567</v>
      </c>
    </row>
    <row r="990" spans="1:17">
      <c r="A990" s="128">
        <v>988</v>
      </c>
      <c r="B990" s="128" t="s">
        <v>616</v>
      </c>
      <c r="C990" s="128" t="s">
        <v>616</v>
      </c>
      <c r="D990" s="128" t="str">
        <f>VLOOKUP(B990,'[1]TAX INFO'!$B$2:$G$961,3,0)</f>
        <v>MORE Power Barge Inc.</v>
      </c>
      <c r="E990" s="128" t="str">
        <f>VLOOKUP(B990,'[1]TAX INFO'!$B$2:$G$961,5,0)</f>
        <v>601-191-398-000</v>
      </c>
      <c r="F990" s="128" t="s">
        <v>415</v>
      </c>
      <c r="G990" s="128" t="s">
        <v>416</v>
      </c>
      <c r="H990" s="128" t="s">
        <v>417</v>
      </c>
      <c r="I990" s="128" t="s">
        <v>417</v>
      </c>
      <c r="J990" s="128" t="s">
        <v>417</v>
      </c>
      <c r="K990" s="129">
        <v>0</v>
      </c>
      <c r="L990" s="130">
        <v>0</v>
      </c>
      <c r="M990" s="131">
        <v>0</v>
      </c>
      <c r="N990" s="130">
        <v>0</v>
      </c>
      <c r="O990" s="125">
        <f t="shared" si="15"/>
        <v>0</v>
      </c>
      <c r="P990" s="143">
        <v>27471</v>
      </c>
      <c r="Q990" s="148" t="s">
        <v>4567</v>
      </c>
    </row>
    <row r="991" spans="1:17">
      <c r="A991" s="128">
        <v>989</v>
      </c>
      <c r="B991" s="128" t="s">
        <v>616</v>
      </c>
      <c r="C991" s="128" t="s">
        <v>247</v>
      </c>
      <c r="D991" s="128" t="str">
        <f>VLOOKUP(B991,'[1]TAX INFO'!$B$2:$G$961,3,0)</f>
        <v>MORE Power Barge Inc.</v>
      </c>
      <c r="E991" s="128" t="str">
        <f>VLOOKUP(B991,'[1]TAX INFO'!$B$2:$G$961,5,0)</f>
        <v>601-191-398-000</v>
      </c>
      <c r="F991" s="128" t="s">
        <v>419</v>
      </c>
      <c r="G991" s="128" t="s">
        <v>416</v>
      </c>
      <c r="H991" s="128" t="s">
        <v>417</v>
      </c>
      <c r="I991" s="128" t="s">
        <v>417</v>
      </c>
      <c r="J991" s="128" t="s">
        <v>417</v>
      </c>
      <c r="K991" s="129">
        <v>0.4</v>
      </c>
      <c r="L991" s="130">
        <v>0</v>
      </c>
      <c r="M991" s="131">
        <v>0.05</v>
      </c>
      <c r="N991" s="130">
        <v>-0.01</v>
      </c>
      <c r="O991" s="125">
        <f t="shared" si="15"/>
        <v>0.44</v>
      </c>
      <c r="P991" s="143">
        <v>27471</v>
      </c>
      <c r="Q991" s="148" t="s">
        <v>4567</v>
      </c>
    </row>
    <row r="992" spans="1:17">
      <c r="A992" s="128">
        <v>990</v>
      </c>
      <c r="B992" s="128" t="s">
        <v>617</v>
      </c>
      <c r="C992" s="128" t="s">
        <v>617</v>
      </c>
      <c r="D992" s="128" t="str">
        <f>VLOOKUP(B992,'[1]TAX INFO'!$B$2:$G$961,3,0)</f>
        <v xml:space="preserve">Mapalad Power Corporation </v>
      </c>
      <c r="E992" s="128" t="str">
        <f>VLOOKUP(B992,'[1]TAX INFO'!$B$2:$G$961,5,0)</f>
        <v>007-814-093-000</v>
      </c>
      <c r="F992" s="128" t="s">
        <v>415</v>
      </c>
      <c r="G992" s="128" t="s">
        <v>416</v>
      </c>
      <c r="H992" s="128" t="s">
        <v>417</v>
      </c>
      <c r="I992" s="128" t="s">
        <v>417</v>
      </c>
      <c r="J992" s="128" t="s">
        <v>417</v>
      </c>
      <c r="K992" s="129">
        <v>0</v>
      </c>
      <c r="L992" s="130">
        <v>0</v>
      </c>
      <c r="M992" s="131">
        <v>0</v>
      </c>
      <c r="N992" s="130">
        <v>0</v>
      </c>
      <c r="O992" s="125">
        <f t="shared" si="15"/>
        <v>0</v>
      </c>
      <c r="P992" s="143">
        <v>27472</v>
      </c>
      <c r="Q992" s="148" t="s">
        <v>4567</v>
      </c>
    </row>
    <row r="993" spans="1:17">
      <c r="A993" s="128">
        <v>991</v>
      </c>
      <c r="B993" s="128" t="s">
        <v>617</v>
      </c>
      <c r="C993" s="128" t="s">
        <v>618</v>
      </c>
      <c r="D993" s="128" t="str">
        <f>VLOOKUP(B993,'[1]TAX INFO'!$B$2:$G$961,3,0)</f>
        <v xml:space="preserve">Mapalad Power Corporation </v>
      </c>
      <c r="E993" s="128" t="str">
        <f>VLOOKUP(B993,'[1]TAX INFO'!$B$2:$G$961,5,0)</f>
        <v>007-814-093-000</v>
      </c>
      <c r="F993" s="128" t="s">
        <v>419</v>
      </c>
      <c r="G993" s="128" t="s">
        <v>416</v>
      </c>
      <c r="H993" s="128" t="s">
        <v>417</v>
      </c>
      <c r="I993" s="128" t="s">
        <v>417</v>
      </c>
      <c r="J993" s="128" t="s">
        <v>417</v>
      </c>
      <c r="K993" s="129">
        <v>0.36</v>
      </c>
      <c r="L993" s="130">
        <v>0</v>
      </c>
      <c r="M993" s="131">
        <v>0.04</v>
      </c>
      <c r="N993" s="130">
        <v>-0.01</v>
      </c>
      <c r="O993" s="125">
        <f t="shared" si="15"/>
        <v>0.38999999999999996</v>
      </c>
      <c r="P993" s="143">
        <v>27472</v>
      </c>
      <c r="Q993" s="148" t="s">
        <v>4567</v>
      </c>
    </row>
    <row r="994" spans="1:17">
      <c r="A994" s="128">
        <v>992</v>
      </c>
      <c r="B994" s="128" t="s">
        <v>619</v>
      </c>
      <c r="C994" s="128" t="s">
        <v>619</v>
      </c>
      <c r="D994" s="128" t="str">
        <f>VLOOKUP(B994,'[1]TAX INFO'!$B$2:$G$961,3,0)</f>
        <v xml:space="preserve">Mariveles Power Generation Corporation </v>
      </c>
      <c r="E994" s="128" t="str">
        <f>VLOOKUP(B994,'[1]TAX INFO'!$B$2:$G$961,5,0)</f>
        <v>008-941-048-00000</v>
      </c>
      <c r="F994" s="128" t="s">
        <v>415</v>
      </c>
      <c r="G994" s="128" t="s">
        <v>416</v>
      </c>
      <c r="H994" s="128" t="s">
        <v>417</v>
      </c>
      <c r="I994" s="128" t="s">
        <v>417</v>
      </c>
      <c r="J994" s="128" t="s">
        <v>417</v>
      </c>
      <c r="K994" s="129">
        <v>3.59</v>
      </c>
      <c r="L994" s="130">
        <v>0</v>
      </c>
      <c r="M994" s="131">
        <v>0.43</v>
      </c>
      <c r="N994" s="130">
        <v>-7.0000000000000007E-2</v>
      </c>
      <c r="O994" s="125">
        <f t="shared" si="15"/>
        <v>3.9499999999999997</v>
      </c>
      <c r="P994" s="143">
        <v>27473</v>
      </c>
      <c r="Q994" s="148" t="s">
        <v>4567</v>
      </c>
    </row>
    <row r="995" spans="1:17">
      <c r="A995" s="128">
        <v>993</v>
      </c>
      <c r="B995" s="128" t="s">
        <v>619</v>
      </c>
      <c r="C995" s="128" t="s">
        <v>620</v>
      </c>
      <c r="D995" s="128" t="str">
        <f>VLOOKUP(B995,'[1]TAX INFO'!$B$2:$G$961,3,0)</f>
        <v xml:space="preserve">Mariveles Power Generation Corporation </v>
      </c>
      <c r="E995" s="128" t="str">
        <f>VLOOKUP(B995,'[1]TAX INFO'!$B$2:$G$961,5,0)</f>
        <v>008-941-048-00000</v>
      </c>
      <c r="F995" s="128" t="s">
        <v>415</v>
      </c>
      <c r="G995" s="128" t="s">
        <v>416</v>
      </c>
      <c r="H995" s="128" t="s">
        <v>416</v>
      </c>
      <c r="I995" s="128" t="s">
        <v>417</v>
      </c>
      <c r="J995" s="128" t="s">
        <v>417</v>
      </c>
      <c r="K995" s="129">
        <v>42.49</v>
      </c>
      <c r="L995" s="130">
        <v>0</v>
      </c>
      <c r="M995" s="131">
        <v>5.0999999999999996</v>
      </c>
      <c r="N995" s="130">
        <v>-0.85</v>
      </c>
      <c r="O995" s="125">
        <f t="shared" si="15"/>
        <v>46.74</v>
      </c>
      <c r="P995" s="143">
        <v>27473</v>
      </c>
      <c r="Q995" s="148" t="s">
        <v>4567</v>
      </c>
    </row>
    <row r="996" spans="1:17">
      <c r="A996" s="128">
        <v>994</v>
      </c>
      <c r="B996" s="128" t="s">
        <v>621</v>
      </c>
      <c r="C996" s="128" t="s">
        <v>621</v>
      </c>
      <c r="D996" s="128" t="str">
        <f>VLOOKUP(B996,'[1]TAX INFO'!$B$2:$G$961,3,0)</f>
        <v>Meridian Power Inc.</v>
      </c>
      <c r="E996" s="128" t="str">
        <f>VLOOKUP(B996,'[1]TAX INFO'!$B$2:$G$961,5,0)</f>
        <v>625-481-957-00000</v>
      </c>
      <c r="F996" s="128" t="s">
        <v>415</v>
      </c>
      <c r="G996" s="128" t="s">
        <v>417</v>
      </c>
      <c r="H996" s="128" t="s">
        <v>417</v>
      </c>
      <c r="I996" s="128" t="s">
        <v>417</v>
      </c>
      <c r="J996" s="128" t="s">
        <v>417</v>
      </c>
      <c r="K996" s="129">
        <v>0</v>
      </c>
      <c r="L996" s="130">
        <v>0</v>
      </c>
      <c r="M996" s="131">
        <v>0</v>
      </c>
      <c r="N996" s="130">
        <v>0</v>
      </c>
      <c r="O996" s="125">
        <f t="shared" si="15"/>
        <v>0</v>
      </c>
      <c r="P996" s="143">
        <v>27475</v>
      </c>
      <c r="Q996" s="148" t="s">
        <v>4567</v>
      </c>
    </row>
    <row r="997" spans="1:17">
      <c r="A997" s="128">
        <v>995</v>
      </c>
      <c r="B997" s="128" t="s">
        <v>254</v>
      </c>
      <c r="C997" s="128" t="s">
        <v>254</v>
      </c>
      <c r="D997" s="128" t="str">
        <f>VLOOKUP(B997,'[1]TAX INFO'!$B$2:$G$961,3,0)</f>
        <v xml:space="preserve">Mapalad Partners Inc.  </v>
      </c>
      <c r="E997" s="128" t="str">
        <f>VLOOKUP(B997,'[1]TAX INFO'!$B$2:$G$961,5,0)</f>
        <v>008-644-102-000</v>
      </c>
      <c r="F997" s="128" t="s">
        <v>415</v>
      </c>
      <c r="G997" s="128" t="s">
        <v>416</v>
      </c>
      <c r="H997" s="128" t="s">
        <v>417</v>
      </c>
      <c r="I997" s="128" t="s">
        <v>417</v>
      </c>
      <c r="J997" s="128" t="s">
        <v>417</v>
      </c>
      <c r="K997" s="129">
        <v>5.84</v>
      </c>
      <c r="L997" s="130">
        <v>0</v>
      </c>
      <c r="M997" s="131">
        <v>0.7</v>
      </c>
      <c r="N997" s="130">
        <v>-0.12</v>
      </c>
      <c r="O997" s="125">
        <f t="shared" si="15"/>
        <v>6.42</v>
      </c>
      <c r="P997" s="143">
        <v>27474</v>
      </c>
      <c r="Q997" s="148" t="s">
        <v>4567</v>
      </c>
    </row>
    <row r="998" spans="1:17">
      <c r="A998" s="128">
        <v>996</v>
      </c>
      <c r="B998" s="128" t="s">
        <v>621</v>
      </c>
      <c r="C998" s="128" t="s">
        <v>622</v>
      </c>
      <c r="D998" s="128" t="str">
        <f>VLOOKUP(B998,'[1]TAX INFO'!$B$2:$G$961,3,0)</f>
        <v>Meridian Power Inc.</v>
      </c>
      <c r="E998" s="128" t="str">
        <f>VLOOKUP(B998,'[1]TAX INFO'!$B$2:$G$961,5,0)</f>
        <v>625-481-957-00000</v>
      </c>
      <c r="F998" s="128" t="s">
        <v>419</v>
      </c>
      <c r="G998" s="128" t="s">
        <v>417</v>
      </c>
      <c r="H998" s="128" t="s">
        <v>417</v>
      </c>
      <c r="I998" s="128" t="s">
        <v>417</v>
      </c>
      <c r="J998" s="128" t="s">
        <v>417</v>
      </c>
      <c r="K998" s="129">
        <v>0.6</v>
      </c>
      <c r="L998" s="130">
        <v>0</v>
      </c>
      <c r="M998" s="131">
        <v>7.0000000000000007E-2</v>
      </c>
      <c r="N998" s="130">
        <v>0</v>
      </c>
      <c r="O998" s="125">
        <f t="shared" si="15"/>
        <v>0.66999999999999993</v>
      </c>
      <c r="P998" s="143">
        <v>27475</v>
      </c>
      <c r="Q998" s="148" t="s">
        <v>4567</v>
      </c>
    </row>
    <row r="999" spans="1:17">
      <c r="A999" s="128">
        <v>997</v>
      </c>
      <c r="B999" s="128" t="s">
        <v>446</v>
      </c>
      <c r="C999" s="128" t="s">
        <v>446</v>
      </c>
      <c r="D999" s="128" t="str">
        <f>VLOOKUP(B999,'[1]TAX INFO'!$B$2:$G$961,3,0)</f>
        <v>Masinloc Power Co. Ltd</v>
      </c>
      <c r="E999" s="128" t="str">
        <f>VLOOKUP(B999,'[1]TAX INFO'!$B$2:$G$961,5,0)</f>
        <v>006-786-124-000</v>
      </c>
      <c r="F999" s="128" t="s">
        <v>415</v>
      </c>
      <c r="G999" s="128" t="s">
        <v>416</v>
      </c>
      <c r="H999" s="128" t="s">
        <v>417</v>
      </c>
      <c r="I999" s="128" t="s">
        <v>417</v>
      </c>
      <c r="J999" s="128" t="s">
        <v>417</v>
      </c>
      <c r="K999" s="129">
        <v>113.25</v>
      </c>
      <c r="L999" s="130">
        <v>0</v>
      </c>
      <c r="M999" s="131">
        <v>13.59</v>
      </c>
      <c r="N999" s="130">
        <v>-2.2599999999999998</v>
      </c>
      <c r="O999" s="125">
        <f t="shared" si="15"/>
        <v>124.58</v>
      </c>
      <c r="P999" s="143">
        <v>27341</v>
      </c>
      <c r="Q999" s="148" t="s">
        <v>4567</v>
      </c>
    </row>
    <row r="1000" spans="1:17">
      <c r="A1000" s="128">
        <v>998</v>
      </c>
      <c r="B1000" s="128" t="s">
        <v>257</v>
      </c>
      <c r="C1000" s="128" t="s">
        <v>257</v>
      </c>
      <c r="D1000" s="128" t="str">
        <f>VLOOKUP(B1000,'[1]TAX INFO'!$B$2:$G$961,3,0)</f>
        <v>Masinloc Power Co. Ltd</v>
      </c>
      <c r="E1000" s="128" t="str">
        <f>VLOOKUP(B1000,'[1]TAX INFO'!$B$2:$G$961,5,0)</f>
        <v>006-786-124-000</v>
      </c>
      <c r="F1000" s="128" t="s">
        <v>419</v>
      </c>
      <c r="G1000" s="128" t="s">
        <v>416</v>
      </c>
      <c r="H1000" s="128" t="s">
        <v>417</v>
      </c>
      <c r="I1000" s="128" t="s">
        <v>417</v>
      </c>
      <c r="J1000" s="128" t="s">
        <v>417</v>
      </c>
      <c r="K1000" s="129">
        <v>9.39</v>
      </c>
      <c r="L1000" s="130">
        <v>0</v>
      </c>
      <c r="M1000" s="131">
        <v>1.1299999999999999</v>
      </c>
      <c r="N1000" s="130">
        <v>-0.19</v>
      </c>
      <c r="O1000" s="125">
        <f t="shared" si="15"/>
        <v>10.33</v>
      </c>
      <c r="P1000" s="143">
        <v>27341</v>
      </c>
      <c r="Q1000" s="148" t="s">
        <v>4567</v>
      </c>
    </row>
    <row r="1001" spans="1:17">
      <c r="A1001" s="128">
        <v>999</v>
      </c>
      <c r="B1001" s="128" t="s">
        <v>257</v>
      </c>
      <c r="C1001" s="128" t="s">
        <v>258</v>
      </c>
      <c r="D1001" s="128" t="str">
        <f>VLOOKUP(B1001,'[1]TAX INFO'!$B$2:$G$961,3,0)</f>
        <v>Masinloc Power Co. Ltd</v>
      </c>
      <c r="E1001" s="128" t="str">
        <f>VLOOKUP(B1001,'[1]TAX INFO'!$B$2:$G$961,5,0)</f>
        <v>006-786-124-000</v>
      </c>
      <c r="F1001" s="128" t="s">
        <v>419</v>
      </c>
      <c r="G1001" s="128" t="s">
        <v>416</v>
      </c>
      <c r="H1001" s="128" t="s">
        <v>417</v>
      </c>
      <c r="I1001" s="128" t="s">
        <v>417</v>
      </c>
      <c r="J1001" s="128" t="s">
        <v>417</v>
      </c>
      <c r="K1001" s="129">
        <v>5.4</v>
      </c>
      <c r="L1001" s="130">
        <v>0</v>
      </c>
      <c r="M1001" s="131">
        <v>0.65</v>
      </c>
      <c r="N1001" s="130">
        <v>-0.11</v>
      </c>
      <c r="O1001" s="125">
        <f t="shared" si="15"/>
        <v>5.94</v>
      </c>
      <c r="P1001" s="143">
        <v>27341</v>
      </c>
      <c r="Q1001" s="148" t="s">
        <v>4567</v>
      </c>
    </row>
    <row r="1002" spans="1:17">
      <c r="A1002" s="128">
        <v>1000</v>
      </c>
      <c r="B1002" s="128" t="s">
        <v>257</v>
      </c>
      <c r="C1002" s="128" t="s">
        <v>259</v>
      </c>
      <c r="D1002" s="128" t="str">
        <f>VLOOKUP(B1002,'[1]TAX INFO'!$B$2:$G$961,3,0)</f>
        <v>Masinloc Power Co. Ltd</v>
      </c>
      <c r="E1002" s="128" t="str">
        <f>VLOOKUP(B1002,'[1]TAX INFO'!$B$2:$G$961,5,0)</f>
        <v>006-786-124-000</v>
      </c>
      <c r="F1002" s="128" t="s">
        <v>419</v>
      </c>
      <c r="G1002" s="128" t="s">
        <v>416</v>
      </c>
      <c r="H1002" s="128" t="s">
        <v>417</v>
      </c>
      <c r="I1002" s="128" t="s">
        <v>417</v>
      </c>
      <c r="J1002" s="128" t="s">
        <v>417</v>
      </c>
      <c r="K1002" s="129">
        <v>0.72</v>
      </c>
      <c r="L1002" s="130">
        <v>0</v>
      </c>
      <c r="M1002" s="131">
        <v>0.09</v>
      </c>
      <c r="N1002" s="130">
        <v>-0.01</v>
      </c>
      <c r="O1002" s="125">
        <f t="shared" si="15"/>
        <v>0.79999999999999993</v>
      </c>
      <c r="P1002" s="143">
        <v>27341</v>
      </c>
      <c r="Q1002" s="148" t="s">
        <v>4567</v>
      </c>
    </row>
    <row r="1003" spans="1:17">
      <c r="A1003" s="128">
        <v>1001</v>
      </c>
      <c r="B1003" s="128" t="s">
        <v>623</v>
      </c>
      <c r="C1003" s="128" t="s">
        <v>623</v>
      </c>
      <c r="D1003" s="128" t="str">
        <f>VLOOKUP(B1003,'[1]TAX INFO'!$B$2:$G$961,3,0)</f>
        <v>Matuno River Development Corporation</v>
      </c>
      <c r="E1003" s="128" t="str">
        <f>VLOOKUP(B1003,'[1]TAX INFO'!$B$2:$G$961,5,0)</f>
        <v>008-850-704-00000</v>
      </c>
      <c r="F1003" s="128" t="s">
        <v>415</v>
      </c>
      <c r="G1003" s="128" t="s">
        <v>416</v>
      </c>
      <c r="H1003" s="128" t="s">
        <v>416</v>
      </c>
      <c r="I1003" s="128" t="s">
        <v>416</v>
      </c>
      <c r="J1003" s="128" t="s">
        <v>416</v>
      </c>
      <c r="K1003" s="129">
        <v>0</v>
      </c>
      <c r="L1003" s="130">
        <v>1.03</v>
      </c>
      <c r="M1003" s="131">
        <v>0</v>
      </c>
      <c r="N1003" s="130">
        <v>-0.02</v>
      </c>
      <c r="O1003" s="125">
        <f t="shared" si="15"/>
        <v>1.01</v>
      </c>
      <c r="P1003" s="143">
        <v>27476</v>
      </c>
      <c r="Q1003" s="148" t="s">
        <v>4567</v>
      </c>
    </row>
    <row r="1004" spans="1:17">
      <c r="A1004" s="128">
        <v>1002</v>
      </c>
      <c r="B1004" s="128" t="s">
        <v>242</v>
      </c>
      <c r="C1004" s="128" t="s">
        <v>242</v>
      </c>
      <c r="D1004" s="128" t="str">
        <f>VLOOKUP(B1004,'[1]TAX INFO'!$B$2:$G$961,3,0)</f>
        <v xml:space="preserve">Manila Electric Company </v>
      </c>
      <c r="E1004" s="128" t="str">
        <f>VLOOKUP(B1004,'[1]TAX INFO'!$B$2:$G$961,5,0)</f>
        <v>000-101-528-065</v>
      </c>
      <c r="F1004" s="128" t="s">
        <v>419</v>
      </c>
      <c r="G1004" s="128" t="s">
        <v>416</v>
      </c>
      <c r="H1004" s="128" t="s">
        <v>417</v>
      </c>
      <c r="I1004" s="128" t="s">
        <v>417</v>
      </c>
      <c r="J1004" s="128" t="s">
        <v>417</v>
      </c>
      <c r="K1004" s="129">
        <v>1.04</v>
      </c>
      <c r="L1004" s="130">
        <v>0</v>
      </c>
      <c r="M1004" s="131">
        <v>0.12</v>
      </c>
      <c r="N1004" s="130">
        <v>-0.02</v>
      </c>
      <c r="O1004" s="125">
        <f t="shared" si="15"/>
        <v>1.1400000000000001</v>
      </c>
      <c r="P1004" s="143">
        <v>27477</v>
      </c>
      <c r="Q1004" s="148" t="s">
        <v>4567</v>
      </c>
    </row>
    <row r="1005" spans="1:17">
      <c r="A1005" s="128">
        <v>1003</v>
      </c>
      <c r="B1005" s="128" t="s">
        <v>253</v>
      </c>
      <c r="C1005" s="128" t="s">
        <v>253</v>
      </c>
      <c r="D1005" s="128" t="str">
        <f>VLOOKUP(B1005,'[1]TAX INFO'!$B$2:$G$961,3,0)</f>
        <v xml:space="preserve">Manila Electric Company </v>
      </c>
      <c r="E1005" s="128" t="str">
        <f>VLOOKUP(B1005,'[1]TAX INFO'!$B$2:$G$961,5,0)</f>
        <v>000-101-528-065</v>
      </c>
      <c r="F1005" s="128" t="s">
        <v>419</v>
      </c>
      <c r="G1005" s="128" t="s">
        <v>416</v>
      </c>
      <c r="H1005" s="128" t="s">
        <v>417</v>
      </c>
      <c r="I1005" s="128" t="s">
        <v>417</v>
      </c>
      <c r="J1005" s="128" t="s">
        <v>417</v>
      </c>
      <c r="K1005" s="129">
        <v>110.47</v>
      </c>
      <c r="L1005" s="130">
        <v>0</v>
      </c>
      <c r="M1005" s="131">
        <v>13.26</v>
      </c>
      <c r="N1005" s="130">
        <v>-2.21</v>
      </c>
      <c r="O1005" s="125">
        <f t="shared" si="15"/>
        <v>121.52000000000001</v>
      </c>
      <c r="P1005" s="143">
        <v>27477</v>
      </c>
      <c r="Q1005" s="148" t="s">
        <v>4567</v>
      </c>
    </row>
    <row r="1006" spans="1:17">
      <c r="A1006" s="128">
        <v>1004</v>
      </c>
      <c r="B1006" s="128" t="s">
        <v>446</v>
      </c>
      <c r="C1006" s="128" t="s">
        <v>255</v>
      </c>
      <c r="D1006" s="128" t="str">
        <f>VLOOKUP(B1006,'[1]TAX INFO'!$B$2:$G$961,3,0)</f>
        <v>Masinloc Power Co. Ltd</v>
      </c>
      <c r="E1006" s="128" t="str">
        <f>VLOOKUP(B1006,'[1]TAX INFO'!$B$2:$G$961,5,0)</f>
        <v>006-786-124-000</v>
      </c>
      <c r="F1006" s="128" t="s">
        <v>415</v>
      </c>
      <c r="G1006" s="128" t="s">
        <v>416</v>
      </c>
      <c r="H1006" s="128" t="s">
        <v>417</v>
      </c>
      <c r="I1006" s="128" t="s">
        <v>417</v>
      </c>
      <c r="J1006" s="128" t="s">
        <v>417</v>
      </c>
      <c r="K1006" s="129">
        <v>0.69</v>
      </c>
      <c r="L1006" s="130">
        <v>0</v>
      </c>
      <c r="M1006" s="131">
        <v>0.08</v>
      </c>
      <c r="N1006" s="130">
        <v>-0.01</v>
      </c>
      <c r="O1006" s="125">
        <f t="shared" si="15"/>
        <v>0.7599999999999999</v>
      </c>
      <c r="P1006" s="143">
        <v>27341</v>
      </c>
      <c r="Q1006" s="148" t="s">
        <v>4567</v>
      </c>
    </row>
    <row r="1007" spans="1:17">
      <c r="A1007" s="128">
        <v>1005</v>
      </c>
      <c r="B1007" s="128" t="s">
        <v>306</v>
      </c>
      <c r="C1007" s="128" t="s">
        <v>624</v>
      </c>
      <c r="D1007" s="128" t="str">
        <f>VLOOKUP(B1007,'[1]TAX INFO'!$B$2:$G$961,3,0)</f>
        <v xml:space="preserve">Power Sector Asset and Liabilities Management Corporation </v>
      </c>
      <c r="E1007" s="128" t="str">
        <f>VLOOKUP(B1007,'[1]TAX INFO'!$B$2:$G$961,5,0)</f>
        <v>215-799-653-00000</v>
      </c>
      <c r="F1007" s="128" t="s">
        <v>419</v>
      </c>
      <c r="G1007" s="128" t="s">
        <v>416</v>
      </c>
      <c r="H1007" s="128" t="s">
        <v>417</v>
      </c>
      <c r="I1007" s="128" t="s">
        <v>417</v>
      </c>
      <c r="J1007" s="128" t="s">
        <v>417</v>
      </c>
      <c r="K1007" s="129">
        <v>0</v>
      </c>
      <c r="L1007" s="130">
        <v>0</v>
      </c>
      <c r="M1007" s="131">
        <v>0</v>
      </c>
      <c r="N1007" s="130">
        <v>0</v>
      </c>
      <c r="O1007" s="125">
        <f t="shared" si="15"/>
        <v>0</v>
      </c>
      <c r="P1007" s="143">
        <v>27301</v>
      </c>
      <c r="Q1007" s="148" t="s">
        <v>4567</v>
      </c>
    </row>
    <row r="1008" spans="1:17">
      <c r="A1008" s="128">
        <v>1006</v>
      </c>
      <c r="B1008" s="128" t="s">
        <v>625</v>
      </c>
      <c r="C1008" s="128" t="s">
        <v>625</v>
      </c>
      <c r="D1008" s="128" t="str">
        <f>VLOOKUP(B1008,'[1]TAX INFO'!$B$2:$G$961,3,0)</f>
        <v>Mabuhay Vinyl Corporation</v>
      </c>
      <c r="E1008" s="128" t="str">
        <f>VLOOKUP(B1008,'[1]TAX INFO'!$B$2:$G$961,5,0)</f>
        <v>000-164-009-00003</v>
      </c>
      <c r="F1008" s="128" t="s">
        <v>419</v>
      </c>
      <c r="G1008" s="128" t="s">
        <v>416</v>
      </c>
      <c r="H1008" s="128" t="s">
        <v>417</v>
      </c>
      <c r="I1008" s="128" t="s">
        <v>417</v>
      </c>
      <c r="J1008" s="128" t="s">
        <v>417</v>
      </c>
      <c r="K1008" s="129">
        <v>0.37</v>
      </c>
      <c r="L1008" s="130">
        <v>0</v>
      </c>
      <c r="M1008" s="131">
        <v>0.04</v>
      </c>
      <c r="N1008" s="130">
        <v>-0.01</v>
      </c>
      <c r="O1008" s="125">
        <f t="shared" si="15"/>
        <v>0.39999999999999997</v>
      </c>
      <c r="P1008" s="143">
        <v>27478</v>
      </c>
      <c r="Q1008" s="148" t="s">
        <v>4567</v>
      </c>
    </row>
    <row r="1009" spans="1:17">
      <c r="A1009" s="128">
        <v>1007</v>
      </c>
      <c r="B1009" s="128" t="s">
        <v>274</v>
      </c>
      <c r="C1009" s="128" t="s">
        <v>274</v>
      </c>
      <c r="D1009" s="128" t="str">
        <f>VLOOKUP(B1009,'[1]TAX INFO'!$B$2:$G$961,3,0)</f>
        <v>Natures Renewable Energy Devt. Corporation</v>
      </c>
      <c r="E1009" s="128" t="str">
        <f>VLOOKUP(B1009,'[1]TAX INFO'!$B$2:$G$961,5,0)</f>
        <v>009-071-119-000</v>
      </c>
      <c r="F1009" s="128" t="s">
        <v>415</v>
      </c>
      <c r="G1009" s="128" t="s">
        <v>416</v>
      </c>
      <c r="H1009" s="128" t="s">
        <v>417</v>
      </c>
      <c r="I1009" s="128" t="s">
        <v>416</v>
      </c>
      <c r="J1009" s="128" t="s">
        <v>416</v>
      </c>
      <c r="K1009" s="129">
        <v>0</v>
      </c>
      <c r="L1009" s="130">
        <v>3.23</v>
      </c>
      <c r="M1009" s="131">
        <v>0</v>
      </c>
      <c r="N1009" s="130">
        <v>-0.06</v>
      </c>
      <c r="O1009" s="125">
        <f t="shared" si="15"/>
        <v>3.17</v>
      </c>
      <c r="P1009" s="143">
        <v>27479</v>
      </c>
      <c r="Q1009" s="148" t="s">
        <v>4567</v>
      </c>
    </row>
    <row r="1010" spans="1:17">
      <c r="A1010" s="128">
        <v>1008</v>
      </c>
      <c r="B1010" s="128" t="s">
        <v>274</v>
      </c>
      <c r="C1010" s="128" t="s">
        <v>275</v>
      </c>
      <c r="D1010" s="128" t="str">
        <f>VLOOKUP(B1010,'[1]TAX INFO'!$B$2:$G$961,3,0)</f>
        <v>Natures Renewable Energy Devt. Corporation</v>
      </c>
      <c r="E1010" s="128" t="str">
        <f>VLOOKUP(B1010,'[1]TAX INFO'!$B$2:$G$961,5,0)</f>
        <v>009-071-119-000</v>
      </c>
      <c r="F1010" s="128" t="s">
        <v>419</v>
      </c>
      <c r="G1010" s="128" t="s">
        <v>416</v>
      </c>
      <c r="H1010" s="128" t="s">
        <v>417</v>
      </c>
      <c r="I1010" s="128" t="s">
        <v>416</v>
      </c>
      <c r="J1010" s="128" t="s">
        <v>416</v>
      </c>
      <c r="K1010" s="129">
        <v>0</v>
      </c>
      <c r="L1010" s="130">
        <v>1.1599999999999999</v>
      </c>
      <c r="M1010" s="131">
        <v>0</v>
      </c>
      <c r="N1010" s="130">
        <v>-0.02</v>
      </c>
      <c r="O1010" s="125">
        <f t="shared" si="15"/>
        <v>1.1399999999999999</v>
      </c>
      <c r="P1010" s="143">
        <v>27479</v>
      </c>
      <c r="Q1010" s="148" t="s">
        <v>4567</v>
      </c>
    </row>
    <row r="1011" spans="1:17">
      <c r="A1011" s="128">
        <v>1009</v>
      </c>
      <c r="B1011" s="128" t="s">
        <v>627</v>
      </c>
      <c r="C1011" s="128" t="s">
        <v>627</v>
      </c>
      <c r="D1011" s="128" t="str">
        <f>VLOOKUP(B1011,'[1]TAX INFO'!$B$2:$G$961,3,0)</f>
        <v xml:space="preserve">Nuevasol Energy Corp. </v>
      </c>
      <c r="E1011" s="128">
        <f>VLOOKUP(B1011,'[1]TAX INFO'!$B$2:$G$961,5,0)</f>
        <v>608539279000</v>
      </c>
      <c r="F1011" s="128" t="s">
        <v>415</v>
      </c>
      <c r="G1011" s="128" t="s">
        <v>416</v>
      </c>
      <c r="H1011" s="128" t="s">
        <v>417</v>
      </c>
      <c r="I1011" s="128" t="s">
        <v>416</v>
      </c>
      <c r="J1011" s="128" t="s">
        <v>416</v>
      </c>
      <c r="K1011" s="129">
        <v>0</v>
      </c>
      <c r="L1011" s="130">
        <v>0.82</v>
      </c>
      <c r="M1011" s="131">
        <v>0</v>
      </c>
      <c r="N1011" s="130">
        <v>-0.02</v>
      </c>
      <c r="O1011" s="125">
        <f t="shared" si="15"/>
        <v>0.79999999999999993</v>
      </c>
      <c r="P1011" s="143">
        <v>27480</v>
      </c>
      <c r="Q1011" s="148" t="s">
        <v>4567</v>
      </c>
    </row>
    <row r="1012" spans="1:17">
      <c r="A1012" s="128">
        <v>1010</v>
      </c>
      <c r="B1012" s="128" t="s">
        <v>627</v>
      </c>
      <c r="C1012" s="128" t="s">
        <v>628</v>
      </c>
      <c r="D1012" s="128" t="str">
        <f>VLOOKUP(B1012,'[1]TAX INFO'!$B$2:$G$961,3,0)</f>
        <v xml:space="preserve">Nuevasol Energy Corp. </v>
      </c>
      <c r="E1012" s="128">
        <f>VLOOKUP(B1012,'[1]TAX INFO'!$B$2:$G$961,5,0)</f>
        <v>608539279000</v>
      </c>
      <c r="F1012" s="128" t="s">
        <v>419</v>
      </c>
      <c r="G1012" s="128" t="s">
        <v>416</v>
      </c>
      <c r="H1012" s="128" t="s">
        <v>417</v>
      </c>
      <c r="I1012" s="128" t="s">
        <v>416</v>
      </c>
      <c r="J1012" s="128" t="s">
        <v>416</v>
      </c>
      <c r="K1012" s="129">
        <v>0</v>
      </c>
      <c r="L1012" s="130">
        <v>0.19</v>
      </c>
      <c r="M1012" s="131">
        <v>0</v>
      </c>
      <c r="N1012" s="130">
        <v>0</v>
      </c>
      <c r="O1012" s="125">
        <f t="shared" si="15"/>
        <v>0.19</v>
      </c>
      <c r="P1012" s="143">
        <v>27480</v>
      </c>
      <c r="Q1012" s="148" t="s">
        <v>4567</v>
      </c>
    </row>
    <row r="1013" spans="1:17">
      <c r="A1013" s="128">
        <v>1011</v>
      </c>
      <c r="B1013" s="128" t="s">
        <v>629</v>
      </c>
      <c r="C1013" s="128" t="s">
        <v>629</v>
      </c>
      <c r="D1013" s="128" t="str">
        <f>VLOOKUP(B1013,'[1]TAX INFO'!$B$2:$G$961,3,0)</f>
        <v xml:space="preserve">Nueva Ecija I Electric Cooperative, Inc. </v>
      </c>
      <c r="E1013" s="128" t="str">
        <f>VLOOKUP(B1013,'[1]TAX INFO'!$B$2:$G$961,5,0)</f>
        <v>000-540-511-000</v>
      </c>
      <c r="F1013" s="128" t="s">
        <v>419</v>
      </c>
      <c r="G1013" s="128" t="s">
        <v>416</v>
      </c>
      <c r="H1013" s="128" t="s">
        <v>417</v>
      </c>
      <c r="I1013" s="128" t="s">
        <v>417</v>
      </c>
      <c r="J1013" s="128" t="s">
        <v>417</v>
      </c>
      <c r="K1013" s="129">
        <v>147.63999999999999</v>
      </c>
      <c r="L1013" s="130">
        <v>0</v>
      </c>
      <c r="M1013" s="131">
        <v>17.72</v>
      </c>
      <c r="N1013" s="130">
        <v>-2.95</v>
      </c>
      <c r="O1013" s="125">
        <f t="shared" si="15"/>
        <v>162.41</v>
      </c>
      <c r="P1013" s="143">
        <v>27481</v>
      </c>
      <c r="Q1013" s="148" t="s">
        <v>4567</v>
      </c>
    </row>
    <row r="1014" spans="1:17">
      <c r="A1014" s="128">
        <v>1012</v>
      </c>
      <c r="B1014" s="128" t="s">
        <v>630</v>
      </c>
      <c r="C1014" s="128" t="s">
        <v>630</v>
      </c>
      <c r="D1014" s="128" t="str">
        <f>VLOOKUP(B1014,'[1]TAX INFO'!$B$2:$G$961,3,0)</f>
        <v xml:space="preserve">Nueva Ecija II Electric Cooperative, Inc. - Area 2 </v>
      </c>
      <c r="E1014" s="128" t="str">
        <f>VLOOKUP(B1014,'[1]TAX INFO'!$B$2:$G$961,5,0)</f>
        <v>475-285-960-000</v>
      </c>
      <c r="F1014" s="128" t="s">
        <v>419</v>
      </c>
      <c r="G1014" s="128" t="s">
        <v>416</v>
      </c>
      <c r="H1014" s="128" t="s">
        <v>417</v>
      </c>
      <c r="I1014" s="128" t="s">
        <v>417</v>
      </c>
      <c r="J1014" s="128" t="s">
        <v>417</v>
      </c>
      <c r="K1014" s="129">
        <v>53.66</v>
      </c>
      <c r="L1014" s="130">
        <v>0</v>
      </c>
      <c r="M1014" s="131">
        <v>6.44</v>
      </c>
      <c r="N1014" s="130">
        <v>-1.07</v>
      </c>
      <c r="O1014" s="125">
        <f t="shared" si="15"/>
        <v>59.029999999999994</v>
      </c>
      <c r="P1014" s="143">
        <v>27482</v>
      </c>
      <c r="Q1014" s="148" t="s">
        <v>4567</v>
      </c>
    </row>
    <row r="1015" spans="1:17">
      <c r="A1015" s="128">
        <v>1013</v>
      </c>
      <c r="B1015" s="128" t="s">
        <v>288</v>
      </c>
      <c r="C1015" s="128" t="s">
        <v>288</v>
      </c>
      <c r="D1015" s="128" t="str">
        <f>VLOOKUP(B1015,'[1]TAX INFO'!$B$2:$G$961,3,0)</f>
        <v>Nueva Ecija II Electric Cooperative, Inc. Area 1</v>
      </c>
      <c r="E1015" s="128" t="str">
        <f>VLOOKUP(B1015,'[1]TAX INFO'!$B$2:$G$961,5,0)</f>
        <v>000-540-544-0000</v>
      </c>
      <c r="F1015" s="128" t="s">
        <v>419</v>
      </c>
      <c r="G1015" s="128" t="s">
        <v>416</v>
      </c>
      <c r="H1015" s="128" t="s">
        <v>417</v>
      </c>
      <c r="I1015" s="128" t="s">
        <v>417</v>
      </c>
      <c r="J1015" s="128" t="s">
        <v>417</v>
      </c>
      <c r="K1015" s="129">
        <v>29.45</v>
      </c>
      <c r="L1015" s="130">
        <v>0</v>
      </c>
      <c r="M1015" s="131">
        <v>3.53</v>
      </c>
      <c r="N1015" s="130">
        <v>-0.59</v>
      </c>
      <c r="O1015" s="125">
        <f t="shared" si="15"/>
        <v>32.389999999999993</v>
      </c>
      <c r="P1015" s="143">
        <v>27483</v>
      </c>
      <c r="Q1015" s="148" t="s">
        <v>4567</v>
      </c>
    </row>
    <row r="1016" spans="1:17">
      <c r="A1016" s="128">
        <v>1014</v>
      </c>
      <c r="B1016" s="128" t="s">
        <v>774</v>
      </c>
      <c r="C1016" s="128" t="s">
        <v>774</v>
      </c>
      <c r="D1016" s="128" t="e">
        <f>VLOOKUP(B1016,'[1]TAX INFO'!$B$2:$G$961,3,0)</f>
        <v>#N/A</v>
      </c>
      <c r="E1016" s="128" t="e">
        <f>VLOOKUP(B1016,'[1]TAX INFO'!$B$2:$G$961,5,0)</f>
        <v>#N/A</v>
      </c>
      <c r="F1016" s="128" t="s">
        <v>419</v>
      </c>
      <c r="G1016" s="128" t="s">
        <v>416</v>
      </c>
      <c r="H1016" s="128" t="s">
        <v>417</v>
      </c>
      <c r="I1016" s="128" t="s">
        <v>417</v>
      </c>
      <c r="J1016" s="128" t="s">
        <v>417</v>
      </c>
      <c r="K1016" s="129">
        <v>124.36</v>
      </c>
      <c r="L1016" s="130">
        <v>0</v>
      </c>
      <c r="M1016" s="131">
        <v>14.92</v>
      </c>
      <c r="N1016" s="130">
        <v>-2.4900000000000002</v>
      </c>
      <c r="O1016" s="125">
        <f t="shared" si="15"/>
        <v>136.79</v>
      </c>
      <c r="P1016" s="143">
        <v>27624</v>
      </c>
      <c r="Q1016" s="148" t="s">
        <v>4567</v>
      </c>
    </row>
    <row r="1017" spans="1:17">
      <c r="A1017" s="128">
        <v>1015</v>
      </c>
      <c r="B1017" s="128" t="s">
        <v>280</v>
      </c>
      <c r="C1017" s="128" t="s">
        <v>280</v>
      </c>
      <c r="D1017" s="128" t="str">
        <f>VLOOKUP(B1017,'[1]TAX INFO'!$B$2:$G$961,3,0)</f>
        <v xml:space="preserve">New Tech Pulp, Inc. </v>
      </c>
      <c r="E1017" s="128" t="str">
        <f>VLOOKUP(B1017,'[1]TAX INFO'!$B$2:$G$961,5,0)</f>
        <v>000-274-177-000</v>
      </c>
      <c r="F1017" s="128" t="s">
        <v>419</v>
      </c>
      <c r="G1017" s="128" t="s">
        <v>416</v>
      </c>
      <c r="H1017" s="128" t="s">
        <v>417</v>
      </c>
      <c r="I1017" s="128" t="s">
        <v>416</v>
      </c>
      <c r="J1017" s="128" t="s">
        <v>416</v>
      </c>
      <c r="K1017" s="129">
        <v>0</v>
      </c>
      <c r="L1017" s="130">
        <v>3.89</v>
      </c>
      <c r="M1017" s="131">
        <v>0</v>
      </c>
      <c r="N1017" s="130">
        <v>-0.08</v>
      </c>
      <c r="O1017" s="125">
        <f t="shared" si="15"/>
        <v>3.81</v>
      </c>
      <c r="P1017" s="143">
        <v>27485</v>
      </c>
      <c r="Q1017" s="148" t="s">
        <v>4567</v>
      </c>
    </row>
    <row r="1018" spans="1:17">
      <c r="A1018" s="128">
        <v>1016</v>
      </c>
      <c r="B1018" s="128" t="s">
        <v>137</v>
      </c>
      <c r="C1018" s="128" t="s">
        <v>137</v>
      </c>
      <c r="D1018" s="128" t="str">
        <f>VLOOKUP(B1018,'[1]TAX INFO'!$B$2:$G$961,3,0)</f>
        <v>Citicore Solar Bataan, Inc.</v>
      </c>
      <c r="E1018" s="128" t="str">
        <f>VLOOKUP(B1018,'[1]TAX INFO'!$B$2:$G$961,5,0)</f>
        <v>008-673-696-000</v>
      </c>
      <c r="F1018" s="128" t="s">
        <v>415</v>
      </c>
      <c r="G1018" s="128" t="s">
        <v>416</v>
      </c>
      <c r="H1018" s="128" t="s">
        <v>417</v>
      </c>
      <c r="I1018" s="128" t="s">
        <v>416</v>
      </c>
      <c r="J1018" s="128" t="s">
        <v>416</v>
      </c>
      <c r="K1018" s="129">
        <v>0</v>
      </c>
      <c r="L1018" s="130">
        <v>7.19</v>
      </c>
      <c r="M1018" s="131">
        <v>0</v>
      </c>
      <c r="N1018" s="130">
        <v>-0.14000000000000001</v>
      </c>
      <c r="O1018" s="125">
        <f t="shared" si="15"/>
        <v>7.0500000000000007</v>
      </c>
      <c r="P1018" s="143">
        <v>27486</v>
      </c>
      <c r="Q1018" s="148" t="s">
        <v>4567</v>
      </c>
    </row>
    <row r="1019" spans="1:17">
      <c r="A1019" s="128">
        <v>1017</v>
      </c>
      <c r="B1019" s="128" t="s">
        <v>137</v>
      </c>
      <c r="C1019" s="128" t="s">
        <v>138</v>
      </c>
      <c r="D1019" s="128" t="str">
        <f>VLOOKUP(B1019,'[1]TAX INFO'!$B$2:$G$961,3,0)</f>
        <v>Citicore Solar Bataan, Inc.</v>
      </c>
      <c r="E1019" s="128" t="str">
        <f>VLOOKUP(B1019,'[1]TAX INFO'!$B$2:$G$961,5,0)</f>
        <v>008-673-696-000</v>
      </c>
      <c r="F1019" s="128" t="s">
        <v>419</v>
      </c>
      <c r="G1019" s="128" t="s">
        <v>416</v>
      </c>
      <c r="H1019" s="128" t="s">
        <v>417</v>
      </c>
      <c r="I1019" s="128" t="s">
        <v>416</v>
      </c>
      <c r="J1019" s="128" t="s">
        <v>416</v>
      </c>
      <c r="K1019" s="129">
        <v>0</v>
      </c>
      <c r="L1019" s="130">
        <v>0.15</v>
      </c>
      <c r="M1019" s="131">
        <v>0</v>
      </c>
      <c r="N1019" s="130">
        <v>0</v>
      </c>
      <c r="O1019" s="125">
        <f t="shared" si="15"/>
        <v>0.15</v>
      </c>
      <c r="P1019" s="143">
        <v>27486</v>
      </c>
      <c r="Q1019" s="148" t="s">
        <v>4567</v>
      </c>
    </row>
    <row r="1020" spans="1:17">
      <c r="A1020" s="128">
        <v>1018</v>
      </c>
      <c r="B1020" s="128" t="s">
        <v>631</v>
      </c>
      <c r="C1020" s="128" t="s">
        <v>631</v>
      </c>
      <c r="D1020" s="128" t="str">
        <f>VLOOKUP(B1020,'[1]TAX INFO'!$B$2:$G$961,3,0)</f>
        <v>National Grid Corporation of the Philippines</v>
      </c>
      <c r="E1020" s="128" t="str">
        <f>VLOOKUP(B1020,'[1]TAX INFO'!$B$2:$G$961,5,0)</f>
        <v>006-977-514-000</v>
      </c>
      <c r="F1020" s="128" t="s">
        <v>419</v>
      </c>
      <c r="G1020" s="128" t="s">
        <v>416</v>
      </c>
      <c r="H1020" s="128" t="s">
        <v>417</v>
      </c>
      <c r="I1020" s="128" t="s">
        <v>417</v>
      </c>
      <c r="J1020" s="128" t="s">
        <v>417</v>
      </c>
      <c r="K1020" s="129">
        <v>15.39</v>
      </c>
      <c r="L1020" s="130">
        <v>0</v>
      </c>
      <c r="M1020" s="131">
        <v>1.85</v>
      </c>
      <c r="N1020" s="130">
        <v>-0.31</v>
      </c>
      <c r="O1020" s="125">
        <f t="shared" si="15"/>
        <v>16.930000000000003</v>
      </c>
      <c r="P1020" s="143">
        <v>27487</v>
      </c>
      <c r="Q1020" s="148" t="s">
        <v>4567</v>
      </c>
    </row>
    <row r="1021" spans="1:17">
      <c r="A1021" s="128">
        <v>1019</v>
      </c>
      <c r="B1021" s="128" t="s">
        <v>271</v>
      </c>
      <c r="C1021" s="128" t="s">
        <v>271</v>
      </c>
      <c r="D1021" s="128" t="str">
        <f>VLOOKUP(B1021,'[1]TAX INFO'!$B$2:$G$961,3,0)</f>
        <v>National Grid Corporation of the Philippines</v>
      </c>
      <c r="E1021" s="128" t="str">
        <f>VLOOKUP(B1021,'[1]TAX INFO'!$B$2:$G$961,5,0)</f>
        <v>006-977-514-000</v>
      </c>
      <c r="F1021" s="128" t="s">
        <v>419</v>
      </c>
      <c r="G1021" s="128" t="s">
        <v>416</v>
      </c>
      <c r="H1021" s="128" t="s">
        <v>416</v>
      </c>
      <c r="I1021" s="128" t="s">
        <v>417</v>
      </c>
      <c r="J1021" s="128" t="s">
        <v>417</v>
      </c>
      <c r="K1021" s="129">
        <v>10.82</v>
      </c>
      <c r="L1021" s="130">
        <v>0</v>
      </c>
      <c r="M1021" s="131">
        <v>1.3</v>
      </c>
      <c r="N1021" s="130">
        <v>-0.22</v>
      </c>
      <c r="O1021" s="125">
        <f t="shared" si="15"/>
        <v>11.9</v>
      </c>
      <c r="P1021" s="143">
        <v>27487</v>
      </c>
      <c r="Q1021" s="148" t="s">
        <v>4567</v>
      </c>
    </row>
    <row r="1022" spans="1:17">
      <c r="A1022" s="128">
        <v>1020</v>
      </c>
      <c r="B1022" s="128" t="s">
        <v>631</v>
      </c>
      <c r="C1022" s="128" t="s">
        <v>272</v>
      </c>
      <c r="D1022" s="128" t="str">
        <f>VLOOKUP(B1022,'[1]TAX INFO'!$B$2:$G$961,3,0)</f>
        <v>National Grid Corporation of the Philippines</v>
      </c>
      <c r="E1022" s="128" t="str">
        <f>VLOOKUP(B1022,'[1]TAX INFO'!$B$2:$G$961,5,0)</f>
        <v>006-977-514-000</v>
      </c>
      <c r="F1022" s="128" t="s">
        <v>419</v>
      </c>
      <c r="G1022" s="128" t="s">
        <v>416</v>
      </c>
      <c r="H1022" s="128" t="s">
        <v>417</v>
      </c>
      <c r="I1022" s="128" t="s">
        <v>417</v>
      </c>
      <c r="J1022" s="128" t="s">
        <v>417</v>
      </c>
      <c r="K1022" s="129">
        <v>12.17</v>
      </c>
      <c r="L1022" s="130">
        <v>0</v>
      </c>
      <c r="M1022" s="131">
        <v>1.46</v>
      </c>
      <c r="N1022" s="130">
        <v>-0.24</v>
      </c>
      <c r="O1022" s="125">
        <f t="shared" si="15"/>
        <v>13.389999999999999</v>
      </c>
      <c r="P1022" s="143">
        <v>27487</v>
      </c>
      <c r="Q1022" s="148" t="s">
        <v>4567</v>
      </c>
    </row>
    <row r="1023" spans="1:17">
      <c r="A1023" s="128">
        <v>1021</v>
      </c>
      <c r="B1023" s="128" t="s">
        <v>632</v>
      </c>
      <c r="C1023" s="128" t="s">
        <v>633</v>
      </c>
      <c r="D1023" s="128" t="str">
        <f>VLOOKUP(B1023,'[1]TAX INFO'!$B$2:$G$961,3,0)</f>
        <v xml:space="preserve">National Irrigation Administration </v>
      </c>
      <c r="E1023" s="128" t="str">
        <f>VLOOKUP(B1023,'[1]TAX INFO'!$B$2:$G$961,5,0)</f>
        <v>000-916-415-162</v>
      </c>
      <c r="F1023" s="128" t="s">
        <v>419</v>
      </c>
      <c r="G1023" s="128" t="s">
        <v>416</v>
      </c>
      <c r="H1023" s="128" t="s">
        <v>417</v>
      </c>
      <c r="I1023" s="128" t="s">
        <v>416</v>
      </c>
      <c r="J1023" s="128" t="s">
        <v>417</v>
      </c>
      <c r="K1023" s="129">
        <v>0.22</v>
      </c>
      <c r="L1023" s="130">
        <v>0</v>
      </c>
      <c r="M1023" s="131">
        <v>0.03</v>
      </c>
      <c r="N1023" s="130">
        <v>0</v>
      </c>
      <c r="O1023" s="125">
        <f t="shared" si="15"/>
        <v>0.25</v>
      </c>
      <c r="P1023" s="143">
        <v>27488</v>
      </c>
      <c r="Q1023" s="148" t="s">
        <v>4567</v>
      </c>
    </row>
    <row r="1024" spans="1:17">
      <c r="A1024" s="128">
        <v>1022</v>
      </c>
      <c r="B1024" s="128" t="s">
        <v>632</v>
      </c>
      <c r="C1024" s="128" t="s">
        <v>632</v>
      </c>
      <c r="D1024" s="128" t="str">
        <f>VLOOKUP(B1024,'[1]TAX INFO'!$B$2:$G$961,3,0)</f>
        <v xml:space="preserve">National Irrigation Administration </v>
      </c>
      <c r="E1024" s="128" t="str">
        <f>VLOOKUP(B1024,'[1]TAX INFO'!$B$2:$G$961,5,0)</f>
        <v>000-916-415-162</v>
      </c>
      <c r="F1024" s="128" t="s">
        <v>415</v>
      </c>
      <c r="G1024" s="128" t="s">
        <v>416</v>
      </c>
      <c r="H1024" s="128" t="s">
        <v>417</v>
      </c>
      <c r="I1024" s="128" t="s">
        <v>416</v>
      </c>
      <c r="J1024" s="128" t="s">
        <v>417</v>
      </c>
      <c r="K1024" s="129">
        <v>0.56999999999999995</v>
      </c>
      <c r="L1024" s="130">
        <v>0</v>
      </c>
      <c r="M1024" s="131">
        <v>7.0000000000000007E-2</v>
      </c>
      <c r="N1024" s="130">
        <v>-0.01</v>
      </c>
      <c r="O1024" s="125">
        <f t="shared" si="15"/>
        <v>0.62999999999999989</v>
      </c>
      <c r="P1024" s="143">
        <v>27488</v>
      </c>
      <c r="Q1024" s="148" t="s">
        <v>4567</v>
      </c>
    </row>
    <row r="1025" spans="1:17">
      <c r="A1025" s="128">
        <v>1023</v>
      </c>
      <c r="B1025" s="128" t="s">
        <v>306</v>
      </c>
      <c r="C1025" s="128" t="s">
        <v>310</v>
      </c>
      <c r="D1025" s="128" t="str">
        <f>VLOOKUP(B1025,'[1]TAX INFO'!$B$2:$G$961,3,0)</f>
        <v xml:space="preserve">Power Sector Asset and Liabilities Management Corporation </v>
      </c>
      <c r="E1025" s="128" t="str">
        <f>VLOOKUP(B1025,'[1]TAX INFO'!$B$2:$G$961,5,0)</f>
        <v>215-799-653-00000</v>
      </c>
      <c r="F1025" s="128" t="s">
        <v>419</v>
      </c>
      <c r="G1025" s="128" t="s">
        <v>416</v>
      </c>
      <c r="H1025" s="128" t="s">
        <v>417</v>
      </c>
      <c r="I1025" s="128" t="s">
        <v>417</v>
      </c>
      <c r="J1025" s="128" t="s">
        <v>417</v>
      </c>
      <c r="K1025" s="129">
        <v>0.06</v>
      </c>
      <c r="L1025" s="130">
        <v>0</v>
      </c>
      <c r="M1025" s="131">
        <v>0.01</v>
      </c>
      <c r="N1025" s="130">
        <v>0</v>
      </c>
      <c r="O1025" s="125">
        <f t="shared" si="15"/>
        <v>6.9999999999999993E-2</v>
      </c>
      <c r="P1025" s="143">
        <v>27301</v>
      </c>
      <c r="Q1025" s="148" t="s">
        <v>4567</v>
      </c>
    </row>
    <row r="1026" spans="1:17">
      <c r="A1026" s="128">
        <v>1024</v>
      </c>
      <c r="B1026" s="128" t="s">
        <v>634</v>
      </c>
      <c r="C1026" s="128" t="s">
        <v>634</v>
      </c>
      <c r="D1026" s="128" t="str">
        <f>VLOOKUP(B1026,'[1]TAX INFO'!$B$2:$G$961,3,0)</f>
        <v>National Irrigation Administration Magat River Integrated Irrigation System</v>
      </c>
      <c r="E1026" s="128" t="str">
        <f>VLOOKUP(B1026,'[1]TAX INFO'!$B$2:$G$961,5,0)</f>
        <v>000-916-415-162</v>
      </c>
      <c r="F1026" s="128" t="s">
        <v>419</v>
      </c>
      <c r="G1026" s="128" t="s">
        <v>416</v>
      </c>
      <c r="H1026" s="128" t="s">
        <v>417</v>
      </c>
      <c r="I1026" s="128" t="s">
        <v>417</v>
      </c>
      <c r="J1026" s="128" t="s">
        <v>417</v>
      </c>
      <c r="K1026" s="129">
        <v>4.34</v>
      </c>
      <c r="L1026" s="130">
        <v>0</v>
      </c>
      <c r="M1026" s="131">
        <v>0.52</v>
      </c>
      <c r="N1026" s="130">
        <v>-0.09</v>
      </c>
      <c r="O1026" s="125">
        <f t="shared" si="15"/>
        <v>4.7699999999999996</v>
      </c>
      <c r="P1026" s="143">
        <v>27488</v>
      </c>
      <c r="Q1026" s="148" t="s">
        <v>4567</v>
      </c>
    </row>
    <row r="1027" spans="1:17">
      <c r="A1027" s="128">
        <v>1025</v>
      </c>
      <c r="B1027" s="128" t="s">
        <v>608</v>
      </c>
      <c r="C1027" s="128" t="s">
        <v>330</v>
      </c>
      <c r="D1027" s="128" t="str">
        <f>VLOOKUP(B1027,'[1]TAX INFO'!$B$2:$G$961,3,0)</f>
        <v xml:space="preserve">SN Aboitiz Power - Magat, Inc. </v>
      </c>
      <c r="E1027" s="128" t="str">
        <f>VLOOKUP(B1027,'[1]TAX INFO'!$B$2:$G$961,5,0)</f>
        <v>242-224-593-00000</v>
      </c>
      <c r="F1027" s="128" t="s">
        <v>415</v>
      </c>
      <c r="G1027" s="128" t="s">
        <v>416</v>
      </c>
      <c r="H1027" s="128" t="s">
        <v>417</v>
      </c>
      <c r="I1027" s="128" t="s">
        <v>416</v>
      </c>
      <c r="J1027" s="128" t="s">
        <v>416</v>
      </c>
      <c r="K1027" s="129">
        <v>0</v>
      </c>
      <c r="L1027" s="130">
        <v>0.28000000000000003</v>
      </c>
      <c r="M1027" s="131">
        <v>0</v>
      </c>
      <c r="N1027" s="130">
        <v>-0.01</v>
      </c>
      <c r="O1027" s="125">
        <f t="shared" si="15"/>
        <v>0.27</v>
      </c>
      <c r="P1027" s="143">
        <v>27458</v>
      </c>
      <c r="Q1027" s="148" t="s">
        <v>4567</v>
      </c>
    </row>
    <row r="1028" spans="1:17">
      <c r="A1028" s="128">
        <v>1026</v>
      </c>
      <c r="B1028" s="128" t="s">
        <v>608</v>
      </c>
      <c r="C1028" s="128" t="s">
        <v>332</v>
      </c>
      <c r="D1028" s="128" t="str">
        <f>VLOOKUP(B1028,'[1]TAX INFO'!$B$2:$G$961,3,0)</f>
        <v xml:space="preserve">SN Aboitiz Power - Magat, Inc. </v>
      </c>
      <c r="E1028" s="128" t="str">
        <f>VLOOKUP(B1028,'[1]TAX INFO'!$B$2:$G$961,5,0)</f>
        <v>242-224-593-00000</v>
      </c>
      <c r="F1028" s="128" t="s">
        <v>419</v>
      </c>
      <c r="G1028" s="128" t="s">
        <v>416</v>
      </c>
      <c r="H1028" s="128" t="s">
        <v>417</v>
      </c>
      <c r="I1028" s="128" t="s">
        <v>416</v>
      </c>
      <c r="J1028" s="128" t="s">
        <v>416</v>
      </c>
      <c r="K1028" s="129">
        <v>0</v>
      </c>
      <c r="L1028" s="130">
        <v>0</v>
      </c>
      <c r="M1028" s="131">
        <v>0</v>
      </c>
      <c r="N1028" s="130">
        <v>0</v>
      </c>
      <c r="O1028" s="125">
        <f t="shared" ref="O1028:O1091" si="16">SUM(K1028:N1028)</f>
        <v>0</v>
      </c>
      <c r="P1028" s="143">
        <v>27458</v>
      </c>
      <c r="Q1028" s="148" t="s">
        <v>4567</v>
      </c>
    </row>
    <row r="1029" spans="1:17">
      <c r="A1029" s="128">
        <v>1027</v>
      </c>
      <c r="B1029" s="128" t="s">
        <v>273</v>
      </c>
      <c r="C1029" s="128" t="s">
        <v>273</v>
      </c>
      <c r="D1029" s="128" t="str">
        <f>VLOOKUP(B1029,'[1]TAX INFO'!$B$2:$G$961,3,0)</f>
        <v>National Irrigation Administration Region 2</v>
      </c>
      <c r="E1029" s="128" t="str">
        <f>VLOOKUP(B1029,'[1]TAX INFO'!$B$2:$G$961,5,0)</f>
        <v>000-916-415-156</v>
      </c>
      <c r="F1029" s="128" t="s">
        <v>419</v>
      </c>
      <c r="G1029" s="128" t="s">
        <v>416</v>
      </c>
      <c r="H1029" s="128" t="s">
        <v>417</v>
      </c>
      <c r="I1029" s="128" t="s">
        <v>417</v>
      </c>
      <c r="J1029" s="128" t="s">
        <v>417</v>
      </c>
      <c r="K1029" s="129">
        <v>2.83</v>
      </c>
      <c r="L1029" s="130">
        <v>0</v>
      </c>
      <c r="M1029" s="131">
        <v>0.34</v>
      </c>
      <c r="N1029" s="130">
        <v>-0.06</v>
      </c>
      <c r="O1029" s="125">
        <f t="shared" si="16"/>
        <v>3.11</v>
      </c>
      <c r="P1029" s="143">
        <v>27489</v>
      </c>
      <c r="Q1029" s="148" t="s">
        <v>4567</v>
      </c>
    </row>
    <row r="1030" spans="1:17">
      <c r="A1030" s="128">
        <v>1028</v>
      </c>
      <c r="B1030" s="128" t="s">
        <v>635</v>
      </c>
      <c r="C1030" s="128" t="s">
        <v>635</v>
      </c>
      <c r="D1030" s="128" t="str">
        <f>VLOOKUP(B1030,'[1]TAX INFO'!$B$2:$G$961,3,0)</f>
        <v xml:space="preserve">Negros Island Solar Power Inc. </v>
      </c>
      <c r="E1030" s="128" t="str">
        <f>VLOOKUP(B1030,'[1]TAX INFO'!$B$2:$G$961,5,0)</f>
        <v>008-899-881-000</v>
      </c>
      <c r="F1030" s="128" t="s">
        <v>415</v>
      </c>
      <c r="G1030" s="128" t="s">
        <v>416</v>
      </c>
      <c r="H1030" s="128" t="s">
        <v>417</v>
      </c>
      <c r="I1030" s="128" t="s">
        <v>416</v>
      </c>
      <c r="J1030" s="128" t="s">
        <v>416</v>
      </c>
      <c r="K1030" s="129">
        <v>0</v>
      </c>
      <c r="L1030" s="130">
        <v>0.95</v>
      </c>
      <c r="M1030" s="131">
        <v>0</v>
      </c>
      <c r="N1030" s="130">
        <v>-0.02</v>
      </c>
      <c r="O1030" s="125">
        <f t="shared" si="16"/>
        <v>0.92999999999999994</v>
      </c>
      <c r="P1030" s="143">
        <v>27490</v>
      </c>
      <c r="Q1030" s="148" t="s">
        <v>4567</v>
      </c>
    </row>
    <row r="1031" spans="1:17">
      <c r="A1031" s="128">
        <v>1029</v>
      </c>
      <c r="B1031" s="128" t="s">
        <v>636</v>
      </c>
      <c r="C1031" s="128" t="s">
        <v>636</v>
      </c>
      <c r="D1031" s="128" t="str">
        <f>VLOOKUP(B1031,'[1]TAX INFO'!$B$2:$G$961,3,0)</f>
        <v>Negros Island Solar Power Inc.  (NISPI2)</v>
      </c>
      <c r="E1031" s="128" t="str">
        <f>VLOOKUP(B1031,'[1]TAX INFO'!$B$2:$G$961,5,0)</f>
        <v>008-899-881-000</v>
      </c>
      <c r="F1031" s="128" t="s">
        <v>415</v>
      </c>
      <c r="G1031" s="128" t="s">
        <v>416</v>
      </c>
      <c r="H1031" s="128" t="s">
        <v>417</v>
      </c>
      <c r="I1031" s="128" t="s">
        <v>416</v>
      </c>
      <c r="J1031" s="128" t="s">
        <v>416</v>
      </c>
      <c r="K1031" s="129">
        <v>0</v>
      </c>
      <c r="L1031" s="130">
        <v>1.43</v>
      </c>
      <c r="M1031" s="131">
        <v>0</v>
      </c>
      <c r="N1031" s="130">
        <v>-0.03</v>
      </c>
      <c r="O1031" s="125">
        <f t="shared" si="16"/>
        <v>1.4</v>
      </c>
      <c r="P1031" s="143">
        <v>27490</v>
      </c>
      <c r="Q1031" s="148" t="s">
        <v>4567</v>
      </c>
    </row>
    <row r="1032" spans="1:17">
      <c r="A1032" s="128">
        <v>1030</v>
      </c>
      <c r="B1032" s="128" t="s">
        <v>636</v>
      </c>
      <c r="C1032" s="128" t="s">
        <v>276</v>
      </c>
      <c r="D1032" s="128" t="str">
        <f>VLOOKUP(B1032,'[1]TAX INFO'!$B$2:$G$961,3,0)</f>
        <v>Negros Island Solar Power Inc.  (NISPI2)</v>
      </c>
      <c r="E1032" s="128" t="str">
        <f>VLOOKUP(B1032,'[1]TAX INFO'!$B$2:$G$961,5,0)</f>
        <v>008-899-881-000</v>
      </c>
      <c r="F1032" s="128" t="s">
        <v>419</v>
      </c>
      <c r="G1032" s="128" t="s">
        <v>416</v>
      </c>
      <c r="H1032" s="128" t="s">
        <v>417</v>
      </c>
      <c r="I1032" s="128" t="s">
        <v>416</v>
      </c>
      <c r="J1032" s="128" t="s">
        <v>416</v>
      </c>
      <c r="K1032" s="129">
        <v>0</v>
      </c>
      <c r="L1032" s="130">
        <v>0.27</v>
      </c>
      <c r="M1032" s="131">
        <v>0</v>
      </c>
      <c r="N1032" s="130">
        <v>-0.01</v>
      </c>
      <c r="O1032" s="125">
        <f t="shared" si="16"/>
        <v>0.26</v>
      </c>
      <c r="P1032" s="143">
        <v>27490</v>
      </c>
      <c r="Q1032" s="148" t="s">
        <v>4567</v>
      </c>
    </row>
    <row r="1033" spans="1:17">
      <c r="A1033" s="128">
        <v>1031</v>
      </c>
      <c r="B1033" s="128" t="s">
        <v>635</v>
      </c>
      <c r="C1033" s="128" t="s">
        <v>637</v>
      </c>
      <c r="D1033" s="128" t="str">
        <f>VLOOKUP(B1033,'[1]TAX INFO'!$B$2:$G$961,3,0)</f>
        <v xml:space="preserve">Negros Island Solar Power Inc. </v>
      </c>
      <c r="E1033" s="128" t="str">
        <f>VLOOKUP(B1033,'[1]TAX INFO'!$B$2:$G$961,5,0)</f>
        <v>008-899-881-000</v>
      </c>
      <c r="F1033" s="128" t="s">
        <v>419</v>
      </c>
      <c r="G1033" s="128" t="s">
        <v>416</v>
      </c>
      <c r="H1033" s="128" t="s">
        <v>417</v>
      </c>
      <c r="I1033" s="128" t="s">
        <v>416</v>
      </c>
      <c r="J1033" s="128" t="s">
        <v>416</v>
      </c>
      <c r="K1033" s="129">
        <v>0</v>
      </c>
      <c r="L1033" s="130">
        <v>0.2</v>
      </c>
      <c r="M1033" s="131">
        <v>0</v>
      </c>
      <c r="N1033" s="130">
        <v>0</v>
      </c>
      <c r="O1033" s="125">
        <f t="shared" si="16"/>
        <v>0.2</v>
      </c>
      <c r="P1033" s="143">
        <v>27490</v>
      </c>
      <c r="Q1033" s="148" t="s">
        <v>4567</v>
      </c>
    </row>
    <row r="1034" spans="1:17">
      <c r="A1034" s="128">
        <v>1032</v>
      </c>
      <c r="B1034" s="128" t="s">
        <v>638</v>
      </c>
      <c r="C1034" s="128" t="s">
        <v>638</v>
      </c>
      <c r="D1034" s="128" t="str">
        <f>VLOOKUP(B1034,'[1]TAX INFO'!$B$2:$G$961,3,0)</f>
        <v xml:space="preserve">North Luzon Renewable Energy Corporation </v>
      </c>
      <c r="E1034" s="128" t="str">
        <f>VLOOKUP(B1034,'[1]TAX INFO'!$B$2:$G$961,5,0)</f>
        <v>245-726-106-000</v>
      </c>
      <c r="F1034" s="128" t="s">
        <v>415</v>
      </c>
      <c r="G1034" s="128" t="s">
        <v>416</v>
      </c>
      <c r="H1034" s="128" t="s">
        <v>417</v>
      </c>
      <c r="I1034" s="128" t="s">
        <v>416</v>
      </c>
      <c r="J1034" s="128" t="s">
        <v>416</v>
      </c>
      <c r="K1034" s="129">
        <v>0</v>
      </c>
      <c r="L1034" s="130">
        <v>8.92</v>
      </c>
      <c r="M1034" s="131">
        <v>0</v>
      </c>
      <c r="N1034" s="130">
        <v>-0.18</v>
      </c>
      <c r="O1034" s="125">
        <f t="shared" si="16"/>
        <v>8.74</v>
      </c>
      <c r="P1034" s="143">
        <v>27491</v>
      </c>
      <c r="Q1034" s="148" t="s">
        <v>4567</v>
      </c>
    </row>
    <row r="1035" spans="1:17">
      <c r="A1035" s="128">
        <v>1033</v>
      </c>
      <c r="B1035" s="128" t="s">
        <v>638</v>
      </c>
      <c r="C1035" s="128" t="s">
        <v>281</v>
      </c>
      <c r="D1035" s="128" t="str">
        <f>VLOOKUP(B1035,'[1]TAX INFO'!$B$2:$G$961,3,0)</f>
        <v xml:space="preserve">North Luzon Renewable Energy Corporation </v>
      </c>
      <c r="E1035" s="128" t="str">
        <f>VLOOKUP(B1035,'[1]TAX INFO'!$B$2:$G$961,5,0)</f>
        <v>245-726-106-000</v>
      </c>
      <c r="F1035" s="128" t="s">
        <v>419</v>
      </c>
      <c r="G1035" s="128" t="s">
        <v>416</v>
      </c>
      <c r="H1035" s="128" t="s">
        <v>417</v>
      </c>
      <c r="I1035" s="128" t="s">
        <v>416</v>
      </c>
      <c r="J1035" s="128" t="s">
        <v>416</v>
      </c>
      <c r="K1035" s="129">
        <v>0</v>
      </c>
      <c r="L1035" s="130">
        <v>0.1</v>
      </c>
      <c r="M1035" s="131">
        <v>0</v>
      </c>
      <c r="N1035" s="130">
        <v>0</v>
      </c>
      <c r="O1035" s="125">
        <f t="shared" si="16"/>
        <v>0.1</v>
      </c>
      <c r="P1035" s="143">
        <v>27491</v>
      </c>
      <c r="Q1035" s="148" t="s">
        <v>4567</v>
      </c>
    </row>
    <row r="1036" spans="1:17">
      <c r="A1036" s="128">
        <v>1034</v>
      </c>
      <c r="B1036" s="128" t="s">
        <v>639</v>
      </c>
      <c r="C1036" s="128" t="s">
        <v>282</v>
      </c>
      <c r="D1036" s="128" t="str">
        <f>VLOOKUP(B1036,'[1]TAX INFO'!$B$2:$G$961,3,0)</f>
        <v xml:space="preserve">North Negros Biopower, Inc. </v>
      </c>
      <c r="E1036" s="128" t="str">
        <f>VLOOKUP(B1036,'[1]TAX INFO'!$B$2:$G$961,5,0)</f>
        <v>006-964-680-000</v>
      </c>
      <c r="F1036" s="128" t="s">
        <v>419</v>
      </c>
      <c r="G1036" s="128" t="s">
        <v>417</v>
      </c>
      <c r="H1036" s="128" t="s">
        <v>416</v>
      </c>
      <c r="I1036" s="128" t="s">
        <v>416</v>
      </c>
      <c r="J1036" s="128" t="s">
        <v>416</v>
      </c>
      <c r="K1036" s="129">
        <v>0</v>
      </c>
      <c r="L1036" s="130">
        <v>0.48</v>
      </c>
      <c r="M1036" s="131">
        <v>0</v>
      </c>
      <c r="N1036" s="130">
        <v>0</v>
      </c>
      <c r="O1036" s="125">
        <f t="shared" si="16"/>
        <v>0.48</v>
      </c>
      <c r="P1036" s="143">
        <v>27492</v>
      </c>
      <c r="Q1036" s="148" t="s">
        <v>4567</v>
      </c>
    </row>
    <row r="1037" spans="1:17">
      <c r="A1037" s="128">
        <v>1035</v>
      </c>
      <c r="B1037" s="128" t="s">
        <v>277</v>
      </c>
      <c r="C1037" s="128" t="s">
        <v>277</v>
      </c>
      <c r="D1037" s="128" t="str">
        <f>VLOOKUP(B1037,'[1]TAX INFO'!$B$2:$G$961,3,0)</f>
        <v>NEGROS OCCIDENTAL ELECTRIC COOPERATIVE</v>
      </c>
      <c r="E1037" s="128" t="str">
        <f>VLOOKUP(B1037,'[1]TAX INFO'!$B$2:$G$961,5,0)</f>
        <v>000-560-345-000</v>
      </c>
      <c r="F1037" s="128" t="s">
        <v>419</v>
      </c>
      <c r="G1037" s="128" t="s">
        <v>416</v>
      </c>
      <c r="H1037" s="128" t="s">
        <v>417</v>
      </c>
      <c r="I1037" s="128" t="s">
        <v>417</v>
      </c>
      <c r="J1037" s="128" t="s">
        <v>417</v>
      </c>
      <c r="K1037" s="129">
        <v>62.4</v>
      </c>
      <c r="L1037" s="130">
        <v>0</v>
      </c>
      <c r="M1037" s="131">
        <v>7.49</v>
      </c>
      <c r="N1037" s="130">
        <v>-1.25</v>
      </c>
      <c r="O1037" s="125">
        <f t="shared" si="16"/>
        <v>68.64</v>
      </c>
      <c r="P1037" s="143">
        <v>27493</v>
      </c>
      <c r="Q1037" s="148" t="s">
        <v>4567</v>
      </c>
    </row>
    <row r="1038" spans="1:17">
      <c r="A1038" s="128">
        <v>1036</v>
      </c>
      <c r="B1038" s="128" t="s">
        <v>283</v>
      </c>
      <c r="C1038" s="128" t="s">
        <v>283</v>
      </c>
      <c r="D1038" s="128" t="str">
        <f>VLOOKUP(B1038,'[1]TAX INFO'!$B$2:$G$961,3,0)</f>
        <v xml:space="preserve">Northern Negros Electric Cooperative, Inc. </v>
      </c>
      <c r="E1038" s="128" t="str">
        <f>VLOOKUP(B1038,'[1]TAX INFO'!$B$2:$G$961,5,0)</f>
        <v>001-005-053-0000</v>
      </c>
      <c r="F1038" s="128" t="s">
        <v>419</v>
      </c>
      <c r="G1038" s="128" t="s">
        <v>416</v>
      </c>
      <c r="H1038" s="128" t="s">
        <v>417</v>
      </c>
      <c r="I1038" s="128" t="s">
        <v>417</v>
      </c>
      <c r="J1038" s="128" t="s">
        <v>417</v>
      </c>
      <c r="K1038" s="129">
        <v>41.61</v>
      </c>
      <c r="L1038" s="130">
        <v>0</v>
      </c>
      <c r="M1038" s="131">
        <v>4.99</v>
      </c>
      <c r="N1038" s="130">
        <v>-0.83</v>
      </c>
      <c r="O1038" s="125">
        <f t="shared" si="16"/>
        <v>45.77</v>
      </c>
      <c r="P1038" s="143">
        <v>27494</v>
      </c>
      <c r="Q1038" s="148" t="s">
        <v>4567</v>
      </c>
    </row>
    <row r="1039" spans="1:17">
      <c r="A1039" s="128">
        <v>1037</v>
      </c>
      <c r="B1039" s="128" t="s">
        <v>278</v>
      </c>
      <c r="C1039" s="128" t="s">
        <v>278</v>
      </c>
      <c r="D1039" s="128" t="str">
        <f>VLOOKUP(B1039,'[1]TAX INFO'!$B$2:$G$961,3,0)</f>
        <v xml:space="preserve">Negros Oriental I Electric Cooperative, Inc. </v>
      </c>
      <c r="E1039" s="128" t="str">
        <f>VLOOKUP(B1039,'[1]TAX INFO'!$B$2:$G$961,5,0)</f>
        <v>000-613-539-000</v>
      </c>
      <c r="F1039" s="128" t="s">
        <v>419</v>
      </c>
      <c r="G1039" s="128" t="s">
        <v>416</v>
      </c>
      <c r="H1039" s="128" t="s">
        <v>417</v>
      </c>
      <c r="I1039" s="128" t="s">
        <v>417</v>
      </c>
      <c r="J1039" s="128" t="s">
        <v>417</v>
      </c>
      <c r="K1039" s="129">
        <v>28.43</v>
      </c>
      <c r="L1039" s="130">
        <v>0</v>
      </c>
      <c r="M1039" s="131">
        <v>3.41</v>
      </c>
      <c r="N1039" s="130">
        <v>-0.56999999999999995</v>
      </c>
      <c r="O1039" s="125">
        <f t="shared" si="16"/>
        <v>31.27</v>
      </c>
      <c r="P1039" s="143">
        <v>27495</v>
      </c>
      <c r="Q1039" s="148" t="s">
        <v>4567</v>
      </c>
    </row>
    <row r="1040" spans="1:17">
      <c r="A1040" s="128">
        <v>1038</v>
      </c>
      <c r="B1040" s="128" t="s">
        <v>279</v>
      </c>
      <c r="C1040" s="128" t="s">
        <v>279</v>
      </c>
      <c r="D1040" s="128" t="str">
        <f>VLOOKUP(B1040,'[1]TAX INFO'!$B$2:$G$961,3,0)</f>
        <v>NEGROS ORIENTAL II ELECTRIC COOPERATIVE</v>
      </c>
      <c r="E1040" s="128" t="str">
        <f>VLOOKUP(B1040,'[1]TAX INFO'!$B$2:$G$961,5,0)</f>
        <v>000-613-546-000</v>
      </c>
      <c r="F1040" s="128" t="s">
        <v>419</v>
      </c>
      <c r="G1040" s="128" t="s">
        <v>416</v>
      </c>
      <c r="H1040" s="128" t="s">
        <v>416</v>
      </c>
      <c r="I1040" s="128" t="s">
        <v>416</v>
      </c>
      <c r="J1040" s="128" t="s">
        <v>417</v>
      </c>
      <c r="K1040" s="129">
        <v>92.27</v>
      </c>
      <c r="L1040" s="130">
        <v>0</v>
      </c>
      <c r="M1040" s="131">
        <v>11.07</v>
      </c>
      <c r="N1040" s="130">
        <v>-1.85</v>
      </c>
      <c r="O1040" s="125">
        <f t="shared" si="16"/>
        <v>101.49000000000001</v>
      </c>
      <c r="P1040" s="143">
        <v>27496</v>
      </c>
      <c r="Q1040" s="148" t="s">
        <v>4567</v>
      </c>
    </row>
    <row r="1041" spans="1:17">
      <c r="A1041" s="128">
        <v>1039</v>
      </c>
      <c r="B1041" s="128" t="s">
        <v>284</v>
      </c>
      <c r="C1041" s="128" t="s">
        <v>284</v>
      </c>
      <c r="D1041" s="128" t="str">
        <f>VLOOKUP(B1041,'[1]TAX INFO'!$B$2:$G$961,3,0)</f>
        <v xml:space="preserve">Northern Samar Electric Cooperative, Inc. </v>
      </c>
      <c r="E1041" s="128" t="str">
        <f>VLOOKUP(B1041,'[1]TAX INFO'!$B$2:$G$961,5,0)</f>
        <v>001-585-897-000</v>
      </c>
      <c r="F1041" s="128" t="s">
        <v>419</v>
      </c>
      <c r="G1041" s="128" t="s">
        <v>416</v>
      </c>
      <c r="H1041" s="128" t="s">
        <v>416</v>
      </c>
      <c r="I1041" s="128" t="s">
        <v>417</v>
      </c>
      <c r="J1041" s="128" t="s">
        <v>417</v>
      </c>
      <c r="K1041" s="129">
        <v>21.53</v>
      </c>
      <c r="L1041" s="130">
        <v>0</v>
      </c>
      <c r="M1041" s="131">
        <v>2.58</v>
      </c>
      <c r="N1041" s="130">
        <v>-0.43</v>
      </c>
      <c r="O1041" s="125">
        <f t="shared" si="16"/>
        <v>23.68</v>
      </c>
      <c r="P1041" s="143">
        <v>27497</v>
      </c>
      <c r="Q1041" s="148" t="s">
        <v>4567</v>
      </c>
    </row>
    <row r="1042" spans="1:17">
      <c r="A1042" s="128">
        <v>1040</v>
      </c>
      <c r="B1042" s="128" t="s">
        <v>285</v>
      </c>
      <c r="C1042" s="128" t="s">
        <v>285</v>
      </c>
      <c r="D1042" s="128" t="str">
        <f>VLOOKUP(B1042,'[1]TAX INFO'!$B$2:$G$961,3,0)</f>
        <v xml:space="preserve">Northwind Power Development Corporation </v>
      </c>
      <c r="E1042" s="128" t="str">
        <f>VLOOKUP(B1042,'[1]TAX INFO'!$B$2:$G$961,5,0)</f>
        <v>208-101-373-000</v>
      </c>
      <c r="F1042" s="128" t="s">
        <v>415</v>
      </c>
      <c r="G1042" s="128" t="s">
        <v>416</v>
      </c>
      <c r="H1042" s="128" t="s">
        <v>417</v>
      </c>
      <c r="I1042" s="128" t="s">
        <v>416</v>
      </c>
      <c r="J1042" s="128" t="s">
        <v>416</v>
      </c>
      <c r="K1042" s="129">
        <v>0</v>
      </c>
      <c r="L1042" s="130">
        <v>0.51</v>
      </c>
      <c r="M1042" s="131">
        <v>0</v>
      </c>
      <c r="N1042" s="130">
        <v>-0.01</v>
      </c>
      <c r="O1042" s="125">
        <f t="shared" si="16"/>
        <v>0.5</v>
      </c>
      <c r="P1042" s="143">
        <v>27498</v>
      </c>
      <c r="Q1042" s="148" t="s">
        <v>4567</v>
      </c>
    </row>
    <row r="1043" spans="1:17">
      <c r="A1043" s="128">
        <v>1041</v>
      </c>
      <c r="B1043" s="128" t="s">
        <v>285</v>
      </c>
      <c r="C1043" s="128" t="s">
        <v>286</v>
      </c>
      <c r="D1043" s="128" t="str">
        <f>VLOOKUP(B1043,'[1]TAX INFO'!$B$2:$G$961,3,0)</f>
        <v xml:space="preserve">Northwind Power Development Corporation </v>
      </c>
      <c r="E1043" s="128" t="str">
        <f>VLOOKUP(B1043,'[1]TAX INFO'!$B$2:$G$961,5,0)</f>
        <v>208-101-373-000</v>
      </c>
      <c r="F1043" s="128" t="s">
        <v>419</v>
      </c>
      <c r="G1043" s="128" t="s">
        <v>416</v>
      </c>
      <c r="H1043" s="128" t="s">
        <v>417</v>
      </c>
      <c r="I1043" s="128" t="s">
        <v>416</v>
      </c>
      <c r="J1043" s="128" t="s">
        <v>416</v>
      </c>
      <c r="K1043" s="129">
        <v>0</v>
      </c>
      <c r="L1043" s="130">
        <v>0.11</v>
      </c>
      <c r="M1043" s="131">
        <v>0</v>
      </c>
      <c r="N1043" s="130">
        <v>0</v>
      </c>
      <c r="O1043" s="125">
        <f t="shared" si="16"/>
        <v>0.11</v>
      </c>
      <c r="P1043" s="143">
        <v>27498</v>
      </c>
      <c r="Q1043" s="148" t="s">
        <v>4567</v>
      </c>
    </row>
    <row r="1044" spans="1:17">
      <c r="A1044" s="128">
        <v>1042</v>
      </c>
      <c r="B1044" s="128" t="s">
        <v>640</v>
      </c>
      <c r="C1044" s="128" t="s">
        <v>640</v>
      </c>
      <c r="D1044" s="128" t="str">
        <f>VLOOKUP(B1044,'[1]TAX INFO'!$B$2:$G$961,3,0)</f>
        <v xml:space="preserve">Northern Renewables Generation Corporation </v>
      </c>
      <c r="E1044" s="128" t="str">
        <f>VLOOKUP(B1044,'[1]TAX INFO'!$B$2:$G$961,5,0)</f>
        <v>279-626-683-000</v>
      </c>
      <c r="F1044" s="128" t="s">
        <v>415</v>
      </c>
      <c r="G1044" s="128" t="s">
        <v>417</v>
      </c>
      <c r="H1044" s="128" t="s">
        <v>416</v>
      </c>
      <c r="I1044" s="128" t="s">
        <v>416</v>
      </c>
      <c r="J1044" s="128" t="s">
        <v>417</v>
      </c>
      <c r="K1044" s="129">
        <v>1.49</v>
      </c>
      <c r="L1044" s="130">
        <v>0</v>
      </c>
      <c r="M1044" s="131">
        <v>0.18</v>
      </c>
      <c r="N1044" s="130">
        <v>0</v>
      </c>
      <c r="O1044" s="125">
        <f t="shared" si="16"/>
        <v>1.67</v>
      </c>
      <c r="P1044" s="143">
        <v>27499</v>
      </c>
      <c r="Q1044" s="148" t="s">
        <v>4567</v>
      </c>
    </row>
    <row r="1045" spans="1:17">
      <c r="A1045" s="128">
        <v>1043</v>
      </c>
      <c r="B1045" s="128" t="s">
        <v>640</v>
      </c>
      <c r="C1045" s="128" t="s">
        <v>641</v>
      </c>
      <c r="D1045" s="128" t="str">
        <f>VLOOKUP(B1045,'[1]TAX INFO'!$B$2:$G$961,3,0)</f>
        <v xml:space="preserve">Northern Renewables Generation Corporation </v>
      </c>
      <c r="E1045" s="128" t="str">
        <f>VLOOKUP(B1045,'[1]TAX INFO'!$B$2:$G$961,5,0)</f>
        <v>279-626-683-000</v>
      </c>
      <c r="F1045" s="128" t="s">
        <v>419</v>
      </c>
      <c r="G1045" s="128" t="s">
        <v>417</v>
      </c>
      <c r="H1045" s="128" t="s">
        <v>416</v>
      </c>
      <c r="I1045" s="128" t="s">
        <v>416</v>
      </c>
      <c r="J1045" s="128" t="s">
        <v>417</v>
      </c>
      <c r="K1045" s="129">
        <v>0.38</v>
      </c>
      <c r="L1045" s="130">
        <v>0</v>
      </c>
      <c r="M1045" s="131">
        <v>0.05</v>
      </c>
      <c r="N1045" s="130">
        <v>0</v>
      </c>
      <c r="O1045" s="125">
        <f t="shared" si="16"/>
        <v>0.43</v>
      </c>
      <c r="P1045" s="143">
        <v>27499</v>
      </c>
      <c r="Q1045" s="148" t="s">
        <v>4567</v>
      </c>
    </row>
    <row r="1046" spans="1:17">
      <c r="A1046" s="128">
        <v>1044</v>
      </c>
      <c r="B1046" s="128" t="s">
        <v>642</v>
      </c>
      <c r="C1046" s="128" t="s">
        <v>642</v>
      </c>
      <c r="D1046" s="128" t="str">
        <f>VLOOKUP(B1046,'[1]TAX INFO'!$B$2:$G$961,3,0)</f>
        <v xml:space="preserve">Nuevo Solar Energy Corp. </v>
      </c>
      <c r="E1046" s="128" t="str">
        <f>VLOOKUP(B1046,'[1]TAX INFO'!$B$2:$G$961,5,0)</f>
        <v>009-186-081-00000</v>
      </c>
      <c r="F1046" s="128" t="s">
        <v>415</v>
      </c>
      <c r="G1046" s="128" t="s">
        <v>416</v>
      </c>
      <c r="H1046" s="128" t="s">
        <v>416</v>
      </c>
      <c r="I1046" s="128" t="s">
        <v>416</v>
      </c>
      <c r="J1046" s="128" t="s">
        <v>416</v>
      </c>
      <c r="K1046" s="129">
        <v>0</v>
      </c>
      <c r="L1046" s="130">
        <v>0.04</v>
      </c>
      <c r="M1046" s="131">
        <v>0</v>
      </c>
      <c r="N1046" s="130">
        <v>0</v>
      </c>
      <c r="O1046" s="125">
        <f t="shared" si="16"/>
        <v>0.04</v>
      </c>
      <c r="P1046" s="143">
        <v>27500</v>
      </c>
      <c r="Q1046" s="148" t="s">
        <v>4567</v>
      </c>
    </row>
    <row r="1047" spans="1:17">
      <c r="A1047" s="128">
        <v>1045</v>
      </c>
      <c r="B1047" s="128" t="s">
        <v>642</v>
      </c>
      <c r="C1047" s="128" t="s">
        <v>643</v>
      </c>
      <c r="D1047" s="128" t="str">
        <f>VLOOKUP(B1047,'[1]TAX INFO'!$B$2:$G$961,3,0)</f>
        <v xml:space="preserve">Nuevo Solar Energy Corp. </v>
      </c>
      <c r="E1047" s="128" t="str">
        <f>VLOOKUP(B1047,'[1]TAX INFO'!$B$2:$G$961,5,0)</f>
        <v>009-186-081-00000</v>
      </c>
      <c r="F1047" s="128" t="s">
        <v>419</v>
      </c>
      <c r="G1047" s="128" t="s">
        <v>416</v>
      </c>
      <c r="H1047" s="128" t="s">
        <v>416</v>
      </c>
      <c r="I1047" s="128" t="s">
        <v>416</v>
      </c>
      <c r="J1047" s="128" t="s">
        <v>416</v>
      </c>
      <c r="K1047" s="129">
        <v>0</v>
      </c>
      <c r="L1047" s="130">
        <v>0.59</v>
      </c>
      <c r="M1047" s="131">
        <v>0</v>
      </c>
      <c r="N1047" s="130">
        <v>-0.01</v>
      </c>
      <c r="O1047" s="125">
        <f t="shared" si="16"/>
        <v>0.57999999999999996</v>
      </c>
      <c r="P1047" s="143">
        <v>27500</v>
      </c>
      <c r="Q1047" s="148" t="s">
        <v>4567</v>
      </c>
    </row>
    <row r="1048" spans="1:17">
      <c r="A1048" s="128">
        <v>1046</v>
      </c>
      <c r="B1048" s="128" t="s">
        <v>488</v>
      </c>
      <c r="C1048" s="128" t="s">
        <v>378</v>
      </c>
      <c r="D1048" s="128" t="str">
        <f>VLOOKUP(B1048,'[1]TAX INFO'!$B$2:$G$961,3,0)</f>
        <v>Sual Power Inc.</v>
      </c>
      <c r="E1048" s="128" t="str">
        <f>VLOOKUP(B1048,'[1]TAX INFO'!$B$2:$G$961,5,0)</f>
        <v>225-353-447-000</v>
      </c>
      <c r="F1048" s="128" t="s">
        <v>419</v>
      </c>
      <c r="G1048" s="128" t="s">
        <v>416</v>
      </c>
      <c r="H1048" s="128" t="s">
        <v>417</v>
      </c>
      <c r="I1048" s="128" t="s">
        <v>417</v>
      </c>
      <c r="J1048" s="128" t="s">
        <v>417</v>
      </c>
      <c r="K1048" s="129">
        <v>5.49</v>
      </c>
      <c r="L1048" s="130">
        <v>0</v>
      </c>
      <c r="M1048" s="131">
        <v>0.66</v>
      </c>
      <c r="N1048" s="130">
        <v>-0.11</v>
      </c>
      <c r="O1048" s="125">
        <f t="shared" si="16"/>
        <v>6.04</v>
      </c>
      <c r="P1048" s="143">
        <v>27343</v>
      </c>
      <c r="Q1048" s="148" t="s">
        <v>4567</v>
      </c>
    </row>
    <row r="1049" spans="1:17">
      <c r="A1049" s="128">
        <v>1047</v>
      </c>
      <c r="B1049" s="128" t="s">
        <v>145</v>
      </c>
      <c r="C1049" s="128" t="s">
        <v>145</v>
      </c>
      <c r="D1049" s="128" t="str">
        <f>VLOOKUP(B1049,'[1]TAX INFO'!$B$2:$G$961,3,0)</f>
        <v>Citicore Solar Tarlac 1, Inc.</v>
      </c>
      <c r="E1049" s="128" t="str">
        <f>VLOOKUP(B1049,'[1]TAX INFO'!$B$2:$G$961,5,0)</f>
        <v>008-654-146-000</v>
      </c>
      <c r="F1049" s="128" t="s">
        <v>415</v>
      </c>
      <c r="G1049" s="128" t="s">
        <v>416</v>
      </c>
      <c r="H1049" s="128" t="s">
        <v>417</v>
      </c>
      <c r="I1049" s="128" t="s">
        <v>416</v>
      </c>
      <c r="J1049" s="128" t="s">
        <v>416</v>
      </c>
      <c r="K1049" s="129">
        <v>0</v>
      </c>
      <c r="L1049" s="130">
        <v>0.37</v>
      </c>
      <c r="M1049" s="131">
        <v>0</v>
      </c>
      <c r="N1049" s="130">
        <v>-0.01</v>
      </c>
      <c r="O1049" s="125">
        <f t="shared" si="16"/>
        <v>0.36</v>
      </c>
      <c r="P1049" s="143">
        <v>27501</v>
      </c>
      <c r="Q1049" s="148" t="s">
        <v>4567</v>
      </c>
    </row>
    <row r="1050" spans="1:17">
      <c r="A1050" s="128">
        <v>1048</v>
      </c>
      <c r="B1050" s="128" t="s">
        <v>146</v>
      </c>
      <c r="C1050" s="128" t="s">
        <v>146</v>
      </c>
      <c r="D1050" s="128" t="str">
        <f>VLOOKUP(B1050,'[1]TAX INFO'!$B$2:$G$961,3,0)</f>
        <v>Citicore Solar Tarlac 2, Inc.</v>
      </c>
      <c r="E1050" s="128" t="str">
        <f>VLOOKUP(B1050,'[1]TAX INFO'!$B$2:$G$961,5,0)</f>
        <v>008-654-139-000</v>
      </c>
      <c r="F1050" s="128" t="s">
        <v>415</v>
      </c>
      <c r="G1050" s="128" t="s">
        <v>416</v>
      </c>
      <c r="H1050" s="128" t="s">
        <v>417</v>
      </c>
      <c r="I1050" s="128" t="s">
        <v>416</v>
      </c>
      <c r="J1050" s="128" t="s">
        <v>416</v>
      </c>
      <c r="K1050" s="129">
        <v>0</v>
      </c>
      <c r="L1050" s="130">
        <v>0.24</v>
      </c>
      <c r="M1050" s="131">
        <v>0</v>
      </c>
      <c r="N1050" s="130">
        <v>0</v>
      </c>
      <c r="O1050" s="125">
        <f t="shared" si="16"/>
        <v>0.24</v>
      </c>
      <c r="P1050" s="143">
        <v>27502</v>
      </c>
      <c r="Q1050" s="148" t="s">
        <v>4567</v>
      </c>
    </row>
    <row r="1051" spans="1:17">
      <c r="A1051" s="128">
        <v>1049</v>
      </c>
      <c r="B1051" s="128" t="s">
        <v>144</v>
      </c>
      <c r="C1051" s="128" t="s">
        <v>144</v>
      </c>
      <c r="D1051" s="128" t="str">
        <f>VLOOKUP(B1051,'[1]TAX INFO'!$B$2:$G$961,3,0)</f>
        <v xml:space="preserve">Citicore Solar South Cotabato, Inc. </v>
      </c>
      <c r="E1051" s="128" t="str">
        <f>VLOOKUP(B1051,'[1]TAX INFO'!$B$2:$G$961,5,0)</f>
        <v>008-523-504-000</v>
      </c>
      <c r="F1051" s="128" t="s">
        <v>415</v>
      </c>
      <c r="G1051" s="128" t="s">
        <v>416</v>
      </c>
      <c r="H1051" s="128" t="s">
        <v>417</v>
      </c>
      <c r="I1051" s="128" t="s">
        <v>416</v>
      </c>
      <c r="J1051" s="128" t="s">
        <v>416</v>
      </c>
      <c r="K1051" s="129">
        <v>0</v>
      </c>
      <c r="L1051" s="130">
        <v>0.2</v>
      </c>
      <c r="M1051" s="131">
        <v>0</v>
      </c>
      <c r="N1051" s="130">
        <v>0</v>
      </c>
      <c r="O1051" s="125">
        <f t="shared" si="16"/>
        <v>0.2</v>
      </c>
      <c r="P1051" s="143">
        <v>27503</v>
      </c>
      <c r="Q1051" s="148" t="s">
        <v>4567</v>
      </c>
    </row>
    <row r="1052" spans="1:17">
      <c r="A1052" s="128">
        <v>1050</v>
      </c>
      <c r="B1052" s="128" t="s">
        <v>285</v>
      </c>
      <c r="C1052" s="128" t="s">
        <v>644</v>
      </c>
      <c r="D1052" s="128" t="str">
        <f>VLOOKUP(B1052,'[1]TAX INFO'!$B$2:$G$961,3,0)</f>
        <v xml:space="preserve">Northwind Power Development Corporation </v>
      </c>
      <c r="E1052" s="128" t="str">
        <f>VLOOKUP(B1052,'[1]TAX INFO'!$B$2:$G$961,5,0)</f>
        <v>208-101-373-000</v>
      </c>
      <c r="F1052" s="128" t="s">
        <v>415</v>
      </c>
      <c r="G1052" s="128" t="s">
        <v>416</v>
      </c>
      <c r="H1052" s="128" t="s">
        <v>417</v>
      </c>
      <c r="I1052" s="128" t="s">
        <v>416</v>
      </c>
      <c r="J1052" s="128" t="s">
        <v>416</v>
      </c>
      <c r="K1052" s="129">
        <v>0</v>
      </c>
      <c r="L1052" s="130">
        <v>1.43</v>
      </c>
      <c r="M1052" s="131">
        <v>0</v>
      </c>
      <c r="N1052" s="130">
        <v>-0.03</v>
      </c>
      <c r="O1052" s="125">
        <f t="shared" si="16"/>
        <v>1.4</v>
      </c>
      <c r="P1052" s="143">
        <v>27498</v>
      </c>
      <c r="Q1052" s="148" t="s">
        <v>4567</v>
      </c>
    </row>
    <row r="1053" spans="1:17">
      <c r="A1053" s="128">
        <v>1051</v>
      </c>
      <c r="B1053" s="128" t="s">
        <v>285</v>
      </c>
      <c r="C1053" s="128" t="s">
        <v>287</v>
      </c>
      <c r="D1053" s="128" t="str">
        <f>VLOOKUP(B1053,'[1]TAX INFO'!$B$2:$G$961,3,0)</f>
        <v xml:space="preserve">Northwind Power Development Corporation </v>
      </c>
      <c r="E1053" s="128" t="str">
        <f>VLOOKUP(B1053,'[1]TAX INFO'!$B$2:$G$961,5,0)</f>
        <v>208-101-373-000</v>
      </c>
      <c r="F1053" s="128" t="s">
        <v>419</v>
      </c>
      <c r="G1053" s="128" t="s">
        <v>416</v>
      </c>
      <c r="H1053" s="128" t="s">
        <v>417</v>
      </c>
      <c r="I1053" s="128" t="s">
        <v>416</v>
      </c>
      <c r="J1053" s="128" t="s">
        <v>416</v>
      </c>
      <c r="K1053" s="129">
        <v>0</v>
      </c>
      <c r="L1053" s="130">
        <v>0.08</v>
      </c>
      <c r="M1053" s="131">
        <v>0</v>
      </c>
      <c r="N1053" s="130">
        <v>0</v>
      </c>
      <c r="O1053" s="125">
        <f t="shared" si="16"/>
        <v>0.08</v>
      </c>
      <c r="P1053" s="143">
        <v>27498</v>
      </c>
      <c r="Q1053" s="148" t="s">
        <v>4567</v>
      </c>
    </row>
    <row r="1054" spans="1:17">
      <c r="A1054" s="128">
        <v>1052</v>
      </c>
      <c r="B1054" s="128" t="s">
        <v>645</v>
      </c>
      <c r="C1054" s="128" t="s">
        <v>645</v>
      </c>
      <c r="D1054" s="128" t="str">
        <f>VLOOKUP(B1054,'[1]TAX INFO'!$B$2:$G$961,3,0)</f>
        <v xml:space="preserve">Olongapo Electricity Distribution Company, Inc. </v>
      </c>
      <c r="E1054" s="128" t="str">
        <f>VLOOKUP(B1054,'[1]TAX INFO'!$B$2:$G$961,5,0)</f>
        <v>008-365-759-000</v>
      </c>
      <c r="F1054" s="128" t="s">
        <v>419</v>
      </c>
      <c r="G1054" s="128" t="s">
        <v>416</v>
      </c>
      <c r="H1054" s="128" t="s">
        <v>417</v>
      </c>
      <c r="I1054" s="128" t="s">
        <v>417</v>
      </c>
      <c r="J1054" s="128" t="s">
        <v>417</v>
      </c>
      <c r="K1054" s="129">
        <v>106.27</v>
      </c>
      <c r="L1054" s="130">
        <v>0</v>
      </c>
      <c r="M1054" s="131">
        <v>12.75</v>
      </c>
      <c r="N1054" s="130">
        <v>-2.13</v>
      </c>
      <c r="O1054" s="125">
        <f t="shared" si="16"/>
        <v>116.89</v>
      </c>
      <c r="P1054" s="143">
        <v>27504</v>
      </c>
      <c r="Q1054" s="148" t="s">
        <v>4567</v>
      </c>
    </row>
    <row r="1055" spans="1:17">
      <c r="A1055" s="128">
        <v>1053</v>
      </c>
      <c r="B1055" s="128" t="s">
        <v>646</v>
      </c>
      <c r="C1055" s="128" t="s">
        <v>646</v>
      </c>
      <c r="D1055" s="128" t="str">
        <f>VLOOKUP(B1055,'[1]TAX INFO'!$B$2:$G$961,3,0)</f>
        <v>ORIENTAL ENERGY AND POWER GENERATION CORPORATION</v>
      </c>
      <c r="E1055" s="128" t="str">
        <f>VLOOKUP(B1055,'[1]TAX INFO'!$B$2:$G$961,5,0)</f>
        <v>263-666-452-000</v>
      </c>
      <c r="F1055" s="128" t="s">
        <v>415</v>
      </c>
      <c r="G1055" s="128" t="s">
        <v>416</v>
      </c>
      <c r="H1055" s="128" t="s">
        <v>416</v>
      </c>
      <c r="I1055" s="128" t="s">
        <v>416</v>
      </c>
      <c r="J1055" s="128" t="s">
        <v>416</v>
      </c>
      <c r="K1055" s="129">
        <v>0</v>
      </c>
      <c r="L1055" s="130">
        <v>2.35</v>
      </c>
      <c r="M1055" s="131">
        <v>0</v>
      </c>
      <c r="N1055" s="130">
        <v>-0.05</v>
      </c>
      <c r="O1055" s="125">
        <f t="shared" si="16"/>
        <v>2.3000000000000003</v>
      </c>
      <c r="P1055" s="143">
        <v>27505</v>
      </c>
      <c r="Q1055" s="148" t="s">
        <v>4567</v>
      </c>
    </row>
    <row r="1056" spans="1:17">
      <c r="A1056" s="128">
        <v>1054</v>
      </c>
      <c r="B1056" s="128" t="s">
        <v>647</v>
      </c>
      <c r="C1056" s="128" t="s">
        <v>647</v>
      </c>
      <c r="D1056" s="128" t="str">
        <f>VLOOKUP(B1056,'[1]TAX INFO'!$B$2:$G$961,3,0)</f>
        <v xml:space="preserve">One Subic Power Generation Corporation </v>
      </c>
      <c r="E1056" s="128" t="str">
        <f>VLOOKUP(B1056,'[1]TAX INFO'!$B$2:$G$961,5,0)</f>
        <v>007-836-459-000</v>
      </c>
      <c r="F1056" s="128" t="s">
        <v>415</v>
      </c>
      <c r="G1056" s="128" t="s">
        <v>416</v>
      </c>
      <c r="H1056" s="128" t="s">
        <v>417</v>
      </c>
      <c r="I1056" s="128" t="s">
        <v>417</v>
      </c>
      <c r="J1056" s="128" t="s">
        <v>417</v>
      </c>
      <c r="K1056" s="129">
        <v>0</v>
      </c>
      <c r="L1056" s="130">
        <v>0</v>
      </c>
      <c r="M1056" s="131">
        <v>0</v>
      </c>
      <c r="N1056" s="130">
        <v>0</v>
      </c>
      <c r="O1056" s="125">
        <f t="shared" si="16"/>
        <v>0</v>
      </c>
      <c r="P1056" s="143">
        <v>27506</v>
      </c>
      <c r="Q1056" s="148" t="s">
        <v>4567</v>
      </c>
    </row>
    <row r="1057" spans="1:17">
      <c r="A1057" s="128">
        <v>1055</v>
      </c>
      <c r="B1057" s="128" t="s">
        <v>647</v>
      </c>
      <c r="C1057" s="128" t="s">
        <v>289</v>
      </c>
      <c r="D1057" s="128" t="str">
        <f>VLOOKUP(B1057,'[1]TAX INFO'!$B$2:$G$961,3,0)</f>
        <v xml:space="preserve">One Subic Power Generation Corporation </v>
      </c>
      <c r="E1057" s="128" t="str">
        <f>VLOOKUP(B1057,'[1]TAX INFO'!$B$2:$G$961,5,0)</f>
        <v>007-836-459-000</v>
      </c>
      <c r="F1057" s="128" t="s">
        <v>419</v>
      </c>
      <c r="G1057" s="128" t="s">
        <v>416</v>
      </c>
      <c r="H1057" s="128" t="s">
        <v>417</v>
      </c>
      <c r="I1057" s="128" t="s">
        <v>417</v>
      </c>
      <c r="J1057" s="128" t="s">
        <v>417</v>
      </c>
      <c r="K1057" s="129">
        <v>2.5299999999999998</v>
      </c>
      <c r="L1057" s="130">
        <v>0</v>
      </c>
      <c r="M1057" s="131">
        <v>0.3</v>
      </c>
      <c r="N1057" s="130">
        <v>-0.05</v>
      </c>
      <c r="O1057" s="125">
        <f t="shared" si="16"/>
        <v>2.78</v>
      </c>
      <c r="P1057" s="143">
        <v>27506</v>
      </c>
      <c r="Q1057" s="148" t="s">
        <v>4567</v>
      </c>
    </row>
    <row r="1058" spans="1:17">
      <c r="A1058" s="128">
        <v>1056</v>
      </c>
      <c r="B1058" s="128" t="s">
        <v>648</v>
      </c>
      <c r="C1058" s="128" t="s">
        <v>648</v>
      </c>
      <c r="D1058" s="128" t="str">
        <f>VLOOKUP(B1058,'[1]TAX INFO'!$B$2:$G$961,3,0)</f>
        <v>Panasia Energy, Inc.</v>
      </c>
      <c r="E1058" s="128" t="str">
        <f>VLOOKUP(B1058,'[1]TAX INFO'!$B$2:$G$961,5,0)</f>
        <v>006-907-342-000</v>
      </c>
      <c r="F1058" s="128" t="s">
        <v>415</v>
      </c>
      <c r="G1058" s="128" t="s">
        <v>416</v>
      </c>
      <c r="H1058" s="128" t="s">
        <v>417</v>
      </c>
      <c r="I1058" s="128" t="s">
        <v>417</v>
      </c>
      <c r="J1058" s="128" t="s">
        <v>417</v>
      </c>
      <c r="K1058" s="129">
        <v>0</v>
      </c>
      <c r="L1058" s="130">
        <v>0</v>
      </c>
      <c r="M1058" s="131">
        <v>0</v>
      </c>
      <c r="N1058" s="130">
        <v>0</v>
      </c>
      <c r="O1058" s="125">
        <f t="shared" si="16"/>
        <v>0</v>
      </c>
      <c r="P1058" s="143">
        <v>27507</v>
      </c>
      <c r="Q1058" s="148" t="s">
        <v>4567</v>
      </c>
    </row>
    <row r="1059" spans="1:17">
      <c r="A1059" s="128">
        <v>1057</v>
      </c>
      <c r="B1059" s="128" t="s">
        <v>648</v>
      </c>
      <c r="C1059" s="128" t="s">
        <v>296</v>
      </c>
      <c r="D1059" s="128" t="str">
        <f>VLOOKUP(B1059,'[1]TAX INFO'!$B$2:$G$961,3,0)</f>
        <v>Panasia Energy, Inc.</v>
      </c>
      <c r="E1059" s="128" t="str">
        <f>VLOOKUP(B1059,'[1]TAX INFO'!$B$2:$G$961,5,0)</f>
        <v>006-907-342-000</v>
      </c>
      <c r="F1059" s="128" t="s">
        <v>419</v>
      </c>
      <c r="G1059" s="128" t="s">
        <v>416</v>
      </c>
      <c r="H1059" s="128" t="s">
        <v>417</v>
      </c>
      <c r="I1059" s="128" t="s">
        <v>417</v>
      </c>
      <c r="J1059" s="128" t="s">
        <v>417</v>
      </c>
      <c r="K1059" s="129">
        <v>4.99</v>
      </c>
      <c r="L1059" s="130">
        <v>0</v>
      </c>
      <c r="M1059" s="131">
        <v>0.6</v>
      </c>
      <c r="N1059" s="130">
        <v>-0.1</v>
      </c>
      <c r="O1059" s="125">
        <f t="shared" si="16"/>
        <v>5.49</v>
      </c>
      <c r="P1059" s="143">
        <v>27507</v>
      </c>
      <c r="Q1059" s="148" t="s">
        <v>4567</v>
      </c>
    </row>
    <row r="1060" spans="1:17">
      <c r="A1060" s="128">
        <v>1058</v>
      </c>
      <c r="B1060" s="128" t="s">
        <v>297</v>
      </c>
      <c r="C1060" s="128" t="s">
        <v>297</v>
      </c>
      <c r="D1060" s="128" t="str">
        <f>VLOOKUP(B1060,'[1]TAX INFO'!$B$2:$G$961,3,0)</f>
        <v>PANGASINAN I ELECTRIC COOPERATIVE, INC.</v>
      </c>
      <c r="E1060" s="128" t="str">
        <f>VLOOKUP(B1060,'[1]TAX INFO'!$B$2:$G$961,5,0)</f>
        <v>000-633-841-000</v>
      </c>
      <c r="F1060" s="128" t="s">
        <v>419</v>
      </c>
      <c r="G1060" s="128" t="s">
        <v>416</v>
      </c>
      <c r="H1060" s="128" t="s">
        <v>417</v>
      </c>
      <c r="I1060" s="128" t="s">
        <v>417</v>
      </c>
      <c r="J1060" s="128" t="s">
        <v>417</v>
      </c>
      <c r="K1060" s="129">
        <v>94.72</v>
      </c>
      <c r="L1060" s="130">
        <v>0</v>
      </c>
      <c r="M1060" s="131">
        <v>11.37</v>
      </c>
      <c r="N1060" s="130">
        <v>-1.89</v>
      </c>
      <c r="O1060" s="125">
        <f t="shared" si="16"/>
        <v>104.2</v>
      </c>
      <c r="P1060" s="143">
        <v>27508</v>
      </c>
      <c r="Q1060" s="148" t="s">
        <v>4567</v>
      </c>
    </row>
    <row r="1061" spans="1:17">
      <c r="A1061" s="128">
        <v>1059</v>
      </c>
      <c r="B1061" s="128" t="s">
        <v>298</v>
      </c>
      <c r="C1061" s="128" t="s">
        <v>298</v>
      </c>
      <c r="D1061" s="128" t="str">
        <f>VLOOKUP(B1061,'[1]TAX INFO'!$B$2:$G$961,3,0)</f>
        <v xml:space="preserve">Pangasinan III Electric Cooperative, Inc. </v>
      </c>
      <c r="E1061" s="128" t="str">
        <f>VLOOKUP(B1061,'[1]TAX INFO'!$B$2:$G$961,5,0)</f>
        <v>000-801-156-00000</v>
      </c>
      <c r="F1061" s="128" t="s">
        <v>419</v>
      </c>
      <c r="G1061" s="128" t="s">
        <v>416</v>
      </c>
      <c r="H1061" s="128" t="s">
        <v>416</v>
      </c>
      <c r="I1061" s="128" t="s">
        <v>417</v>
      </c>
      <c r="J1061" s="128" t="s">
        <v>417</v>
      </c>
      <c r="K1061" s="129">
        <v>39.51</v>
      </c>
      <c r="L1061" s="130">
        <v>0</v>
      </c>
      <c r="M1061" s="131">
        <v>4.74</v>
      </c>
      <c r="N1061" s="130">
        <v>-0.79</v>
      </c>
      <c r="O1061" s="125">
        <f t="shared" si="16"/>
        <v>43.46</v>
      </c>
      <c r="P1061" s="143">
        <v>27509</v>
      </c>
      <c r="Q1061" s="148" t="s">
        <v>4567</v>
      </c>
    </row>
    <row r="1062" spans="1:17">
      <c r="A1062" s="128">
        <v>1060</v>
      </c>
      <c r="B1062" s="128" t="s">
        <v>649</v>
      </c>
      <c r="C1062" s="128" t="s">
        <v>649</v>
      </c>
      <c r="D1062" s="128" t="str">
        <f>VLOOKUP(B1062,'[1]TAX INFO'!$B$2:$G$961,3,0)</f>
        <v>Philippine Associated Smelting &amp; Refining Corporation</v>
      </c>
      <c r="E1062" s="128" t="str">
        <f>VLOOKUP(B1062,'[1]TAX INFO'!$B$2:$G$961,5,0)</f>
        <v>000-226-532-000</v>
      </c>
      <c r="F1062" s="128" t="s">
        <v>419</v>
      </c>
      <c r="G1062" s="128" t="s">
        <v>416</v>
      </c>
      <c r="H1062" s="128" t="s">
        <v>417</v>
      </c>
      <c r="I1062" s="128" t="s">
        <v>417</v>
      </c>
      <c r="J1062" s="128" t="s">
        <v>416</v>
      </c>
      <c r="K1062" s="129">
        <v>0</v>
      </c>
      <c r="L1062" s="130">
        <v>157.16</v>
      </c>
      <c r="M1062" s="131">
        <v>0</v>
      </c>
      <c r="N1062" s="130">
        <v>-3.14</v>
      </c>
      <c r="O1062" s="125">
        <f t="shared" si="16"/>
        <v>154.02000000000001</v>
      </c>
      <c r="P1062" s="143">
        <v>27510</v>
      </c>
      <c r="Q1062" s="148" t="s">
        <v>4567</v>
      </c>
    </row>
    <row r="1063" spans="1:17">
      <c r="A1063" s="128">
        <v>1061</v>
      </c>
      <c r="B1063" s="128" t="s">
        <v>650</v>
      </c>
      <c r="C1063" s="128" t="s">
        <v>650</v>
      </c>
      <c r="D1063" s="128" t="str">
        <f>VLOOKUP(B1063,'[1]TAX INFO'!$B$2:$G$961,3,0)</f>
        <v xml:space="preserve">Palm Concepcion Power Corporation </v>
      </c>
      <c r="E1063" s="128" t="str">
        <f>VLOOKUP(B1063,'[1]TAX INFO'!$B$2:$G$961,5,0)</f>
        <v>006-931-417-000</v>
      </c>
      <c r="F1063" s="128" t="s">
        <v>415</v>
      </c>
      <c r="G1063" s="128" t="s">
        <v>416</v>
      </c>
      <c r="H1063" s="128" t="s">
        <v>417</v>
      </c>
      <c r="I1063" s="128" t="s">
        <v>417</v>
      </c>
      <c r="J1063" s="128" t="s">
        <v>417</v>
      </c>
      <c r="K1063" s="129">
        <v>36.450000000000003</v>
      </c>
      <c r="L1063" s="130">
        <v>0</v>
      </c>
      <c r="M1063" s="131">
        <v>4.37</v>
      </c>
      <c r="N1063" s="130">
        <v>-0.73</v>
      </c>
      <c r="O1063" s="125">
        <f t="shared" si="16"/>
        <v>40.090000000000003</v>
      </c>
      <c r="P1063" s="143">
        <v>27511</v>
      </c>
      <c r="Q1063" s="148" t="s">
        <v>4567</v>
      </c>
    </row>
    <row r="1064" spans="1:17">
      <c r="A1064" s="128">
        <v>1062</v>
      </c>
      <c r="B1064" s="128" t="s">
        <v>651</v>
      </c>
      <c r="C1064" s="128" t="s">
        <v>651</v>
      </c>
      <c r="D1064" s="128" t="str">
        <f>VLOOKUP(B1064,'[1]TAX INFO'!$B$2:$G$961,3,0)</f>
        <v xml:space="preserve">Peakpower Bukidnon Inc. </v>
      </c>
      <c r="E1064" s="128" t="str">
        <f>VLOOKUP(B1064,'[1]TAX INFO'!$B$2:$G$961,5,0)</f>
        <v>008-826-263-000</v>
      </c>
      <c r="F1064" s="128" t="s">
        <v>415</v>
      </c>
      <c r="G1064" s="128" t="s">
        <v>416</v>
      </c>
      <c r="H1064" s="128" t="s">
        <v>417</v>
      </c>
      <c r="I1064" s="128" t="s">
        <v>417</v>
      </c>
      <c r="J1064" s="128" t="s">
        <v>417</v>
      </c>
      <c r="K1064" s="129">
        <v>0</v>
      </c>
      <c r="L1064" s="130">
        <v>0</v>
      </c>
      <c r="M1064" s="131">
        <v>0</v>
      </c>
      <c r="N1064" s="130">
        <v>0</v>
      </c>
      <c r="O1064" s="125">
        <f t="shared" si="16"/>
        <v>0</v>
      </c>
      <c r="P1064" s="143"/>
      <c r="Q1064" s="148" t="s">
        <v>4567</v>
      </c>
    </row>
    <row r="1065" spans="1:17">
      <c r="A1065" s="128">
        <v>1063</v>
      </c>
      <c r="B1065" s="128" t="s">
        <v>292</v>
      </c>
      <c r="C1065" s="128" t="s">
        <v>292</v>
      </c>
      <c r="D1065" s="128" t="str">
        <f>VLOOKUP(B1065,'[1]TAX INFO'!$B$2:$G$961,3,0)</f>
        <v xml:space="preserve">Peakpower San Francisco Inc. </v>
      </c>
      <c r="E1065" s="128" t="str">
        <f>VLOOKUP(B1065,'[1]TAX INFO'!$B$2:$G$961,5,0)</f>
        <v>008-531-813-00000</v>
      </c>
      <c r="F1065" s="128" t="s">
        <v>415</v>
      </c>
      <c r="G1065" s="128" t="s">
        <v>416</v>
      </c>
      <c r="H1065" s="128" t="s">
        <v>417</v>
      </c>
      <c r="I1065" s="128" t="s">
        <v>417</v>
      </c>
      <c r="J1065" s="128" t="s">
        <v>417</v>
      </c>
      <c r="K1065" s="129">
        <v>0</v>
      </c>
      <c r="L1065" s="130">
        <v>0</v>
      </c>
      <c r="M1065" s="131">
        <v>0</v>
      </c>
      <c r="N1065" s="130">
        <v>0</v>
      </c>
      <c r="O1065" s="125">
        <f t="shared" si="16"/>
        <v>0</v>
      </c>
      <c r="P1065" s="143">
        <v>27512</v>
      </c>
      <c r="Q1065" s="148" t="s">
        <v>4567</v>
      </c>
    </row>
    <row r="1066" spans="1:17">
      <c r="A1066" s="128">
        <v>1064</v>
      </c>
      <c r="B1066" s="128" t="s">
        <v>292</v>
      </c>
      <c r="C1066" s="128" t="s">
        <v>293</v>
      </c>
      <c r="D1066" s="128" t="str">
        <f>VLOOKUP(B1066,'[1]TAX INFO'!$B$2:$G$961,3,0)</f>
        <v xml:space="preserve">Peakpower San Francisco Inc. </v>
      </c>
      <c r="E1066" s="128" t="str">
        <f>VLOOKUP(B1066,'[1]TAX INFO'!$B$2:$G$961,5,0)</f>
        <v>008-531-813-00000</v>
      </c>
      <c r="F1066" s="128" t="s">
        <v>419</v>
      </c>
      <c r="G1066" s="128" t="s">
        <v>416</v>
      </c>
      <c r="H1066" s="128" t="s">
        <v>417</v>
      </c>
      <c r="I1066" s="128" t="s">
        <v>417</v>
      </c>
      <c r="J1066" s="128" t="s">
        <v>417</v>
      </c>
      <c r="K1066" s="129">
        <v>0.09</v>
      </c>
      <c r="L1066" s="130">
        <v>0</v>
      </c>
      <c r="M1066" s="131">
        <v>0.01</v>
      </c>
      <c r="N1066" s="130">
        <v>0</v>
      </c>
      <c r="O1066" s="125">
        <f t="shared" si="16"/>
        <v>9.9999999999999992E-2</v>
      </c>
      <c r="P1066" s="143">
        <v>27512</v>
      </c>
      <c r="Q1066" s="148" t="s">
        <v>4567</v>
      </c>
    </row>
    <row r="1067" spans="1:17">
      <c r="A1067" s="128">
        <v>1065</v>
      </c>
      <c r="B1067" s="128" t="s">
        <v>652</v>
      </c>
      <c r="C1067" s="128" t="s">
        <v>652</v>
      </c>
      <c r="D1067" s="128" t="str">
        <f>VLOOKUP(B1067,'[1]TAX INFO'!$B$2:$G$961,3,0)</f>
        <v xml:space="preserve">Pagbilao Energy Corporation </v>
      </c>
      <c r="E1067" s="128" t="str">
        <f>VLOOKUP(B1067,'[1]TAX INFO'!$B$2:$G$961,5,0)</f>
        <v>008-275-398-000</v>
      </c>
      <c r="F1067" s="128" t="s">
        <v>415</v>
      </c>
      <c r="G1067" s="128" t="s">
        <v>416</v>
      </c>
      <c r="H1067" s="128" t="s">
        <v>417</v>
      </c>
      <c r="I1067" s="128" t="s">
        <v>417</v>
      </c>
      <c r="J1067" s="128" t="s">
        <v>417</v>
      </c>
      <c r="K1067" s="129">
        <v>323.26</v>
      </c>
      <c r="L1067" s="130">
        <v>0</v>
      </c>
      <c r="M1067" s="131">
        <v>38.79</v>
      </c>
      <c r="N1067" s="130">
        <v>-6.47</v>
      </c>
      <c r="O1067" s="125">
        <f t="shared" si="16"/>
        <v>355.58</v>
      </c>
      <c r="P1067" s="143">
        <v>27513</v>
      </c>
      <c r="Q1067" s="148" t="s">
        <v>4567</v>
      </c>
    </row>
    <row r="1068" spans="1:17">
      <c r="A1068" s="128">
        <v>1066</v>
      </c>
      <c r="B1068" s="128" t="s">
        <v>652</v>
      </c>
      <c r="C1068" s="128" t="s">
        <v>653</v>
      </c>
      <c r="D1068" s="128" t="str">
        <f>VLOOKUP(B1068,'[1]TAX INFO'!$B$2:$G$961,3,0)</f>
        <v xml:space="preserve">Pagbilao Energy Corporation </v>
      </c>
      <c r="E1068" s="128" t="str">
        <f>VLOOKUP(B1068,'[1]TAX INFO'!$B$2:$G$961,5,0)</f>
        <v>008-275-398-000</v>
      </c>
      <c r="F1068" s="128" t="s">
        <v>419</v>
      </c>
      <c r="G1068" s="128" t="s">
        <v>416</v>
      </c>
      <c r="H1068" s="128" t="s">
        <v>417</v>
      </c>
      <c r="I1068" s="128" t="s">
        <v>417</v>
      </c>
      <c r="J1068" s="128" t="s">
        <v>417</v>
      </c>
      <c r="K1068" s="129">
        <v>5.39</v>
      </c>
      <c r="L1068" s="130">
        <v>0</v>
      </c>
      <c r="M1068" s="131">
        <v>0.65</v>
      </c>
      <c r="N1068" s="130">
        <v>-0.11</v>
      </c>
      <c r="O1068" s="125">
        <f t="shared" si="16"/>
        <v>5.93</v>
      </c>
      <c r="P1068" s="143">
        <v>27513</v>
      </c>
      <c r="Q1068" s="148" t="s">
        <v>4567</v>
      </c>
    </row>
    <row r="1069" spans="1:17">
      <c r="A1069" s="128">
        <v>1067</v>
      </c>
      <c r="B1069" s="128" t="s">
        <v>654</v>
      </c>
      <c r="C1069" s="128" t="s">
        <v>654</v>
      </c>
      <c r="D1069" s="128" t="str">
        <f>VLOOKUP(B1069,'[1]TAX INFO'!$B$2:$G$961,3,0)</f>
        <v xml:space="preserve">Panay Energy Development Corporation </v>
      </c>
      <c r="E1069" s="128" t="str">
        <f>VLOOKUP(B1069,'[1]TAX INFO'!$B$2:$G$961,5,0)</f>
        <v>007-243-246-000</v>
      </c>
      <c r="F1069" s="128" t="s">
        <v>415</v>
      </c>
      <c r="G1069" s="128" t="s">
        <v>416</v>
      </c>
      <c r="H1069" s="128" t="s">
        <v>417</v>
      </c>
      <c r="I1069" s="128" t="s">
        <v>417</v>
      </c>
      <c r="J1069" s="128" t="s">
        <v>417</v>
      </c>
      <c r="K1069" s="129">
        <v>26.23</v>
      </c>
      <c r="L1069" s="130">
        <v>0</v>
      </c>
      <c r="M1069" s="131">
        <v>3.15</v>
      </c>
      <c r="N1069" s="130">
        <v>-0.52</v>
      </c>
      <c r="O1069" s="125">
        <f t="shared" si="16"/>
        <v>28.86</v>
      </c>
      <c r="P1069" s="143">
        <v>27514</v>
      </c>
      <c r="Q1069" s="148" t="s">
        <v>4567</v>
      </c>
    </row>
    <row r="1070" spans="1:17">
      <c r="A1070" s="128">
        <v>1068</v>
      </c>
      <c r="B1070" s="128" t="s">
        <v>656</v>
      </c>
      <c r="C1070" s="128" t="s">
        <v>656</v>
      </c>
      <c r="D1070" s="128" t="str">
        <f>VLOOKUP(B1070,'[1]TAX INFO'!$B$2:$G$961,3,0)</f>
        <v>PAMPANGA I ELECTRIC COOPERATIVE, INC.</v>
      </c>
      <c r="E1070" s="128" t="str">
        <f>VLOOKUP(B1070,'[1]TAX INFO'!$B$2:$G$961,5,0)</f>
        <v>000-800-905-0000</v>
      </c>
      <c r="F1070" s="128" t="s">
        <v>419</v>
      </c>
      <c r="G1070" s="128" t="s">
        <v>416</v>
      </c>
      <c r="H1070" s="128" t="s">
        <v>417</v>
      </c>
      <c r="I1070" s="128" t="s">
        <v>417</v>
      </c>
      <c r="J1070" s="128" t="s">
        <v>417</v>
      </c>
      <c r="K1070" s="129">
        <v>203.24</v>
      </c>
      <c r="L1070" s="130">
        <v>0</v>
      </c>
      <c r="M1070" s="131">
        <v>24.39</v>
      </c>
      <c r="N1070" s="130">
        <v>-4.0599999999999996</v>
      </c>
      <c r="O1070" s="125">
        <f t="shared" si="16"/>
        <v>223.57</v>
      </c>
      <c r="P1070" s="143">
        <v>27515</v>
      </c>
      <c r="Q1070" s="148" t="s">
        <v>4567</v>
      </c>
    </row>
    <row r="1071" spans="1:17">
      <c r="A1071" s="128">
        <v>1069</v>
      </c>
      <c r="B1071" s="128" t="s">
        <v>657</v>
      </c>
      <c r="C1071" s="128" t="s">
        <v>657</v>
      </c>
      <c r="D1071" s="128" t="str">
        <f>VLOOKUP(B1071,'[1]TAX INFO'!$B$2:$G$961,3,0)</f>
        <v xml:space="preserve">Pampanga II Electric Cooperative, Inc. </v>
      </c>
      <c r="E1071" s="128" t="str">
        <f>VLOOKUP(B1071,'[1]TAX INFO'!$B$2:$G$961,5,0)</f>
        <v>000-800-858-000</v>
      </c>
      <c r="F1071" s="128" t="s">
        <v>419</v>
      </c>
      <c r="G1071" s="128" t="s">
        <v>416</v>
      </c>
      <c r="H1071" s="128" t="s">
        <v>417</v>
      </c>
      <c r="I1071" s="128" t="s">
        <v>417</v>
      </c>
      <c r="J1071" s="128" t="s">
        <v>417</v>
      </c>
      <c r="K1071" s="129">
        <v>100.76</v>
      </c>
      <c r="L1071" s="130">
        <v>0</v>
      </c>
      <c r="M1071" s="131">
        <v>12.09</v>
      </c>
      <c r="N1071" s="130">
        <v>-2.02</v>
      </c>
      <c r="O1071" s="125">
        <f t="shared" si="16"/>
        <v>110.83000000000001</v>
      </c>
      <c r="P1071" s="143">
        <v>27516</v>
      </c>
      <c r="Q1071" s="148" t="s">
        <v>4567</v>
      </c>
    </row>
    <row r="1072" spans="1:17">
      <c r="A1072" s="128">
        <v>1070</v>
      </c>
      <c r="B1072" s="128" t="s">
        <v>299</v>
      </c>
      <c r="C1072" s="128" t="s">
        <v>299</v>
      </c>
      <c r="D1072" s="128" t="str">
        <f>VLOOKUP(B1072,'[1]TAX INFO'!$B$2:$G$961,3,0)</f>
        <v xml:space="preserve">Peninsula Electric Cooperative, Inc. </v>
      </c>
      <c r="E1072" s="128" t="str">
        <f>VLOOKUP(B1072,'[1]TAX INFO'!$B$2:$G$961,5,0)</f>
        <v>000-540-959-0000</v>
      </c>
      <c r="F1072" s="128" t="s">
        <v>419</v>
      </c>
      <c r="G1072" s="128" t="s">
        <v>416</v>
      </c>
      <c r="H1072" s="128" t="s">
        <v>416</v>
      </c>
      <c r="I1072" s="128" t="s">
        <v>417</v>
      </c>
      <c r="J1072" s="128" t="s">
        <v>417</v>
      </c>
      <c r="K1072" s="129">
        <v>54.92</v>
      </c>
      <c r="L1072" s="130">
        <v>0</v>
      </c>
      <c r="M1072" s="131">
        <v>6.59</v>
      </c>
      <c r="N1072" s="130">
        <v>-1.1000000000000001</v>
      </c>
      <c r="O1072" s="125">
        <f t="shared" si="16"/>
        <v>60.410000000000004</v>
      </c>
      <c r="P1072" s="143">
        <v>27517</v>
      </c>
      <c r="Q1072" s="148" t="s">
        <v>4567</v>
      </c>
    </row>
    <row r="1073" spans="1:17">
      <c r="A1073" s="128">
        <v>1071</v>
      </c>
      <c r="B1073" s="128" t="s">
        <v>658</v>
      </c>
      <c r="C1073" s="128" t="s">
        <v>658</v>
      </c>
      <c r="D1073" s="128" t="str">
        <f>VLOOKUP(B1073,'[1]TAX INFO'!$B$2:$G$961,3,0)</f>
        <v>People's Energy Services, Inc.</v>
      </c>
      <c r="E1073" s="128" t="str">
        <f>VLOOKUP(B1073,'[1]TAX INFO'!$B$2:$G$961,5,0)</f>
        <v>005-662-686-000</v>
      </c>
      <c r="F1073" s="128" t="s">
        <v>415</v>
      </c>
      <c r="G1073" s="128" t="s">
        <v>416</v>
      </c>
      <c r="H1073" s="128" t="s">
        <v>417</v>
      </c>
      <c r="I1073" s="128" t="s">
        <v>416</v>
      </c>
      <c r="J1073" s="128" t="s">
        <v>416</v>
      </c>
      <c r="K1073" s="129">
        <v>0</v>
      </c>
      <c r="L1073" s="130">
        <v>0.27</v>
      </c>
      <c r="M1073" s="131">
        <v>0</v>
      </c>
      <c r="N1073" s="130">
        <v>-0.01</v>
      </c>
      <c r="O1073" s="125">
        <f t="shared" si="16"/>
        <v>0.26</v>
      </c>
      <c r="P1073" s="143">
        <v>27518</v>
      </c>
      <c r="Q1073" s="148" t="s">
        <v>4567</v>
      </c>
    </row>
    <row r="1074" spans="1:17">
      <c r="A1074" s="128">
        <v>1072</v>
      </c>
      <c r="B1074" s="128" t="s">
        <v>658</v>
      </c>
      <c r="C1074" s="128" t="s">
        <v>775</v>
      </c>
      <c r="D1074" s="128" t="str">
        <f>VLOOKUP(B1074,'[1]TAX INFO'!$B$2:$G$961,3,0)</f>
        <v>People's Energy Services, Inc.</v>
      </c>
      <c r="E1074" s="128" t="str">
        <f>VLOOKUP(B1074,'[1]TAX INFO'!$B$2:$G$961,5,0)</f>
        <v>005-662-686-000</v>
      </c>
      <c r="F1074" s="128" t="s">
        <v>419</v>
      </c>
      <c r="G1074" s="128" t="s">
        <v>416</v>
      </c>
      <c r="H1074" s="128" t="s">
        <v>417</v>
      </c>
      <c r="I1074" s="128" t="s">
        <v>416</v>
      </c>
      <c r="J1074" s="128" t="s">
        <v>416</v>
      </c>
      <c r="K1074" s="129">
        <v>0</v>
      </c>
      <c r="L1074" s="130">
        <v>0</v>
      </c>
      <c r="M1074" s="131">
        <v>0</v>
      </c>
      <c r="N1074" s="130">
        <v>0</v>
      </c>
      <c r="O1074" s="125">
        <f t="shared" si="16"/>
        <v>0</v>
      </c>
      <c r="P1074" s="143">
        <v>27518</v>
      </c>
      <c r="Q1074" s="148" t="s">
        <v>4567</v>
      </c>
    </row>
    <row r="1075" spans="1:17">
      <c r="A1075" s="128">
        <v>1073</v>
      </c>
      <c r="B1075" s="128" t="s">
        <v>304</v>
      </c>
      <c r="C1075" s="128" t="s">
        <v>304</v>
      </c>
      <c r="D1075" s="128" t="str">
        <f>VLOOKUP(B1075,'[1]TAX INFO'!$B$2:$G$961,3,0)</f>
        <v xml:space="preserve">Petron Corporation </v>
      </c>
      <c r="E1075" s="128" t="str">
        <f>VLOOKUP(B1075,'[1]TAX INFO'!$B$2:$G$961,5,0)</f>
        <v>000-168-801-000</v>
      </c>
      <c r="F1075" s="128" t="s">
        <v>415</v>
      </c>
      <c r="G1075" s="128" t="s">
        <v>416</v>
      </c>
      <c r="H1075" s="128" t="s">
        <v>417</v>
      </c>
      <c r="I1075" s="128" t="s">
        <v>417</v>
      </c>
      <c r="J1075" s="128" t="s">
        <v>417</v>
      </c>
      <c r="K1075" s="129">
        <v>3.58</v>
      </c>
      <c r="L1075" s="130">
        <v>0</v>
      </c>
      <c r="M1075" s="131">
        <v>0.43</v>
      </c>
      <c r="N1075" s="130">
        <v>-7.0000000000000007E-2</v>
      </c>
      <c r="O1075" s="125">
        <f t="shared" si="16"/>
        <v>3.94</v>
      </c>
      <c r="P1075" s="143">
        <v>27519</v>
      </c>
      <c r="Q1075" s="148" t="s">
        <v>4567</v>
      </c>
    </row>
    <row r="1076" spans="1:17">
      <c r="A1076" s="128">
        <v>1074</v>
      </c>
      <c r="B1076" s="128" t="s">
        <v>304</v>
      </c>
      <c r="C1076" s="128" t="s">
        <v>305</v>
      </c>
      <c r="D1076" s="128" t="str">
        <f>VLOOKUP(B1076,'[1]TAX INFO'!$B$2:$G$961,3,0)</f>
        <v xml:space="preserve">Petron Corporation </v>
      </c>
      <c r="E1076" s="128" t="str">
        <f>VLOOKUP(B1076,'[1]TAX INFO'!$B$2:$G$961,5,0)</f>
        <v>000-168-801-000</v>
      </c>
      <c r="F1076" s="128" t="s">
        <v>419</v>
      </c>
      <c r="G1076" s="128" t="s">
        <v>416</v>
      </c>
      <c r="H1076" s="128" t="s">
        <v>417</v>
      </c>
      <c r="I1076" s="128" t="s">
        <v>417</v>
      </c>
      <c r="J1076" s="128" t="s">
        <v>417</v>
      </c>
      <c r="K1076" s="129">
        <v>28.25</v>
      </c>
      <c r="L1076" s="130">
        <v>0</v>
      </c>
      <c r="M1076" s="131">
        <v>3.39</v>
      </c>
      <c r="N1076" s="130">
        <v>-0.56000000000000005</v>
      </c>
      <c r="O1076" s="125">
        <f t="shared" si="16"/>
        <v>31.080000000000002</v>
      </c>
      <c r="P1076" s="143">
        <v>27519</v>
      </c>
      <c r="Q1076" s="148" t="s">
        <v>4567</v>
      </c>
    </row>
    <row r="1077" spans="1:17">
      <c r="A1077" s="128">
        <v>1075</v>
      </c>
      <c r="B1077" s="128" t="s">
        <v>300</v>
      </c>
      <c r="C1077" s="128" t="s">
        <v>300</v>
      </c>
      <c r="D1077" s="128" t="str">
        <f>VLOOKUP(B1077,'[1]TAX INFO'!$B$2:$G$961,3,0)</f>
        <v xml:space="preserve">PetroSolar Corporation </v>
      </c>
      <c r="E1077" s="128" t="str">
        <f>VLOOKUP(B1077,'[1]TAX INFO'!$B$2:$G$961,5,0)</f>
        <v>009-064-006-000</v>
      </c>
      <c r="F1077" s="128" t="s">
        <v>415</v>
      </c>
      <c r="G1077" s="128" t="s">
        <v>416</v>
      </c>
      <c r="H1077" s="128" t="s">
        <v>416</v>
      </c>
      <c r="I1077" s="128" t="s">
        <v>416</v>
      </c>
      <c r="J1077" s="128" t="s">
        <v>416</v>
      </c>
      <c r="K1077" s="129">
        <v>0</v>
      </c>
      <c r="L1077" s="130">
        <v>2.0699999999999998</v>
      </c>
      <c r="M1077" s="131">
        <v>0</v>
      </c>
      <c r="N1077" s="130">
        <v>-0.04</v>
      </c>
      <c r="O1077" s="125">
        <f t="shared" si="16"/>
        <v>2.0299999999999998</v>
      </c>
      <c r="P1077" s="143">
        <v>27520</v>
      </c>
      <c r="Q1077" s="148" t="s">
        <v>4567</v>
      </c>
    </row>
    <row r="1078" spans="1:17">
      <c r="A1078" s="128">
        <v>1076</v>
      </c>
      <c r="B1078" s="128" t="s">
        <v>300</v>
      </c>
      <c r="C1078" s="128" t="s">
        <v>659</v>
      </c>
      <c r="D1078" s="128" t="str">
        <f>VLOOKUP(B1078,'[1]TAX INFO'!$B$2:$G$961,3,0)</f>
        <v xml:space="preserve">PetroSolar Corporation </v>
      </c>
      <c r="E1078" s="128" t="str">
        <f>VLOOKUP(B1078,'[1]TAX INFO'!$B$2:$G$961,5,0)</f>
        <v>009-064-006-000</v>
      </c>
      <c r="F1078" s="128" t="s">
        <v>415</v>
      </c>
      <c r="G1078" s="128" t="s">
        <v>416</v>
      </c>
      <c r="H1078" s="128" t="s">
        <v>416</v>
      </c>
      <c r="I1078" s="128" t="s">
        <v>416</v>
      </c>
      <c r="J1078" s="128" t="s">
        <v>416</v>
      </c>
      <c r="K1078" s="129">
        <v>0</v>
      </c>
      <c r="L1078" s="130">
        <v>0.04</v>
      </c>
      <c r="M1078" s="131">
        <v>0</v>
      </c>
      <c r="N1078" s="130">
        <v>0</v>
      </c>
      <c r="O1078" s="125">
        <f t="shared" si="16"/>
        <v>0.04</v>
      </c>
      <c r="P1078" s="143">
        <v>27520</v>
      </c>
      <c r="Q1078" s="148" t="s">
        <v>4567</v>
      </c>
    </row>
    <row r="1079" spans="1:17">
      <c r="A1079" s="128">
        <v>1077</v>
      </c>
      <c r="B1079" s="128" t="s">
        <v>300</v>
      </c>
      <c r="C1079" s="128" t="s">
        <v>301</v>
      </c>
      <c r="D1079" s="128" t="str">
        <f>VLOOKUP(B1079,'[1]TAX INFO'!$B$2:$G$961,3,0)</f>
        <v xml:space="preserve">PetroSolar Corporation </v>
      </c>
      <c r="E1079" s="128" t="str">
        <f>VLOOKUP(B1079,'[1]TAX INFO'!$B$2:$G$961,5,0)</f>
        <v>009-064-006-000</v>
      </c>
      <c r="F1079" s="128" t="s">
        <v>419</v>
      </c>
      <c r="G1079" s="128" t="s">
        <v>416</v>
      </c>
      <c r="H1079" s="128" t="s">
        <v>416</v>
      </c>
      <c r="I1079" s="128" t="s">
        <v>416</v>
      </c>
      <c r="J1079" s="128" t="s">
        <v>416</v>
      </c>
      <c r="K1079" s="129">
        <v>0</v>
      </c>
      <c r="L1079" s="130">
        <v>0.08</v>
      </c>
      <c r="M1079" s="131">
        <v>0</v>
      </c>
      <c r="N1079" s="130">
        <v>0</v>
      </c>
      <c r="O1079" s="125">
        <f t="shared" si="16"/>
        <v>0.08</v>
      </c>
      <c r="P1079" s="143">
        <v>27520</v>
      </c>
      <c r="Q1079" s="148" t="s">
        <v>4567</v>
      </c>
    </row>
    <row r="1080" spans="1:17">
      <c r="A1080" s="128">
        <v>1078</v>
      </c>
      <c r="B1080" s="128" t="s">
        <v>660</v>
      </c>
      <c r="C1080" s="128" t="s">
        <v>660</v>
      </c>
      <c r="D1080" s="128" t="str">
        <f>VLOOKUP(B1080,'[1]TAX INFO'!$B$2:$G$961,3,0)</f>
        <v>Powersource First Bulacan Solar Inc.</v>
      </c>
      <c r="E1080" s="128">
        <f>VLOOKUP(B1080,'[1]TAX INFO'!$B$2:$G$961,5,0)</f>
        <v>916406700000</v>
      </c>
      <c r="F1080" s="128" t="s">
        <v>415</v>
      </c>
      <c r="G1080" s="128" t="s">
        <v>416</v>
      </c>
      <c r="H1080" s="128" t="s">
        <v>416</v>
      </c>
      <c r="I1080" s="128" t="s">
        <v>416</v>
      </c>
      <c r="J1080" s="128" t="s">
        <v>417</v>
      </c>
      <c r="K1080" s="129">
        <v>0.01</v>
      </c>
      <c r="L1080" s="130">
        <v>0</v>
      </c>
      <c r="M1080" s="131">
        <v>0</v>
      </c>
      <c r="N1080" s="130">
        <v>0</v>
      </c>
      <c r="O1080" s="125">
        <f t="shared" si="16"/>
        <v>0.01</v>
      </c>
      <c r="P1080" s="143">
        <v>27521</v>
      </c>
      <c r="Q1080" s="148" t="s">
        <v>4567</v>
      </c>
    </row>
    <row r="1081" spans="1:17">
      <c r="A1081" s="128">
        <v>1079</v>
      </c>
      <c r="B1081" s="128" t="s">
        <v>661</v>
      </c>
      <c r="C1081" s="128" t="s">
        <v>291</v>
      </c>
      <c r="D1081" s="128" t="str">
        <f>VLOOKUP(B1081,'[1]TAX INFO'!$B$2:$G$961,3,0)</f>
        <v xml:space="preserve">PAVI Green Bataan Renewable Energy Inc. </v>
      </c>
      <c r="E1081" s="128" t="str">
        <f>VLOOKUP(B1081,'[1]TAX INFO'!$B$2:$G$961,5,0)</f>
        <v>604-425-349-000</v>
      </c>
      <c r="F1081" s="128" t="s">
        <v>419</v>
      </c>
      <c r="G1081" s="128" t="s">
        <v>416</v>
      </c>
      <c r="H1081" s="128" t="s">
        <v>416</v>
      </c>
      <c r="I1081" s="128" t="s">
        <v>416</v>
      </c>
      <c r="J1081" s="128" t="s">
        <v>416</v>
      </c>
      <c r="K1081" s="129">
        <v>0</v>
      </c>
      <c r="L1081" s="130">
        <v>0.12</v>
      </c>
      <c r="M1081" s="131">
        <v>0</v>
      </c>
      <c r="N1081" s="130">
        <v>0</v>
      </c>
      <c r="O1081" s="125">
        <f t="shared" si="16"/>
        <v>0.12</v>
      </c>
      <c r="P1081" s="143">
        <v>27522</v>
      </c>
      <c r="Q1081" s="148" t="s">
        <v>4567</v>
      </c>
    </row>
    <row r="1082" spans="1:17">
      <c r="A1082" s="128">
        <v>1080</v>
      </c>
      <c r="B1082" s="128" t="s">
        <v>662</v>
      </c>
      <c r="C1082" s="128" t="s">
        <v>662</v>
      </c>
      <c r="D1082" s="128" t="str">
        <f>VLOOKUP(B1082,'[1]TAX INFO'!$B$2:$G$961,3,0)</f>
        <v xml:space="preserve">Pangea Green Energy Philippines, Inc. </v>
      </c>
      <c r="E1082" s="128" t="str">
        <f>VLOOKUP(B1082,'[1]TAX INFO'!$B$2:$G$961,5,0)</f>
        <v>247-296-829-000</v>
      </c>
      <c r="F1082" s="128" t="s">
        <v>415</v>
      </c>
      <c r="G1082" s="128" t="s">
        <v>416</v>
      </c>
      <c r="H1082" s="128" t="s">
        <v>416</v>
      </c>
      <c r="I1082" s="128" t="s">
        <v>416</v>
      </c>
      <c r="J1082" s="128" t="s">
        <v>416</v>
      </c>
      <c r="K1082" s="129">
        <v>0</v>
      </c>
      <c r="L1082" s="130">
        <v>0.04</v>
      </c>
      <c r="M1082" s="131">
        <v>0</v>
      </c>
      <c r="N1082" s="130">
        <v>0</v>
      </c>
      <c r="O1082" s="125">
        <f t="shared" si="16"/>
        <v>0.04</v>
      </c>
      <c r="P1082" s="143">
        <v>27523</v>
      </c>
      <c r="Q1082" s="148" t="s">
        <v>4567</v>
      </c>
    </row>
    <row r="1083" spans="1:17">
      <c r="A1083" s="128">
        <v>1081</v>
      </c>
      <c r="B1083" s="128" t="s">
        <v>446</v>
      </c>
      <c r="C1083" s="128" t="s">
        <v>260</v>
      </c>
      <c r="D1083" s="128" t="str">
        <f>VLOOKUP(B1083,'[1]TAX INFO'!$B$2:$G$961,3,0)</f>
        <v>Masinloc Power Co. Ltd</v>
      </c>
      <c r="E1083" s="128" t="str">
        <f>VLOOKUP(B1083,'[1]TAX INFO'!$B$2:$G$961,5,0)</f>
        <v>006-786-124-000</v>
      </c>
      <c r="F1083" s="128" t="s">
        <v>419</v>
      </c>
      <c r="G1083" s="128" t="s">
        <v>416</v>
      </c>
      <c r="H1083" s="128" t="s">
        <v>417</v>
      </c>
      <c r="I1083" s="128" t="s">
        <v>417</v>
      </c>
      <c r="J1083" s="128" t="s">
        <v>417</v>
      </c>
      <c r="K1083" s="129">
        <v>0.62</v>
      </c>
      <c r="L1083" s="130">
        <v>0</v>
      </c>
      <c r="M1083" s="131">
        <v>7.0000000000000007E-2</v>
      </c>
      <c r="N1083" s="130">
        <v>-0.01</v>
      </c>
      <c r="O1083" s="125">
        <f t="shared" si="16"/>
        <v>0.67999999999999994</v>
      </c>
      <c r="P1083" s="143">
        <v>27341</v>
      </c>
      <c r="Q1083" s="148" t="s">
        <v>4567</v>
      </c>
    </row>
    <row r="1084" spans="1:17">
      <c r="A1084" s="128">
        <v>1082</v>
      </c>
      <c r="B1084" s="128" t="s">
        <v>663</v>
      </c>
      <c r="C1084" s="128" t="s">
        <v>663</v>
      </c>
      <c r="D1084" s="128" t="str">
        <f>VLOOKUP(B1084,'[1]TAX INFO'!$B$2:$G$961,3,0)</f>
        <v>PH Renewables, Inc.</v>
      </c>
      <c r="E1084" s="128" t="str">
        <f>VLOOKUP(B1084,'[1]TAX INFO'!$B$2:$G$961,5,0)</f>
        <v>735-737-211-000</v>
      </c>
      <c r="F1084" s="128" t="s">
        <v>415</v>
      </c>
      <c r="G1084" s="128" t="s">
        <v>416</v>
      </c>
      <c r="H1084" s="128" t="s">
        <v>416</v>
      </c>
      <c r="I1084" s="128" t="s">
        <v>416</v>
      </c>
      <c r="J1084" s="128" t="s">
        <v>417</v>
      </c>
      <c r="K1084" s="129">
        <v>0.02</v>
      </c>
      <c r="L1084" s="130">
        <v>0</v>
      </c>
      <c r="M1084" s="131">
        <v>0</v>
      </c>
      <c r="N1084" s="130">
        <v>0</v>
      </c>
      <c r="O1084" s="125">
        <f t="shared" si="16"/>
        <v>0.02</v>
      </c>
      <c r="P1084" s="143">
        <v>27524</v>
      </c>
      <c r="Q1084" s="148" t="s">
        <v>4567</v>
      </c>
    </row>
    <row r="1085" spans="1:17">
      <c r="A1085" s="128">
        <v>1083</v>
      </c>
      <c r="B1085" s="128" t="s">
        <v>664</v>
      </c>
      <c r="C1085" s="128" t="s">
        <v>664</v>
      </c>
      <c r="D1085" s="128" t="str">
        <f>VLOOKUP(B1085,'[1]TAX INFO'!$B$2:$G$961,3,0)</f>
        <v xml:space="preserve">Prime Meridian PowerGen Corporation </v>
      </c>
      <c r="E1085" s="128" t="str">
        <f>VLOOKUP(B1085,'[1]TAX INFO'!$B$2:$G$961,5,0)</f>
        <v>008-101-224-000</v>
      </c>
      <c r="F1085" s="128" t="s">
        <v>415</v>
      </c>
      <c r="G1085" s="128" t="s">
        <v>416</v>
      </c>
      <c r="H1085" s="128" t="s">
        <v>417</v>
      </c>
      <c r="I1085" s="128" t="s">
        <v>417</v>
      </c>
      <c r="J1085" s="128" t="s">
        <v>417</v>
      </c>
      <c r="K1085" s="129">
        <v>1.81</v>
      </c>
      <c r="L1085" s="130">
        <v>0</v>
      </c>
      <c r="M1085" s="131">
        <v>0.22</v>
      </c>
      <c r="N1085" s="130">
        <v>-0.04</v>
      </c>
      <c r="O1085" s="125">
        <f t="shared" si="16"/>
        <v>1.9900000000000002</v>
      </c>
      <c r="P1085" s="143">
        <v>27525</v>
      </c>
      <c r="Q1085" s="148" t="s">
        <v>4567</v>
      </c>
    </row>
    <row r="1086" spans="1:17">
      <c r="A1086" s="128">
        <v>1084</v>
      </c>
      <c r="B1086" s="128" t="s">
        <v>481</v>
      </c>
      <c r="C1086" s="128" t="s">
        <v>398</v>
      </c>
      <c r="D1086" s="128" t="str">
        <f>VLOOKUP(B1086,'[1]TAX INFO'!$B$2:$G$961,3,0)</f>
        <v xml:space="preserve">Toledo Power Company </v>
      </c>
      <c r="E1086" s="128" t="str">
        <f>VLOOKUP(B1086,'[1]TAX INFO'!$B$2:$G$961,5,0)</f>
        <v>003-883-626-00000</v>
      </c>
      <c r="F1086" s="128" t="s">
        <v>419</v>
      </c>
      <c r="G1086" s="128" t="s">
        <v>416</v>
      </c>
      <c r="H1086" s="128" t="s">
        <v>417</v>
      </c>
      <c r="I1086" s="128" t="s">
        <v>417</v>
      </c>
      <c r="J1086" s="128" t="s">
        <v>417</v>
      </c>
      <c r="K1086" s="129">
        <v>0.01</v>
      </c>
      <c r="L1086" s="130">
        <v>0</v>
      </c>
      <c r="M1086" s="131">
        <v>0</v>
      </c>
      <c r="N1086" s="130">
        <v>0</v>
      </c>
      <c r="O1086" s="125">
        <f t="shared" si="16"/>
        <v>0.01</v>
      </c>
      <c r="P1086" s="143">
        <v>27333</v>
      </c>
      <c r="Q1086" s="148" t="s">
        <v>4567</v>
      </c>
    </row>
    <row r="1087" spans="1:17">
      <c r="A1087" s="128">
        <v>1085</v>
      </c>
      <c r="B1087" s="128" t="s">
        <v>306</v>
      </c>
      <c r="C1087" s="128" t="s">
        <v>665</v>
      </c>
      <c r="D1087" s="128" t="str">
        <f>VLOOKUP(B1087,'[1]TAX INFO'!$B$2:$G$961,3,0)</f>
        <v xml:space="preserve">Power Sector Asset and Liabilities Management Corporation </v>
      </c>
      <c r="E1087" s="128" t="str">
        <f>VLOOKUP(B1087,'[1]TAX INFO'!$B$2:$G$961,5,0)</f>
        <v>215-799-653-00000</v>
      </c>
      <c r="F1087" s="128" t="s">
        <v>419</v>
      </c>
      <c r="G1087" s="128" t="s">
        <v>416</v>
      </c>
      <c r="H1087" s="128" t="s">
        <v>417</v>
      </c>
      <c r="I1087" s="128" t="s">
        <v>417</v>
      </c>
      <c r="J1087" s="128" t="s">
        <v>417</v>
      </c>
      <c r="K1087" s="129">
        <v>0.02</v>
      </c>
      <c r="L1087" s="130">
        <v>0</v>
      </c>
      <c r="M1087" s="131">
        <v>0</v>
      </c>
      <c r="N1087" s="130">
        <v>0</v>
      </c>
      <c r="O1087" s="125">
        <f t="shared" si="16"/>
        <v>0.02</v>
      </c>
      <c r="P1087" s="143">
        <v>27301</v>
      </c>
      <c r="Q1087" s="148" t="s">
        <v>4567</v>
      </c>
    </row>
    <row r="1088" spans="1:17">
      <c r="A1088" s="128">
        <v>1086</v>
      </c>
      <c r="B1088" s="128" t="s">
        <v>666</v>
      </c>
      <c r="C1088" s="128" t="s">
        <v>666</v>
      </c>
      <c r="D1088" s="128" t="str">
        <f>VLOOKUP(B1088,'[1]TAX INFO'!$B$2:$G$961,3,0)</f>
        <v xml:space="preserve">Panay Power Corporation </v>
      </c>
      <c r="E1088" s="128" t="str">
        <f>VLOOKUP(B1088,'[1]TAX INFO'!$B$2:$G$961,5,0)</f>
        <v>004-964-861-000</v>
      </c>
      <c r="F1088" s="128" t="s">
        <v>415</v>
      </c>
      <c r="G1088" s="128" t="s">
        <v>416</v>
      </c>
      <c r="H1088" s="128" t="s">
        <v>417</v>
      </c>
      <c r="I1088" s="128" t="s">
        <v>417</v>
      </c>
      <c r="J1088" s="128" t="s">
        <v>417</v>
      </c>
      <c r="K1088" s="129">
        <v>0</v>
      </c>
      <c r="L1088" s="130">
        <v>0</v>
      </c>
      <c r="M1088" s="131">
        <v>0</v>
      </c>
      <c r="N1088" s="130">
        <v>0</v>
      </c>
      <c r="O1088" s="125">
        <f t="shared" si="16"/>
        <v>0</v>
      </c>
      <c r="P1088" s="143">
        <v>27526</v>
      </c>
      <c r="Q1088" s="148" t="s">
        <v>4567</v>
      </c>
    </row>
    <row r="1089" spans="1:17">
      <c r="A1089" s="128">
        <v>1087</v>
      </c>
      <c r="B1089" s="128" t="s">
        <v>666</v>
      </c>
      <c r="C1089" s="128" t="s">
        <v>667</v>
      </c>
      <c r="D1089" s="128" t="str">
        <f>VLOOKUP(B1089,'[1]TAX INFO'!$B$2:$G$961,3,0)</f>
        <v xml:space="preserve">Panay Power Corporation </v>
      </c>
      <c r="E1089" s="128" t="str">
        <f>VLOOKUP(B1089,'[1]TAX INFO'!$B$2:$G$961,5,0)</f>
        <v>004-964-861-000</v>
      </c>
      <c r="F1089" s="128" t="s">
        <v>419</v>
      </c>
      <c r="G1089" s="128" t="s">
        <v>416</v>
      </c>
      <c r="H1089" s="128" t="s">
        <v>417</v>
      </c>
      <c r="I1089" s="128" t="s">
        <v>417</v>
      </c>
      <c r="J1089" s="128" t="s">
        <v>417</v>
      </c>
      <c r="K1089" s="129">
        <v>0.19</v>
      </c>
      <c r="L1089" s="130">
        <v>0</v>
      </c>
      <c r="M1089" s="131">
        <v>0.02</v>
      </c>
      <c r="N1089" s="130">
        <v>0</v>
      </c>
      <c r="O1089" s="125">
        <f t="shared" si="16"/>
        <v>0.21</v>
      </c>
      <c r="P1089" s="143">
        <v>27526</v>
      </c>
      <c r="Q1089" s="148" t="s">
        <v>4567</v>
      </c>
    </row>
    <row r="1090" spans="1:17">
      <c r="A1090" s="128">
        <v>1088</v>
      </c>
      <c r="B1090" s="128" t="s">
        <v>668</v>
      </c>
      <c r="C1090" s="128" t="s">
        <v>668</v>
      </c>
      <c r="D1090" s="128" t="str">
        <f>VLOOKUP(B1090,'[1]TAX INFO'!$B$2:$G$961,3,0)</f>
        <v>Philippine Power and Development Company</v>
      </c>
      <c r="E1090" s="128" t="str">
        <f>VLOOKUP(B1090,'[1]TAX INFO'!$B$2:$G$961,5,0)</f>
        <v>000-804-431-000</v>
      </c>
      <c r="F1090" s="128" t="s">
        <v>415</v>
      </c>
      <c r="G1090" s="128" t="s">
        <v>416</v>
      </c>
      <c r="H1090" s="128" t="s">
        <v>416</v>
      </c>
      <c r="I1090" s="128" t="s">
        <v>416</v>
      </c>
      <c r="J1090" s="128" t="s">
        <v>416</v>
      </c>
      <c r="K1090" s="129">
        <v>0</v>
      </c>
      <c r="L1090" s="130">
        <v>0.09</v>
      </c>
      <c r="M1090" s="131">
        <v>0</v>
      </c>
      <c r="N1090" s="130">
        <v>0</v>
      </c>
      <c r="O1090" s="125">
        <f t="shared" si="16"/>
        <v>0.09</v>
      </c>
      <c r="P1090" s="143">
        <v>27527</v>
      </c>
      <c r="Q1090" s="148" t="s">
        <v>4567</v>
      </c>
    </row>
    <row r="1091" spans="1:17">
      <c r="A1091" s="128">
        <v>1089</v>
      </c>
      <c r="B1091" s="128" t="s">
        <v>668</v>
      </c>
      <c r="C1091" s="128" t="s">
        <v>669</v>
      </c>
      <c r="D1091" s="128" t="str">
        <f>VLOOKUP(B1091,'[1]TAX INFO'!$B$2:$G$961,3,0)</f>
        <v>Philippine Power and Development Company</v>
      </c>
      <c r="E1091" s="128" t="str">
        <f>VLOOKUP(B1091,'[1]TAX INFO'!$B$2:$G$961,5,0)</f>
        <v>000-804-431-000</v>
      </c>
      <c r="F1091" s="128" t="s">
        <v>415</v>
      </c>
      <c r="G1091" s="128" t="s">
        <v>416</v>
      </c>
      <c r="H1091" s="128" t="s">
        <v>416</v>
      </c>
      <c r="I1091" s="128" t="s">
        <v>416</v>
      </c>
      <c r="J1091" s="128" t="s">
        <v>416</v>
      </c>
      <c r="K1091" s="129">
        <v>0</v>
      </c>
      <c r="L1091" s="130">
        <v>7.0000000000000007E-2</v>
      </c>
      <c r="M1091" s="131">
        <v>0</v>
      </c>
      <c r="N1091" s="130">
        <v>0</v>
      </c>
      <c r="O1091" s="125">
        <f t="shared" si="16"/>
        <v>7.0000000000000007E-2</v>
      </c>
      <c r="P1091" s="143">
        <v>27527</v>
      </c>
      <c r="Q1091" s="148" t="s">
        <v>4567</v>
      </c>
    </row>
    <row r="1092" spans="1:17">
      <c r="A1092" s="128">
        <v>1090</v>
      </c>
      <c r="B1092" s="128" t="s">
        <v>668</v>
      </c>
      <c r="C1092" s="128" t="s">
        <v>670</v>
      </c>
      <c r="D1092" s="128" t="str">
        <f>VLOOKUP(B1092,'[1]TAX INFO'!$B$2:$G$961,3,0)</f>
        <v>Philippine Power and Development Company</v>
      </c>
      <c r="E1092" s="128" t="str">
        <f>VLOOKUP(B1092,'[1]TAX INFO'!$B$2:$G$961,5,0)</f>
        <v>000-804-431-000</v>
      </c>
      <c r="F1092" s="128" t="s">
        <v>415</v>
      </c>
      <c r="G1092" s="128" t="s">
        <v>416</v>
      </c>
      <c r="H1092" s="128" t="s">
        <v>416</v>
      </c>
      <c r="I1092" s="128" t="s">
        <v>416</v>
      </c>
      <c r="J1092" s="128" t="s">
        <v>416</v>
      </c>
      <c r="K1092" s="129">
        <v>0</v>
      </c>
      <c r="L1092" s="130">
        <v>0.01</v>
      </c>
      <c r="M1092" s="131">
        <v>0</v>
      </c>
      <c r="N1092" s="130">
        <v>0</v>
      </c>
      <c r="O1092" s="125">
        <f t="shared" ref="O1092:O1155" si="17">SUM(K1092:N1092)</f>
        <v>0.01</v>
      </c>
      <c r="P1092" s="143">
        <v>27527</v>
      </c>
      <c r="Q1092" s="148" t="s">
        <v>4567</v>
      </c>
    </row>
    <row r="1093" spans="1:17">
      <c r="A1093" s="128">
        <v>1091</v>
      </c>
      <c r="B1093" s="128" t="s">
        <v>671</v>
      </c>
      <c r="C1093" s="128" t="s">
        <v>671</v>
      </c>
      <c r="D1093" s="128" t="str">
        <f>VLOOKUP(B1093,'[1]TAX INFO'!$B$2:$G$961,3,0)</f>
        <v xml:space="preserve">PowerSource Philippines Energy, Inc. </v>
      </c>
      <c r="E1093" s="128" t="str">
        <f>VLOOKUP(B1093,'[1]TAX INFO'!$B$2:$G$961,5,0)</f>
        <v>008-806-451-0000</v>
      </c>
      <c r="F1093" s="128" t="s">
        <v>415</v>
      </c>
      <c r="G1093" s="128" t="s">
        <v>416</v>
      </c>
      <c r="H1093" s="128" t="s">
        <v>417</v>
      </c>
      <c r="I1093" s="128" t="s">
        <v>417</v>
      </c>
      <c r="J1093" s="128" t="s">
        <v>417</v>
      </c>
      <c r="K1093" s="129">
        <v>9.8800000000000008</v>
      </c>
      <c r="L1093" s="130">
        <v>0</v>
      </c>
      <c r="M1093" s="131">
        <v>1.19</v>
      </c>
      <c r="N1093" s="130">
        <v>-0.2</v>
      </c>
      <c r="O1093" s="125">
        <f t="shared" si="17"/>
        <v>10.870000000000001</v>
      </c>
      <c r="P1093" s="143">
        <v>27528</v>
      </c>
      <c r="Q1093" s="148" t="s">
        <v>4567</v>
      </c>
    </row>
    <row r="1094" spans="1:17">
      <c r="A1094" s="128">
        <v>1092</v>
      </c>
      <c r="B1094" s="128" t="s">
        <v>672</v>
      </c>
      <c r="C1094" s="128" t="s">
        <v>672</v>
      </c>
      <c r="D1094" s="128" t="str">
        <f>VLOOKUP(B1094,'[1]TAX INFO'!$B$2:$G$961,3,0)</f>
        <v xml:space="preserve">Pampanga Rural Electric Service Cooperative Inc. </v>
      </c>
      <c r="E1094" s="128" t="str">
        <f>VLOOKUP(B1094,'[1]TAX INFO'!$B$2:$G$961,5,0)</f>
        <v>004911796000</v>
      </c>
      <c r="F1094" s="128" t="s">
        <v>419</v>
      </c>
      <c r="G1094" s="128" t="s">
        <v>416</v>
      </c>
      <c r="H1094" s="128" t="s">
        <v>416</v>
      </c>
      <c r="I1094" s="128" t="s">
        <v>417</v>
      </c>
      <c r="J1094" s="128" t="s">
        <v>417</v>
      </c>
      <c r="K1094" s="129">
        <v>51.89</v>
      </c>
      <c r="L1094" s="130">
        <v>0</v>
      </c>
      <c r="M1094" s="131">
        <v>6.23</v>
      </c>
      <c r="N1094" s="130">
        <v>-1.04</v>
      </c>
      <c r="O1094" s="125">
        <f t="shared" si="17"/>
        <v>57.080000000000005</v>
      </c>
      <c r="P1094" s="143">
        <v>27529</v>
      </c>
      <c r="Q1094" s="148" t="s">
        <v>4567</v>
      </c>
    </row>
    <row r="1095" spans="1:17">
      <c r="A1095" s="128">
        <v>1093</v>
      </c>
      <c r="B1095" s="128" t="s">
        <v>453</v>
      </c>
      <c r="C1095" s="128" t="s">
        <v>453</v>
      </c>
      <c r="D1095" s="128" t="str">
        <f>VLOOKUP(B1095,'[1]TAX INFO'!$B$2:$G$961,3,0)</f>
        <v xml:space="preserve">Power Sector Assets &amp; Liabilities Management Corporation </v>
      </c>
      <c r="E1095" s="128" t="str">
        <f>VLOOKUP(B1095,'[1]TAX INFO'!$B$2:$G$961,5,0)</f>
        <v>215-799-653-00000</v>
      </c>
      <c r="F1095" s="128" t="s">
        <v>415</v>
      </c>
      <c r="G1095" s="128" t="s">
        <v>416</v>
      </c>
      <c r="H1095" s="128" t="s">
        <v>417</v>
      </c>
      <c r="I1095" s="128" t="s">
        <v>416</v>
      </c>
      <c r="J1095" s="128" t="s">
        <v>417</v>
      </c>
      <c r="K1095" s="129">
        <v>475.05</v>
      </c>
      <c r="L1095" s="130">
        <v>0</v>
      </c>
      <c r="M1095" s="131">
        <v>57.01</v>
      </c>
      <c r="N1095" s="130">
        <v>-9.5</v>
      </c>
      <c r="O1095" s="125">
        <f t="shared" si="17"/>
        <v>522.56000000000006</v>
      </c>
      <c r="P1095" s="143">
        <v>27301</v>
      </c>
      <c r="Q1095" s="148" t="s">
        <v>4567</v>
      </c>
    </row>
    <row r="1096" spans="1:17">
      <c r="A1096" s="128">
        <v>1094</v>
      </c>
      <c r="B1096" s="128" t="s">
        <v>306</v>
      </c>
      <c r="C1096" s="128" t="s">
        <v>306</v>
      </c>
      <c r="D1096" s="128" t="str">
        <f>VLOOKUP(B1096,'[1]TAX INFO'!$B$2:$G$961,3,0)</f>
        <v xml:space="preserve">Power Sector Asset and Liabilities Management Corporation </v>
      </c>
      <c r="E1096" s="128" t="str">
        <f>VLOOKUP(B1096,'[1]TAX INFO'!$B$2:$G$961,5,0)</f>
        <v>215-799-653-00000</v>
      </c>
      <c r="F1096" s="128" t="s">
        <v>415</v>
      </c>
      <c r="G1096" s="128" t="s">
        <v>416</v>
      </c>
      <c r="H1096" s="128" t="s">
        <v>417</v>
      </c>
      <c r="I1096" s="128" t="s">
        <v>417</v>
      </c>
      <c r="J1096" s="128" t="s">
        <v>417</v>
      </c>
      <c r="K1096" s="129">
        <v>0.22</v>
      </c>
      <c r="L1096" s="130">
        <v>0</v>
      </c>
      <c r="M1096" s="131">
        <v>0.03</v>
      </c>
      <c r="N1096" s="130">
        <v>0</v>
      </c>
      <c r="O1096" s="125">
        <f t="shared" si="17"/>
        <v>0.25</v>
      </c>
      <c r="P1096" s="143">
        <v>27301</v>
      </c>
      <c r="Q1096" s="148" t="s">
        <v>4567</v>
      </c>
    </row>
    <row r="1097" spans="1:17">
      <c r="A1097" s="128">
        <v>1095</v>
      </c>
      <c r="B1097" s="128" t="s">
        <v>306</v>
      </c>
      <c r="C1097" s="128" t="s">
        <v>311</v>
      </c>
      <c r="D1097" s="128" t="str">
        <f>VLOOKUP(B1097,'[1]TAX INFO'!$B$2:$G$961,3,0)</f>
        <v xml:space="preserve">Power Sector Asset and Liabilities Management Corporation </v>
      </c>
      <c r="E1097" s="128" t="str">
        <f>VLOOKUP(B1097,'[1]TAX INFO'!$B$2:$G$961,5,0)</f>
        <v>215-799-653-00000</v>
      </c>
      <c r="F1097" s="128" t="s">
        <v>419</v>
      </c>
      <c r="G1097" s="128" t="s">
        <v>416</v>
      </c>
      <c r="H1097" s="128" t="s">
        <v>417</v>
      </c>
      <c r="I1097" s="128" t="s">
        <v>417</v>
      </c>
      <c r="J1097" s="128" t="s">
        <v>417</v>
      </c>
      <c r="K1097" s="129">
        <v>0.12</v>
      </c>
      <c r="L1097" s="130">
        <v>0</v>
      </c>
      <c r="M1097" s="131">
        <v>0.01</v>
      </c>
      <c r="N1097" s="130">
        <v>0</v>
      </c>
      <c r="O1097" s="125">
        <f t="shared" si="17"/>
        <v>0.13</v>
      </c>
      <c r="P1097" s="143">
        <v>27301</v>
      </c>
      <c r="Q1097" s="148" t="s">
        <v>4567</v>
      </c>
    </row>
    <row r="1098" spans="1:17">
      <c r="A1098" s="128">
        <v>1096</v>
      </c>
      <c r="B1098" s="128" t="s">
        <v>306</v>
      </c>
      <c r="C1098" s="128" t="s">
        <v>307</v>
      </c>
      <c r="D1098" s="128" t="str">
        <f>VLOOKUP(B1098,'[1]TAX INFO'!$B$2:$G$961,3,0)</f>
        <v xml:space="preserve">Power Sector Asset and Liabilities Management Corporation </v>
      </c>
      <c r="E1098" s="128" t="str">
        <f>VLOOKUP(B1098,'[1]TAX INFO'!$B$2:$G$961,5,0)</f>
        <v>215-799-653-00000</v>
      </c>
      <c r="F1098" s="128" t="s">
        <v>415</v>
      </c>
      <c r="G1098" s="128" t="s">
        <v>416</v>
      </c>
      <c r="H1098" s="128" t="s">
        <v>417</v>
      </c>
      <c r="I1098" s="128" t="s">
        <v>416</v>
      </c>
      <c r="J1098" s="128" t="s">
        <v>417</v>
      </c>
      <c r="K1098" s="129">
        <v>9.0399999999999991</v>
      </c>
      <c r="L1098" s="130">
        <v>0</v>
      </c>
      <c r="M1098" s="131">
        <v>1.08</v>
      </c>
      <c r="N1098" s="130">
        <v>-0.18</v>
      </c>
      <c r="O1098" s="125">
        <f t="shared" si="17"/>
        <v>9.94</v>
      </c>
      <c r="P1098" s="143">
        <v>27301</v>
      </c>
      <c r="Q1098" s="148" t="s">
        <v>4567</v>
      </c>
    </row>
    <row r="1099" spans="1:17">
      <c r="A1099" s="128">
        <v>1097</v>
      </c>
      <c r="B1099" s="128" t="s">
        <v>306</v>
      </c>
      <c r="C1099" s="128" t="s">
        <v>312</v>
      </c>
      <c r="D1099" s="128" t="str">
        <f>VLOOKUP(B1099,'[1]TAX INFO'!$B$2:$G$961,3,0)</f>
        <v xml:space="preserve">Power Sector Asset and Liabilities Management Corporation </v>
      </c>
      <c r="E1099" s="128" t="str">
        <f>VLOOKUP(B1099,'[1]TAX INFO'!$B$2:$G$961,5,0)</f>
        <v>215-799-653-00000</v>
      </c>
      <c r="F1099" s="128" t="s">
        <v>419</v>
      </c>
      <c r="G1099" s="128" t="s">
        <v>416</v>
      </c>
      <c r="H1099" s="128" t="s">
        <v>417</v>
      </c>
      <c r="I1099" s="128" t="s">
        <v>416</v>
      </c>
      <c r="J1099" s="128" t="s">
        <v>417</v>
      </c>
      <c r="K1099" s="129">
        <v>0.17</v>
      </c>
      <c r="L1099" s="130">
        <v>0</v>
      </c>
      <c r="M1099" s="131">
        <v>0.02</v>
      </c>
      <c r="N1099" s="130">
        <v>0</v>
      </c>
      <c r="O1099" s="125">
        <f t="shared" si="17"/>
        <v>0.19</v>
      </c>
      <c r="P1099" s="143">
        <v>27301</v>
      </c>
      <c r="Q1099" s="148" t="s">
        <v>4567</v>
      </c>
    </row>
    <row r="1100" spans="1:17">
      <c r="A1100" s="128">
        <v>1098</v>
      </c>
      <c r="B1100" s="128" t="s">
        <v>453</v>
      </c>
      <c r="C1100" s="128" t="s">
        <v>313</v>
      </c>
      <c r="D1100" s="128" t="str">
        <f>VLOOKUP(B1100,'[1]TAX INFO'!$B$2:$G$961,3,0)</f>
        <v xml:space="preserve">Power Sector Assets &amp; Liabilities Management Corporation </v>
      </c>
      <c r="E1100" s="128" t="str">
        <f>VLOOKUP(B1100,'[1]TAX INFO'!$B$2:$G$961,5,0)</f>
        <v>215-799-653-00000</v>
      </c>
      <c r="F1100" s="128" t="s">
        <v>419</v>
      </c>
      <c r="G1100" s="128" t="s">
        <v>416</v>
      </c>
      <c r="H1100" s="128" t="s">
        <v>417</v>
      </c>
      <c r="I1100" s="128" t="s">
        <v>416</v>
      </c>
      <c r="J1100" s="128" t="s">
        <v>417</v>
      </c>
      <c r="K1100" s="129">
        <v>5.91</v>
      </c>
      <c r="L1100" s="130">
        <v>0</v>
      </c>
      <c r="M1100" s="131">
        <v>0.71</v>
      </c>
      <c r="N1100" s="130">
        <v>-0.12</v>
      </c>
      <c r="O1100" s="125">
        <f t="shared" si="17"/>
        <v>6.5</v>
      </c>
      <c r="P1100" s="143">
        <v>27301</v>
      </c>
      <c r="Q1100" s="148" t="s">
        <v>4567</v>
      </c>
    </row>
    <row r="1101" spans="1:17">
      <c r="A1101" s="128">
        <v>1099</v>
      </c>
      <c r="B1101" s="128" t="s">
        <v>674</v>
      </c>
      <c r="C1101" s="128" t="s">
        <v>674</v>
      </c>
      <c r="D1101" s="128" t="str">
        <f>VLOOKUP(B1101,'[1]TAX INFO'!$B$2:$G$961,3,0)</f>
        <v xml:space="preserve">Peakpower Soccsargen Inc.  </v>
      </c>
      <c r="E1101" s="128" t="str">
        <f>VLOOKUP(B1101,'[1]TAX INFO'!$B$2:$G$961,5,0)</f>
        <v>008-465-098-00000</v>
      </c>
      <c r="F1101" s="128" t="s">
        <v>415</v>
      </c>
      <c r="G1101" s="128" t="s">
        <v>416</v>
      </c>
      <c r="H1101" s="128" t="s">
        <v>417</v>
      </c>
      <c r="I1101" s="128" t="s">
        <v>417</v>
      </c>
      <c r="J1101" s="128" t="s">
        <v>417</v>
      </c>
      <c r="K1101" s="129">
        <v>0</v>
      </c>
      <c r="L1101" s="130">
        <v>0</v>
      </c>
      <c r="M1101" s="131">
        <v>0</v>
      </c>
      <c r="N1101" s="130">
        <v>0</v>
      </c>
      <c r="O1101" s="125">
        <f t="shared" si="17"/>
        <v>0</v>
      </c>
      <c r="P1101" s="143"/>
      <c r="Q1101" s="148" t="s">
        <v>4567</v>
      </c>
    </row>
    <row r="1102" spans="1:17">
      <c r="A1102" s="128">
        <v>1100</v>
      </c>
      <c r="B1102" s="128" t="s">
        <v>675</v>
      </c>
      <c r="C1102" s="128" t="s">
        <v>675</v>
      </c>
      <c r="D1102" s="128" t="str">
        <f>VLOOKUP(B1102,'[1]TAX INFO'!$B$2:$G$961,3,0)</f>
        <v>PV Sinag Power, Inc.</v>
      </c>
      <c r="E1102" s="128" t="str">
        <f>VLOOKUP(B1102,'[1]TAX INFO'!$B$2:$G$961,5,0)</f>
        <v>008-568-562-00000</v>
      </c>
      <c r="F1102" s="128" t="s">
        <v>415</v>
      </c>
      <c r="G1102" s="128" t="s">
        <v>416</v>
      </c>
      <c r="H1102" s="128" t="s">
        <v>416</v>
      </c>
      <c r="I1102" s="128" t="s">
        <v>416</v>
      </c>
      <c r="J1102" s="128" t="s">
        <v>416</v>
      </c>
      <c r="K1102" s="129">
        <v>0</v>
      </c>
      <c r="L1102" s="130">
        <v>4.34</v>
      </c>
      <c r="M1102" s="131">
        <v>0</v>
      </c>
      <c r="N1102" s="130">
        <v>-0.09</v>
      </c>
      <c r="O1102" s="125">
        <f t="shared" si="17"/>
        <v>4.25</v>
      </c>
      <c r="P1102" s="143">
        <v>27530</v>
      </c>
      <c r="Q1102" s="148" t="s">
        <v>4567</v>
      </c>
    </row>
    <row r="1103" spans="1:17">
      <c r="A1103" s="128">
        <v>1101</v>
      </c>
      <c r="B1103" s="128" t="s">
        <v>675</v>
      </c>
      <c r="C1103" s="128" t="s">
        <v>676</v>
      </c>
      <c r="D1103" s="128" t="str">
        <f>VLOOKUP(B1103,'[1]TAX INFO'!$B$2:$G$961,3,0)</f>
        <v>PV Sinag Power, Inc.</v>
      </c>
      <c r="E1103" s="128" t="str">
        <f>VLOOKUP(B1103,'[1]TAX INFO'!$B$2:$G$961,5,0)</f>
        <v>008-568-562-00000</v>
      </c>
      <c r="F1103" s="128" t="s">
        <v>415</v>
      </c>
      <c r="G1103" s="128" t="s">
        <v>416</v>
      </c>
      <c r="H1103" s="128" t="s">
        <v>416</v>
      </c>
      <c r="I1103" s="128" t="s">
        <v>416</v>
      </c>
      <c r="J1103" s="128" t="s">
        <v>416</v>
      </c>
      <c r="K1103" s="129">
        <v>0</v>
      </c>
      <c r="L1103" s="130">
        <v>1.79</v>
      </c>
      <c r="M1103" s="131">
        <v>0</v>
      </c>
      <c r="N1103" s="130">
        <v>-0.04</v>
      </c>
      <c r="O1103" s="125">
        <f t="shared" si="17"/>
        <v>1.75</v>
      </c>
      <c r="P1103" s="143">
        <v>27530</v>
      </c>
      <c r="Q1103" s="148" t="s">
        <v>4567</v>
      </c>
    </row>
    <row r="1104" spans="1:17">
      <c r="A1104" s="128">
        <v>1102</v>
      </c>
      <c r="B1104" s="128" t="s">
        <v>675</v>
      </c>
      <c r="C1104" s="128" t="s">
        <v>294</v>
      </c>
      <c r="D1104" s="128" t="str">
        <f>VLOOKUP(B1104,'[1]TAX INFO'!$B$2:$G$961,3,0)</f>
        <v>PV Sinag Power, Inc.</v>
      </c>
      <c r="E1104" s="128" t="str">
        <f>VLOOKUP(B1104,'[1]TAX INFO'!$B$2:$G$961,5,0)</f>
        <v>008-568-562-00000</v>
      </c>
      <c r="F1104" s="128" t="s">
        <v>419</v>
      </c>
      <c r="G1104" s="128" t="s">
        <v>416</v>
      </c>
      <c r="H1104" s="128" t="s">
        <v>416</v>
      </c>
      <c r="I1104" s="128" t="s">
        <v>416</v>
      </c>
      <c r="J1104" s="128" t="s">
        <v>416</v>
      </c>
      <c r="K1104" s="129">
        <v>0</v>
      </c>
      <c r="L1104" s="130">
        <v>0.56000000000000005</v>
      </c>
      <c r="M1104" s="131">
        <v>0</v>
      </c>
      <c r="N1104" s="130">
        <v>-0.01</v>
      </c>
      <c r="O1104" s="125">
        <f t="shared" si="17"/>
        <v>0.55000000000000004</v>
      </c>
      <c r="P1104" s="143">
        <v>27530</v>
      </c>
      <c r="Q1104" s="148" t="s">
        <v>4567</v>
      </c>
    </row>
    <row r="1105" spans="1:17">
      <c r="A1105" s="128">
        <v>1103</v>
      </c>
      <c r="B1105" s="128" t="s">
        <v>675</v>
      </c>
      <c r="C1105" s="128" t="s">
        <v>295</v>
      </c>
      <c r="D1105" s="128" t="str">
        <f>VLOOKUP(B1105,'[1]TAX INFO'!$B$2:$G$961,3,0)</f>
        <v>PV Sinag Power, Inc.</v>
      </c>
      <c r="E1105" s="128" t="str">
        <f>VLOOKUP(B1105,'[1]TAX INFO'!$B$2:$G$961,5,0)</f>
        <v>008-568-562-00000</v>
      </c>
      <c r="F1105" s="128" t="s">
        <v>419</v>
      </c>
      <c r="G1105" s="128" t="s">
        <v>416</v>
      </c>
      <c r="H1105" s="128" t="s">
        <v>416</v>
      </c>
      <c r="I1105" s="128" t="s">
        <v>416</v>
      </c>
      <c r="J1105" s="128" t="s">
        <v>416</v>
      </c>
      <c r="K1105" s="129">
        <v>0</v>
      </c>
      <c r="L1105" s="130">
        <v>1.07</v>
      </c>
      <c r="M1105" s="131">
        <v>0</v>
      </c>
      <c r="N1105" s="130">
        <v>-0.02</v>
      </c>
      <c r="O1105" s="125">
        <f t="shared" si="17"/>
        <v>1.05</v>
      </c>
      <c r="P1105" s="143">
        <v>27530</v>
      </c>
      <c r="Q1105" s="148" t="s">
        <v>4567</v>
      </c>
    </row>
    <row r="1106" spans="1:17">
      <c r="A1106" s="128">
        <v>1104</v>
      </c>
      <c r="B1106" s="128" t="s">
        <v>677</v>
      </c>
      <c r="C1106" s="128" t="s">
        <v>677</v>
      </c>
      <c r="D1106" s="128" t="str">
        <f>VLOOKUP(B1106,'[1]TAX INFO'!$B$2:$G$961,3,0)</f>
        <v xml:space="preserve">PetroWind Energy Inc. </v>
      </c>
      <c r="E1106" s="128" t="str">
        <f>VLOOKUP(B1106,'[1]TAX INFO'!$B$2:$G$961,5,0)</f>
        <v>008-482-597-000</v>
      </c>
      <c r="F1106" s="128" t="s">
        <v>415</v>
      </c>
      <c r="G1106" s="128" t="s">
        <v>416</v>
      </c>
      <c r="H1106" s="128" t="s">
        <v>417</v>
      </c>
      <c r="I1106" s="128" t="s">
        <v>416</v>
      </c>
      <c r="J1106" s="128" t="s">
        <v>416</v>
      </c>
      <c r="K1106" s="129">
        <v>0</v>
      </c>
      <c r="L1106" s="130">
        <v>1.94</v>
      </c>
      <c r="M1106" s="131">
        <v>0</v>
      </c>
      <c r="N1106" s="130">
        <v>-0.04</v>
      </c>
      <c r="O1106" s="125">
        <f t="shared" si="17"/>
        <v>1.9</v>
      </c>
      <c r="P1106" s="143">
        <v>27531</v>
      </c>
      <c r="Q1106" s="148" t="s">
        <v>4567</v>
      </c>
    </row>
    <row r="1107" spans="1:17">
      <c r="A1107" s="128">
        <v>1105</v>
      </c>
      <c r="B1107" s="128" t="s">
        <v>677</v>
      </c>
      <c r="C1107" s="128" t="s">
        <v>302</v>
      </c>
      <c r="D1107" s="128" t="str">
        <f>VLOOKUP(B1107,'[1]TAX INFO'!$B$2:$G$961,3,0)</f>
        <v xml:space="preserve">PetroWind Energy Inc. </v>
      </c>
      <c r="E1107" s="128" t="str">
        <f>VLOOKUP(B1107,'[1]TAX INFO'!$B$2:$G$961,5,0)</f>
        <v>008-482-597-000</v>
      </c>
      <c r="F1107" s="128" t="s">
        <v>415</v>
      </c>
      <c r="G1107" s="128" t="s">
        <v>416</v>
      </c>
      <c r="H1107" s="128" t="s">
        <v>417</v>
      </c>
      <c r="I1107" s="128" t="s">
        <v>416</v>
      </c>
      <c r="J1107" s="128" t="s">
        <v>416</v>
      </c>
      <c r="K1107" s="129">
        <v>0</v>
      </c>
      <c r="L1107" s="130">
        <v>0.75</v>
      </c>
      <c r="M1107" s="131">
        <v>0</v>
      </c>
      <c r="N1107" s="130">
        <v>-0.02</v>
      </c>
      <c r="O1107" s="125">
        <f t="shared" si="17"/>
        <v>0.73</v>
      </c>
      <c r="P1107" s="143">
        <v>27531</v>
      </c>
      <c r="Q1107" s="148" t="s">
        <v>4567</v>
      </c>
    </row>
    <row r="1108" spans="1:17">
      <c r="A1108" s="128">
        <v>1106</v>
      </c>
      <c r="B1108" s="128" t="s">
        <v>677</v>
      </c>
      <c r="C1108" s="128" t="s">
        <v>678</v>
      </c>
      <c r="D1108" s="128" t="str">
        <f>VLOOKUP(B1108,'[1]TAX INFO'!$B$2:$G$961,3,0)</f>
        <v xml:space="preserve">PetroWind Energy Inc. </v>
      </c>
      <c r="E1108" s="128" t="str">
        <f>VLOOKUP(B1108,'[1]TAX INFO'!$B$2:$G$961,5,0)</f>
        <v>008-482-597-000</v>
      </c>
      <c r="F1108" s="128" t="s">
        <v>419</v>
      </c>
      <c r="G1108" s="128" t="s">
        <v>416</v>
      </c>
      <c r="H1108" s="128" t="s">
        <v>417</v>
      </c>
      <c r="I1108" s="128" t="s">
        <v>416</v>
      </c>
      <c r="J1108" s="128" t="s">
        <v>416</v>
      </c>
      <c r="K1108" s="129">
        <v>0</v>
      </c>
      <c r="L1108" s="130">
        <v>0.03</v>
      </c>
      <c r="M1108" s="131">
        <v>0</v>
      </c>
      <c r="N1108" s="130">
        <v>0</v>
      </c>
      <c r="O1108" s="125">
        <f t="shared" si="17"/>
        <v>0.03</v>
      </c>
      <c r="P1108" s="143">
        <v>27531</v>
      </c>
      <c r="Q1108" s="148" t="s">
        <v>4567</v>
      </c>
    </row>
    <row r="1109" spans="1:17">
      <c r="A1109" s="128">
        <v>1107</v>
      </c>
      <c r="B1109" s="128" t="s">
        <v>679</v>
      </c>
      <c r="C1109" s="128" t="s">
        <v>679</v>
      </c>
      <c r="D1109" s="128" t="str">
        <f>VLOOKUP(B1109,'[1]TAX INFO'!$B$2:$G$961,3,0)</f>
        <v>Quezon Power (Philippines), Limited Co.</v>
      </c>
      <c r="E1109" s="128" t="str">
        <f>VLOOKUP(B1109,'[1]TAX INFO'!$B$2:$G$961,5,0)</f>
        <v>005-025-704-00000</v>
      </c>
      <c r="F1109" s="128" t="s">
        <v>415</v>
      </c>
      <c r="G1109" s="128" t="s">
        <v>416</v>
      </c>
      <c r="H1109" s="128" t="s">
        <v>417</v>
      </c>
      <c r="I1109" s="128" t="s">
        <v>417</v>
      </c>
      <c r="J1109" s="128" t="s">
        <v>417</v>
      </c>
      <c r="K1109" s="129">
        <v>0.86</v>
      </c>
      <c r="L1109" s="130">
        <v>0</v>
      </c>
      <c r="M1109" s="131">
        <v>0.1</v>
      </c>
      <c r="N1109" s="130">
        <v>-0.02</v>
      </c>
      <c r="O1109" s="125">
        <f t="shared" si="17"/>
        <v>0.94</v>
      </c>
      <c r="P1109" s="143">
        <v>27532</v>
      </c>
      <c r="Q1109" s="148" t="s">
        <v>4567</v>
      </c>
    </row>
    <row r="1110" spans="1:17">
      <c r="A1110" s="128">
        <v>1108</v>
      </c>
      <c r="B1110" s="128" t="s">
        <v>679</v>
      </c>
      <c r="C1110" s="128" t="s">
        <v>680</v>
      </c>
      <c r="D1110" s="128" t="str">
        <f>VLOOKUP(B1110,'[1]TAX INFO'!$B$2:$G$961,3,0)</f>
        <v>Quezon Power (Philippines), Limited Co.</v>
      </c>
      <c r="E1110" s="128" t="str">
        <f>VLOOKUP(B1110,'[1]TAX INFO'!$B$2:$G$961,5,0)</f>
        <v>005-025-704-00000</v>
      </c>
      <c r="F1110" s="128" t="s">
        <v>419</v>
      </c>
      <c r="G1110" s="128" t="s">
        <v>416</v>
      </c>
      <c r="H1110" s="128" t="s">
        <v>417</v>
      </c>
      <c r="I1110" s="128" t="s">
        <v>417</v>
      </c>
      <c r="J1110" s="128" t="s">
        <v>417</v>
      </c>
      <c r="K1110" s="129">
        <v>8.9499999999999993</v>
      </c>
      <c r="L1110" s="130">
        <v>0</v>
      </c>
      <c r="M1110" s="131">
        <v>1.07</v>
      </c>
      <c r="N1110" s="130">
        <v>-0.18</v>
      </c>
      <c r="O1110" s="125">
        <f t="shared" si="17"/>
        <v>9.84</v>
      </c>
      <c r="P1110" s="143">
        <v>27532</v>
      </c>
      <c r="Q1110" s="148" t="s">
        <v>4567</v>
      </c>
    </row>
    <row r="1111" spans="1:17">
      <c r="A1111" s="128">
        <v>1109</v>
      </c>
      <c r="B1111" s="128" t="s">
        <v>315</v>
      </c>
      <c r="C1111" s="128" t="s">
        <v>315</v>
      </c>
      <c r="D1111" s="128" t="str">
        <f>VLOOKUP(B1111,'[1]TAX INFO'!$B$2:$G$961,3,0)</f>
        <v xml:space="preserve">Quezon I Electric Cooperative, Inc. </v>
      </c>
      <c r="E1111" s="128" t="str">
        <f>VLOOKUP(B1111,'[1]TAX INFO'!$B$2:$G$961,5,0)</f>
        <v>000-541-425-000</v>
      </c>
      <c r="F1111" s="128" t="s">
        <v>419</v>
      </c>
      <c r="G1111" s="128" t="s">
        <v>416</v>
      </c>
      <c r="H1111" s="128" t="s">
        <v>417</v>
      </c>
      <c r="I1111" s="128" t="s">
        <v>417</v>
      </c>
      <c r="J1111" s="128" t="s">
        <v>417</v>
      </c>
      <c r="K1111" s="129">
        <v>41.32</v>
      </c>
      <c r="L1111" s="130">
        <v>0</v>
      </c>
      <c r="M1111" s="131">
        <v>4.96</v>
      </c>
      <c r="N1111" s="130">
        <v>-0.83</v>
      </c>
      <c r="O1111" s="125">
        <f t="shared" si="17"/>
        <v>45.45</v>
      </c>
      <c r="P1111" s="143">
        <v>27533</v>
      </c>
      <c r="Q1111" s="148" t="s">
        <v>4567</v>
      </c>
    </row>
    <row r="1112" spans="1:17">
      <c r="A1112" s="128">
        <v>1110</v>
      </c>
      <c r="B1112" s="128" t="s">
        <v>316</v>
      </c>
      <c r="C1112" s="128" t="s">
        <v>316</v>
      </c>
      <c r="D1112" s="128" t="str">
        <f>VLOOKUP(B1112,'[1]TAX INFO'!$B$2:$G$961,3,0)</f>
        <v xml:space="preserve">Quezon II Electric Cooperative, Inc. </v>
      </c>
      <c r="E1112" s="128" t="str">
        <f>VLOOKUP(B1112,'[1]TAX INFO'!$B$2:$G$961,5,0)</f>
        <v>000-635-463-000</v>
      </c>
      <c r="F1112" s="128" t="s">
        <v>419</v>
      </c>
      <c r="G1112" s="128" t="s">
        <v>416</v>
      </c>
      <c r="H1112" s="128" t="s">
        <v>417</v>
      </c>
      <c r="I1112" s="128" t="s">
        <v>417</v>
      </c>
      <c r="J1112" s="128" t="s">
        <v>417</v>
      </c>
      <c r="K1112" s="129">
        <v>5.18</v>
      </c>
      <c r="L1112" s="130">
        <v>0</v>
      </c>
      <c r="M1112" s="131">
        <v>0.62</v>
      </c>
      <c r="N1112" s="130">
        <v>-0.1</v>
      </c>
      <c r="O1112" s="125">
        <f t="shared" si="17"/>
        <v>5.7</v>
      </c>
      <c r="P1112" s="143">
        <v>27534</v>
      </c>
      <c r="Q1112" s="148" t="s">
        <v>4567</v>
      </c>
    </row>
    <row r="1113" spans="1:17">
      <c r="A1113" s="128">
        <v>1111</v>
      </c>
      <c r="B1113" s="128" t="s">
        <v>317</v>
      </c>
      <c r="C1113" s="128" t="s">
        <v>317</v>
      </c>
      <c r="D1113" s="128" t="str">
        <f>VLOOKUP(B1113,'[1]TAX INFO'!$B$2:$G$961,3,0)</f>
        <v>Quirino Electric Cooperative</v>
      </c>
      <c r="E1113" s="128" t="str">
        <f>VLOOKUP(B1113,'[1]TAX INFO'!$B$2:$G$961,5,0)</f>
        <v>000-614-628-000</v>
      </c>
      <c r="F1113" s="128" t="s">
        <v>419</v>
      </c>
      <c r="G1113" s="128" t="s">
        <v>416</v>
      </c>
      <c r="H1113" s="128" t="s">
        <v>416</v>
      </c>
      <c r="I1113" s="128" t="s">
        <v>417</v>
      </c>
      <c r="J1113" s="128" t="s">
        <v>417</v>
      </c>
      <c r="K1113" s="129">
        <v>22.89</v>
      </c>
      <c r="L1113" s="130">
        <v>0</v>
      </c>
      <c r="M1113" s="131">
        <v>2.75</v>
      </c>
      <c r="N1113" s="130">
        <v>-0.46</v>
      </c>
      <c r="O1113" s="125">
        <f t="shared" si="17"/>
        <v>25.18</v>
      </c>
      <c r="P1113" s="143">
        <v>27535</v>
      </c>
      <c r="Q1113" s="148" t="s">
        <v>4567</v>
      </c>
    </row>
    <row r="1114" spans="1:17">
      <c r="A1114" s="128">
        <v>1112</v>
      </c>
      <c r="B1114" s="128" t="s">
        <v>681</v>
      </c>
      <c r="C1114" s="128" t="s">
        <v>681</v>
      </c>
      <c r="D1114" s="128" t="str">
        <f>VLOOKUP(B1114,'[1]TAX INFO'!$B$2:$G$961,3,0)</f>
        <v xml:space="preserve">RASLAG Corp. </v>
      </c>
      <c r="E1114" s="128" t="str">
        <f>VLOOKUP(B1114,'[1]TAX INFO'!$B$2:$G$961,5,0)</f>
        <v>008-521-690-000</v>
      </c>
      <c r="F1114" s="128" t="s">
        <v>415</v>
      </c>
      <c r="G1114" s="128" t="s">
        <v>416</v>
      </c>
      <c r="H1114" s="128" t="s">
        <v>417</v>
      </c>
      <c r="I1114" s="128" t="s">
        <v>416</v>
      </c>
      <c r="J1114" s="128" t="s">
        <v>417</v>
      </c>
      <c r="K1114" s="129">
        <v>0.31</v>
      </c>
      <c r="L1114" s="130">
        <v>0</v>
      </c>
      <c r="M1114" s="131">
        <v>0.04</v>
      </c>
      <c r="N1114" s="130">
        <v>-0.01</v>
      </c>
      <c r="O1114" s="125">
        <f t="shared" si="17"/>
        <v>0.33999999999999997</v>
      </c>
      <c r="P1114" s="143">
        <v>27536</v>
      </c>
      <c r="Q1114" s="148" t="s">
        <v>4567</v>
      </c>
    </row>
    <row r="1115" spans="1:17">
      <c r="A1115" s="128">
        <v>1113</v>
      </c>
      <c r="B1115" s="128" t="s">
        <v>682</v>
      </c>
      <c r="C1115" s="128" t="s">
        <v>682</v>
      </c>
      <c r="D1115" s="128" t="str">
        <f>VLOOKUP(B1115,'[1]TAX INFO'!$B$2:$G$961,3,0)</f>
        <v xml:space="preserve">Republic Cement &amp; Building Materials, Inc. </v>
      </c>
      <c r="E1115" s="128" t="str">
        <f>VLOOKUP(B1115,'[1]TAX INFO'!$B$2:$G$961,5,0)</f>
        <v>000-237-540-000</v>
      </c>
      <c r="F1115" s="128" t="s">
        <v>415</v>
      </c>
      <c r="G1115" s="128" t="s">
        <v>416</v>
      </c>
      <c r="H1115" s="128" t="s">
        <v>417</v>
      </c>
      <c r="I1115" s="128" t="s">
        <v>417</v>
      </c>
      <c r="J1115" s="128" t="s">
        <v>417</v>
      </c>
      <c r="K1115" s="129">
        <v>0</v>
      </c>
      <c r="L1115" s="130">
        <v>0</v>
      </c>
      <c r="M1115" s="131">
        <v>0</v>
      </c>
      <c r="N1115" s="130">
        <v>0</v>
      </c>
      <c r="O1115" s="125">
        <f t="shared" si="17"/>
        <v>0</v>
      </c>
      <c r="P1115" s="143"/>
      <c r="Q1115" s="148" t="s">
        <v>4567</v>
      </c>
    </row>
    <row r="1116" spans="1:17">
      <c r="A1116" s="128">
        <v>1114</v>
      </c>
      <c r="B1116" s="128" t="s">
        <v>681</v>
      </c>
      <c r="C1116" s="128" t="s">
        <v>683</v>
      </c>
      <c r="D1116" s="128" t="str">
        <f>VLOOKUP(B1116,'[1]TAX INFO'!$B$2:$G$961,3,0)</f>
        <v xml:space="preserve">RASLAG Corp. </v>
      </c>
      <c r="E1116" s="128" t="str">
        <f>VLOOKUP(B1116,'[1]TAX INFO'!$B$2:$G$961,5,0)</f>
        <v>008-521-690-000</v>
      </c>
      <c r="F1116" s="128" t="s">
        <v>415</v>
      </c>
      <c r="G1116" s="128" t="s">
        <v>416</v>
      </c>
      <c r="H1116" s="128" t="s">
        <v>417</v>
      </c>
      <c r="I1116" s="128" t="s">
        <v>416</v>
      </c>
      <c r="J1116" s="128" t="s">
        <v>417</v>
      </c>
      <c r="K1116" s="129">
        <v>0.42</v>
      </c>
      <c r="L1116" s="130">
        <v>0</v>
      </c>
      <c r="M1116" s="131">
        <v>0.05</v>
      </c>
      <c r="N1116" s="130">
        <v>-0.01</v>
      </c>
      <c r="O1116" s="125">
        <f t="shared" si="17"/>
        <v>0.45999999999999996</v>
      </c>
      <c r="P1116" s="143">
        <v>27536</v>
      </c>
      <c r="Q1116" s="148" t="s">
        <v>4567</v>
      </c>
    </row>
    <row r="1117" spans="1:17">
      <c r="A1117" s="128">
        <v>1115</v>
      </c>
      <c r="B1117" s="128" t="s">
        <v>681</v>
      </c>
      <c r="C1117" s="128" t="s">
        <v>684</v>
      </c>
      <c r="D1117" s="128" t="str">
        <f>VLOOKUP(B1117,'[1]TAX INFO'!$B$2:$G$961,3,0)</f>
        <v xml:space="preserve">RASLAG Corp. </v>
      </c>
      <c r="E1117" s="128" t="str">
        <f>VLOOKUP(B1117,'[1]TAX INFO'!$B$2:$G$961,5,0)</f>
        <v>008-521-690-000</v>
      </c>
      <c r="F1117" s="128" t="s">
        <v>415</v>
      </c>
      <c r="G1117" s="128" t="s">
        <v>416</v>
      </c>
      <c r="H1117" s="128" t="s">
        <v>416</v>
      </c>
      <c r="I1117" s="128" t="s">
        <v>416</v>
      </c>
      <c r="J1117" s="128" t="s">
        <v>417</v>
      </c>
      <c r="K1117" s="129">
        <v>0.59</v>
      </c>
      <c r="L1117" s="130">
        <v>0</v>
      </c>
      <c r="M1117" s="131">
        <v>7.0000000000000007E-2</v>
      </c>
      <c r="N1117" s="130">
        <v>-0.01</v>
      </c>
      <c r="O1117" s="125">
        <f t="shared" si="17"/>
        <v>0.64999999999999991</v>
      </c>
      <c r="P1117" s="143">
        <v>27536</v>
      </c>
      <c r="Q1117" s="148" t="s">
        <v>4567</v>
      </c>
    </row>
    <row r="1118" spans="1:17">
      <c r="A1118" s="128">
        <v>1116</v>
      </c>
      <c r="B1118" s="128" t="s">
        <v>681</v>
      </c>
      <c r="C1118" s="128" t="s">
        <v>685</v>
      </c>
      <c r="D1118" s="128" t="str">
        <f>VLOOKUP(B1118,'[1]TAX INFO'!$B$2:$G$961,3,0)</f>
        <v xml:space="preserve">RASLAG Corp. </v>
      </c>
      <c r="E1118" s="128" t="str">
        <f>VLOOKUP(B1118,'[1]TAX INFO'!$B$2:$G$961,5,0)</f>
        <v>008-521-690-000</v>
      </c>
      <c r="F1118" s="128" t="s">
        <v>419</v>
      </c>
      <c r="G1118" s="128" t="s">
        <v>416</v>
      </c>
      <c r="H1118" s="128" t="s">
        <v>416</v>
      </c>
      <c r="I1118" s="128" t="s">
        <v>416</v>
      </c>
      <c r="J1118" s="128" t="s">
        <v>417</v>
      </c>
      <c r="K1118" s="129">
        <v>0.09</v>
      </c>
      <c r="L1118" s="130">
        <v>0</v>
      </c>
      <c r="M1118" s="131">
        <v>0.01</v>
      </c>
      <c r="N1118" s="130">
        <v>0</v>
      </c>
      <c r="O1118" s="125">
        <f t="shared" si="17"/>
        <v>9.9999999999999992E-2</v>
      </c>
      <c r="P1118" s="143">
        <v>27536</v>
      </c>
      <c r="Q1118" s="148" t="s">
        <v>4567</v>
      </c>
    </row>
    <row r="1119" spans="1:17">
      <c r="A1119" s="128">
        <v>1117</v>
      </c>
      <c r="B1119" s="128" t="s">
        <v>681</v>
      </c>
      <c r="C1119" s="128" t="s">
        <v>686</v>
      </c>
      <c r="D1119" s="128" t="str">
        <f>VLOOKUP(B1119,'[1]TAX INFO'!$B$2:$G$961,3,0)</f>
        <v xml:space="preserve">RASLAG Corp. </v>
      </c>
      <c r="E1119" s="128" t="str">
        <f>VLOOKUP(B1119,'[1]TAX INFO'!$B$2:$G$961,5,0)</f>
        <v>008-521-690-000</v>
      </c>
      <c r="F1119" s="128" t="s">
        <v>415</v>
      </c>
      <c r="G1119" s="128" t="s">
        <v>416</v>
      </c>
      <c r="H1119" s="128" t="s">
        <v>417</v>
      </c>
      <c r="I1119" s="128" t="s">
        <v>416</v>
      </c>
      <c r="J1119" s="128" t="s">
        <v>417</v>
      </c>
      <c r="K1119" s="129">
        <v>1.21</v>
      </c>
      <c r="L1119" s="130">
        <v>0</v>
      </c>
      <c r="M1119" s="131">
        <v>0.15</v>
      </c>
      <c r="N1119" s="130">
        <v>-0.02</v>
      </c>
      <c r="O1119" s="125">
        <f t="shared" si="17"/>
        <v>1.3399999999999999</v>
      </c>
      <c r="P1119" s="143">
        <v>27536</v>
      </c>
      <c r="Q1119" s="148" t="s">
        <v>4567</v>
      </c>
    </row>
    <row r="1120" spans="1:17">
      <c r="A1120" s="128">
        <v>1118</v>
      </c>
      <c r="B1120" s="128" t="s">
        <v>681</v>
      </c>
      <c r="C1120" s="128" t="s">
        <v>687</v>
      </c>
      <c r="D1120" s="128" t="str">
        <f>VLOOKUP(B1120,'[1]TAX INFO'!$B$2:$G$961,3,0)</f>
        <v xml:space="preserve">RASLAG Corp. </v>
      </c>
      <c r="E1120" s="128" t="str">
        <f>VLOOKUP(B1120,'[1]TAX INFO'!$B$2:$G$961,5,0)</f>
        <v>008-521-690-000</v>
      </c>
      <c r="F1120" s="128" t="s">
        <v>419</v>
      </c>
      <c r="G1120" s="128" t="s">
        <v>416</v>
      </c>
      <c r="H1120" s="128" t="s">
        <v>417</v>
      </c>
      <c r="I1120" s="128" t="s">
        <v>416</v>
      </c>
      <c r="J1120" s="128" t="s">
        <v>417</v>
      </c>
      <c r="K1120" s="129">
        <v>0.15</v>
      </c>
      <c r="L1120" s="130">
        <v>0</v>
      </c>
      <c r="M1120" s="131">
        <v>0.02</v>
      </c>
      <c r="N1120" s="130">
        <v>0</v>
      </c>
      <c r="O1120" s="125">
        <f t="shared" si="17"/>
        <v>0.16999999999999998</v>
      </c>
      <c r="P1120" s="143">
        <v>27536</v>
      </c>
      <c r="Q1120" s="148" t="s">
        <v>4567</v>
      </c>
    </row>
    <row r="1121" spans="1:17">
      <c r="A1121" s="128">
        <v>1119</v>
      </c>
      <c r="B1121" s="128" t="s">
        <v>318</v>
      </c>
      <c r="C1121" s="128" t="s">
        <v>318</v>
      </c>
      <c r="D1121" s="128" t="str">
        <f>VLOOKUP(B1121,'[1]TAX INFO'!$B$2:$G$961,3,0)</f>
        <v>Realsteel Corporation</v>
      </c>
      <c r="E1121" s="128" t="str">
        <f>VLOOKUP(B1121,'[1]TAX INFO'!$B$2:$G$961,5,0)</f>
        <v>008-172-735-000</v>
      </c>
      <c r="F1121" s="128" t="s">
        <v>419</v>
      </c>
      <c r="G1121" s="128" t="s">
        <v>416</v>
      </c>
      <c r="H1121" s="128" t="s">
        <v>416</v>
      </c>
      <c r="I1121" s="128" t="s">
        <v>417</v>
      </c>
      <c r="J1121" s="128" t="s">
        <v>417</v>
      </c>
      <c r="K1121" s="129">
        <v>30.31</v>
      </c>
      <c r="L1121" s="130">
        <v>0</v>
      </c>
      <c r="M1121" s="131">
        <v>3.64</v>
      </c>
      <c r="N1121" s="130">
        <v>-0.61</v>
      </c>
      <c r="O1121" s="125">
        <f t="shared" si="17"/>
        <v>33.339999999999996</v>
      </c>
      <c r="P1121" s="143">
        <v>27537</v>
      </c>
      <c r="Q1121" s="148" t="s">
        <v>4567</v>
      </c>
    </row>
    <row r="1122" spans="1:17">
      <c r="A1122" s="128">
        <v>1120</v>
      </c>
      <c r="B1122" s="128" t="s">
        <v>688</v>
      </c>
      <c r="C1122" s="128" t="s">
        <v>688</v>
      </c>
      <c r="D1122" s="128" t="str">
        <f>VLOOKUP(B1122,'[1]TAX INFO'!$B$2:$G$961,3,0)</f>
        <v xml:space="preserve">RE Resources, Inc (RERI) </v>
      </c>
      <c r="E1122" s="128" t="str">
        <f>VLOOKUP(B1122,'[1]TAX INFO'!$B$2:$G$961,5,0)</f>
        <v>008-762-840-00000</v>
      </c>
      <c r="F1122" s="128" t="s">
        <v>415</v>
      </c>
      <c r="G1122" s="128" t="s">
        <v>417</v>
      </c>
      <c r="H1122" s="128" t="s">
        <v>417</v>
      </c>
      <c r="I1122" s="128" t="s">
        <v>416</v>
      </c>
      <c r="J1122" s="128" t="s">
        <v>416</v>
      </c>
      <c r="K1122" s="129">
        <v>0</v>
      </c>
      <c r="L1122" s="130">
        <v>2.14</v>
      </c>
      <c r="M1122" s="131">
        <v>0</v>
      </c>
      <c r="N1122" s="130">
        <v>0</v>
      </c>
      <c r="O1122" s="125">
        <f t="shared" si="17"/>
        <v>2.14</v>
      </c>
      <c r="P1122" s="143">
        <v>27538</v>
      </c>
      <c r="Q1122" s="148" t="s">
        <v>4567</v>
      </c>
    </row>
    <row r="1123" spans="1:17">
      <c r="A1123" s="128">
        <v>1121</v>
      </c>
      <c r="B1123" s="128" t="s">
        <v>688</v>
      </c>
      <c r="C1123" s="128" t="s">
        <v>689</v>
      </c>
      <c r="D1123" s="128" t="str">
        <f>VLOOKUP(B1123,'[1]TAX INFO'!$B$2:$G$961,3,0)</f>
        <v xml:space="preserve">RE Resources, Inc (RERI) </v>
      </c>
      <c r="E1123" s="128" t="str">
        <f>VLOOKUP(B1123,'[1]TAX INFO'!$B$2:$G$961,5,0)</f>
        <v>008-762-840-00000</v>
      </c>
      <c r="F1123" s="128" t="s">
        <v>419</v>
      </c>
      <c r="G1123" s="128" t="s">
        <v>416</v>
      </c>
      <c r="H1123" s="128" t="s">
        <v>417</v>
      </c>
      <c r="I1123" s="128" t="s">
        <v>416</v>
      </c>
      <c r="J1123" s="128" t="s">
        <v>416</v>
      </c>
      <c r="K1123" s="129">
        <v>0</v>
      </c>
      <c r="L1123" s="130">
        <v>0.22</v>
      </c>
      <c r="M1123" s="131">
        <v>0</v>
      </c>
      <c r="N1123" s="130">
        <v>0</v>
      </c>
      <c r="O1123" s="125">
        <f t="shared" si="17"/>
        <v>0.22</v>
      </c>
      <c r="P1123" s="143">
        <v>27538</v>
      </c>
      <c r="Q1123" s="148" t="s">
        <v>4567</v>
      </c>
    </row>
    <row r="1124" spans="1:17">
      <c r="A1124" s="128">
        <v>1122</v>
      </c>
      <c r="B1124" s="128" t="s">
        <v>488</v>
      </c>
      <c r="C1124" s="128" t="s">
        <v>690</v>
      </c>
      <c r="D1124" s="128" t="str">
        <f>VLOOKUP(B1124,'[1]TAX INFO'!$B$2:$G$961,3,0)</f>
        <v>Sual Power Inc.</v>
      </c>
      <c r="E1124" s="128" t="str">
        <f>VLOOKUP(B1124,'[1]TAX INFO'!$B$2:$G$961,5,0)</f>
        <v>225-353-447-000</v>
      </c>
      <c r="F1124" s="128" t="s">
        <v>419</v>
      </c>
      <c r="G1124" s="128" t="s">
        <v>416</v>
      </c>
      <c r="H1124" s="128" t="s">
        <v>417</v>
      </c>
      <c r="I1124" s="128" t="s">
        <v>417</v>
      </c>
      <c r="J1124" s="128" t="s">
        <v>417</v>
      </c>
      <c r="K1124" s="129">
        <v>0.08</v>
      </c>
      <c r="L1124" s="130">
        <v>0</v>
      </c>
      <c r="M1124" s="131">
        <v>0.01</v>
      </c>
      <c r="N1124" s="130">
        <v>0</v>
      </c>
      <c r="O1124" s="125">
        <f t="shared" si="17"/>
        <v>0.09</v>
      </c>
      <c r="P1124" s="143">
        <v>27343</v>
      </c>
      <c r="Q1124" s="148" t="s">
        <v>4567</v>
      </c>
    </row>
    <row r="1125" spans="1:17">
      <c r="A1125" s="128">
        <v>1123</v>
      </c>
      <c r="B1125" s="128" t="s">
        <v>319</v>
      </c>
      <c r="C1125" s="128" t="s">
        <v>319</v>
      </c>
      <c r="D1125" s="128" t="str">
        <f>VLOOKUP(B1125,'[1]TAX INFO'!$B$2:$G$961,3,0)</f>
        <v xml:space="preserve">Rockport Power Inc. </v>
      </c>
      <c r="E1125" s="128" t="str">
        <f>VLOOKUP(B1125,'[1]TAX INFO'!$B$2:$G$961,5,0)</f>
        <v>764-056-706-000</v>
      </c>
      <c r="F1125" s="128" t="s">
        <v>419</v>
      </c>
      <c r="G1125" s="128" t="s">
        <v>416</v>
      </c>
      <c r="H1125" s="128" t="s">
        <v>417</v>
      </c>
      <c r="I1125" s="128" t="s">
        <v>417</v>
      </c>
      <c r="J1125" s="128" t="s">
        <v>417</v>
      </c>
      <c r="K1125" s="129">
        <v>2.23</v>
      </c>
      <c r="L1125" s="130">
        <v>0</v>
      </c>
      <c r="M1125" s="131">
        <v>0.27</v>
      </c>
      <c r="N1125" s="130">
        <v>-0.04</v>
      </c>
      <c r="O1125" s="125">
        <f t="shared" si="17"/>
        <v>2.46</v>
      </c>
      <c r="P1125" s="143">
        <v>27539</v>
      </c>
      <c r="Q1125" s="148" t="s">
        <v>4567</v>
      </c>
    </row>
    <row r="1126" spans="1:17">
      <c r="A1126" s="128">
        <v>1124</v>
      </c>
      <c r="B1126" s="128" t="s">
        <v>346</v>
      </c>
      <c r="C1126" s="128" t="s">
        <v>346</v>
      </c>
      <c r="D1126" s="128" t="str">
        <f>VLOOKUP(B1126,'[1]TAX INFO'!$B$2:$G$961,3,0)</f>
        <v xml:space="preserve">San Carlos Solar Energy Inc. </v>
      </c>
      <c r="E1126" s="128" t="str">
        <f>VLOOKUP(B1126,'[1]TAX INFO'!$B$2:$G$961,5,0)</f>
        <v>008-514-713-000</v>
      </c>
      <c r="F1126" s="128" t="s">
        <v>415</v>
      </c>
      <c r="G1126" s="128" t="s">
        <v>416</v>
      </c>
      <c r="H1126" s="128" t="s">
        <v>417</v>
      </c>
      <c r="I1126" s="128" t="s">
        <v>416</v>
      </c>
      <c r="J1126" s="128" t="s">
        <v>416</v>
      </c>
      <c r="K1126" s="129">
        <v>0</v>
      </c>
      <c r="L1126" s="130">
        <v>0.78</v>
      </c>
      <c r="M1126" s="131">
        <v>0</v>
      </c>
      <c r="N1126" s="130">
        <v>-0.02</v>
      </c>
      <c r="O1126" s="125">
        <f t="shared" si="17"/>
        <v>0.76</v>
      </c>
      <c r="P1126" s="143">
        <v>27540</v>
      </c>
      <c r="Q1126" s="148" t="s">
        <v>4567</v>
      </c>
    </row>
    <row r="1127" spans="1:17">
      <c r="A1127" s="128">
        <v>1125</v>
      </c>
      <c r="B1127" s="128" t="s">
        <v>346</v>
      </c>
      <c r="C1127" s="128" t="s">
        <v>347</v>
      </c>
      <c r="D1127" s="128" t="str">
        <f>VLOOKUP(B1127,'[1]TAX INFO'!$B$2:$G$961,3,0)</f>
        <v xml:space="preserve">San Carlos Solar Energy Inc. </v>
      </c>
      <c r="E1127" s="128" t="str">
        <f>VLOOKUP(B1127,'[1]TAX INFO'!$B$2:$G$961,5,0)</f>
        <v>008-514-713-000</v>
      </c>
      <c r="F1127" s="128" t="s">
        <v>415</v>
      </c>
      <c r="G1127" s="128" t="s">
        <v>416</v>
      </c>
      <c r="H1127" s="128" t="s">
        <v>417</v>
      </c>
      <c r="I1127" s="128" t="s">
        <v>416</v>
      </c>
      <c r="J1127" s="128" t="s">
        <v>416</v>
      </c>
      <c r="K1127" s="129">
        <v>0</v>
      </c>
      <c r="L1127" s="130">
        <v>0.86</v>
      </c>
      <c r="M1127" s="131">
        <v>0</v>
      </c>
      <c r="N1127" s="130">
        <v>-0.02</v>
      </c>
      <c r="O1127" s="125">
        <f t="shared" si="17"/>
        <v>0.84</v>
      </c>
      <c r="P1127" s="143">
        <v>27540</v>
      </c>
      <c r="Q1127" s="148" t="s">
        <v>4567</v>
      </c>
    </row>
    <row r="1128" spans="1:17">
      <c r="A1128" s="128">
        <v>1126</v>
      </c>
      <c r="B1128" s="128" t="s">
        <v>346</v>
      </c>
      <c r="C1128" s="128" t="s">
        <v>348</v>
      </c>
      <c r="D1128" s="128" t="str">
        <f>VLOOKUP(B1128,'[1]TAX INFO'!$B$2:$G$961,3,0)</f>
        <v xml:space="preserve">San Carlos Solar Energy Inc. </v>
      </c>
      <c r="E1128" s="128" t="str">
        <f>VLOOKUP(B1128,'[1]TAX INFO'!$B$2:$G$961,5,0)</f>
        <v>008-514-713-000</v>
      </c>
      <c r="F1128" s="128" t="s">
        <v>419</v>
      </c>
      <c r="G1128" s="128" t="s">
        <v>416</v>
      </c>
      <c r="H1128" s="128" t="s">
        <v>417</v>
      </c>
      <c r="I1128" s="128" t="s">
        <v>416</v>
      </c>
      <c r="J1128" s="128" t="s">
        <v>416</v>
      </c>
      <c r="K1128" s="129">
        <v>0</v>
      </c>
      <c r="L1128" s="130">
        <v>0.15</v>
      </c>
      <c r="M1128" s="131">
        <v>0</v>
      </c>
      <c r="N1128" s="130">
        <v>0</v>
      </c>
      <c r="O1128" s="125">
        <f t="shared" si="17"/>
        <v>0.15</v>
      </c>
      <c r="P1128" s="143">
        <v>27540</v>
      </c>
      <c r="Q1128" s="148" t="s">
        <v>4567</v>
      </c>
    </row>
    <row r="1129" spans="1:17">
      <c r="A1129" s="128">
        <v>1127</v>
      </c>
      <c r="B1129" s="128" t="s">
        <v>346</v>
      </c>
      <c r="C1129" s="128" t="s">
        <v>349</v>
      </c>
      <c r="D1129" s="128" t="str">
        <f>VLOOKUP(B1129,'[1]TAX INFO'!$B$2:$G$961,3,0)</f>
        <v xml:space="preserve">San Carlos Solar Energy Inc. </v>
      </c>
      <c r="E1129" s="128" t="str">
        <f>VLOOKUP(B1129,'[1]TAX INFO'!$B$2:$G$961,5,0)</f>
        <v>008-514-713-000</v>
      </c>
      <c r="F1129" s="128" t="s">
        <v>419</v>
      </c>
      <c r="G1129" s="128" t="s">
        <v>416</v>
      </c>
      <c r="H1129" s="128" t="s">
        <v>417</v>
      </c>
      <c r="I1129" s="128" t="s">
        <v>416</v>
      </c>
      <c r="J1129" s="128" t="s">
        <v>416</v>
      </c>
      <c r="K1129" s="129">
        <v>0</v>
      </c>
      <c r="L1129" s="130">
        <v>0.21</v>
      </c>
      <c r="M1129" s="131">
        <v>0</v>
      </c>
      <c r="N1129" s="130">
        <v>0</v>
      </c>
      <c r="O1129" s="125">
        <f t="shared" si="17"/>
        <v>0.21</v>
      </c>
      <c r="P1129" s="143">
        <v>27540</v>
      </c>
      <c r="Q1129" s="148" t="s">
        <v>4567</v>
      </c>
    </row>
    <row r="1130" spans="1:17">
      <c r="A1130" s="128">
        <v>1128</v>
      </c>
      <c r="B1130" s="128" t="s">
        <v>350</v>
      </c>
      <c r="C1130" s="128" t="s">
        <v>350</v>
      </c>
      <c r="D1130" s="128" t="str">
        <f>VLOOKUP(B1130,'[1]TAX INFO'!$B$2:$G$961,3,0)</f>
        <v xml:space="preserve">San Carlos Sun Power Inc. </v>
      </c>
      <c r="E1130" s="128" t="str">
        <f>VLOOKUP(B1130,'[1]TAX INFO'!$B$2:$G$961,5,0)</f>
        <v>008-828-101-000</v>
      </c>
      <c r="F1130" s="128" t="s">
        <v>415</v>
      </c>
      <c r="G1130" s="128" t="s">
        <v>416</v>
      </c>
      <c r="H1130" s="128" t="s">
        <v>417</v>
      </c>
      <c r="I1130" s="128" t="s">
        <v>416</v>
      </c>
      <c r="J1130" s="128" t="s">
        <v>416</v>
      </c>
      <c r="K1130" s="129">
        <v>0</v>
      </c>
      <c r="L1130" s="130">
        <v>2.36</v>
      </c>
      <c r="M1130" s="131">
        <v>0</v>
      </c>
      <c r="N1130" s="130">
        <v>-0.05</v>
      </c>
      <c r="O1130" s="125">
        <f t="shared" si="17"/>
        <v>2.31</v>
      </c>
      <c r="P1130" s="143">
        <v>27541</v>
      </c>
      <c r="Q1130" s="148" t="s">
        <v>4567</v>
      </c>
    </row>
    <row r="1131" spans="1:17">
      <c r="A1131" s="128">
        <v>1129</v>
      </c>
      <c r="B1131" s="128" t="s">
        <v>350</v>
      </c>
      <c r="C1131" s="128" t="s">
        <v>351</v>
      </c>
      <c r="D1131" s="128" t="str">
        <f>VLOOKUP(B1131,'[1]TAX INFO'!$B$2:$G$961,3,0)</f>
        <v xml:space="preserve">San Carlos Sun Power Inc. </v>
      </c>
      <c r="E1131" s="128" t="str">
        <f>VLOOKUP(B1131,'[1]TAX INFO'!$B$2:$G$961,5,0)</f>
        <v>008-828-101-000</v>
      </c>
      <c r="F1131" s="128" t="s">
        <v>419</v>
      </c>
      <c r="G1131" s="128" t="s">
        <v>416</v>
      </c>
      <c r="H1131" s="128" t="s">
        <v>417</v>
      </c>
      <c r="I1131" s="128" t="s">
        <v>416</v>
      </c>
      <c r="J1131" s="128" t="s">
        <v>416</v>
      </c>
      <c r="K1131" s="129">
        <v>0</v>
      </c>
      <c r="L1131" s="130">
        <v>0.28999999999999998</v>
      </c>
      <c r="M1131" s="131">
        <v>0</v>
      </c>
      <c r="N1131" s="130">
        <v>-0.01</v>
      </c>
      <c r="O1131" s="125">
        <f t="shared" si="17"/>
        <v>0.27999999999999997</v>
      </c>
      <c r="P1131" s="143">
        <v>27541</v>
      </c>
      <c r="Q1131" s="148" t="s">
        <v>4567</v>
      </c>
    </row>
    <row r="1132" spans="1:17">
      <c r="A1132" s="128">
        <v>1130</v>
      </c>
      <c r="B1132" s="128" t="s">
        <v>488</v>
      </c>
      <c r="C1132" s="128" t="s">
        <v>379</v>
      </c>
      <c r="D1132" s="128" t="str">
        <f>VLOOKUP(B1132,'[1]TAX INFO'!$B$2:$G$961,3,0)</f>
        <v>Sual Power Inc.</v>
      </c>
      <c r="E1132" s="128" t="str">
        <f>VLOOKUP(B1132,'[1]TAX INFO'!$B$2:$G$961,5,0)</f>
        <v>225-353-447-000</v>
      </c>
      <c r="F1132" s="128" t="s">
        <v>419</v>
      </c>
      <c r="G1132" s="128" t="s">
        <v>416</v>
      </c>
      <c r="H1132" s="128" t="s">
        <v>417</v>
      </c>
      <c r="I1132" s="128" t="s">
        <v>417</v>
      </c>
      <c r="J1132" s="128" t="s">
        <v>417</v>
      </c>
      <c r="K1132" s="129">
        <v>61.1</v>
      </c>
      <c r="L1132" s="130">
        <v>0</v>
      </c>
      <c r="M1132" s="131">
        <v>7.33</v>
      </c>
      <c r="N1132" s="130">
        <v>-1.22</v>
      </c>
      <c r="O1132" s="125">
        <f t="shared" si="17"/>
        <v>67.210000000000008</v>
      </c>
      <c r="P1132" s="143">
        <v>27343</v>
      </c>
      <c r="Q1132" s="148" t="s">
        <v>4567</v>
      </c>
    </row>
    <row r="1133" spans="1:17">
      <c r="A1133" s="128">
        <v>1131</v>
      </c>
      <c r="B1133" s="128" t="s">
        <v>341</v>
      </c>
      <c r="C1133" s="128" t="s">
        <v>341</v>
      </c>
      <c r="D1133" s="128" t="str">
        <f>VLOOKUP(B1133,'[1]TAX INFO'!$B$2:$G$961,3,0)</f>
        <v xml:space="preserve">Samar I Electric Cooperative, Inc. </v>
      </c>
      <c r="E1133" s="128" t="str">
        <f>VLOOKUP(B1133,'[1]TAX INFO'!$B$2:$G$961,5,0)</f>
        <v>000-563-573-000</v>
      </c>
      <c r="F1133" s="128" t="s">
        <v>419</v>
      </c>
      <c r="G1133" s="128" t="s">
        <v>416</v>
      </c>
      <c r="H1133" s="128" t="s">
        <v>417</v>
      </c>
      <c r="I1133" s="128" t="s">
        <v>417</v>
      </c>
      <c r="J1133" s="128" t="s">
        <v>417</v>
      </c>
      <c r="K1133" s="129">
        <v>26.44</v>
      </c>
      <c r="L1133" s="130">
        <v>0</v>
      </c>
      <c r="M1133" s="131">
        <v>3.17</v>
      </c>
      <c r="N1133" s="130">
        <v>-0.53</v>
      </c>
      <c r="O1133" s="125">
        <f t="shared" si="17"/>
        <v>29.08</v>
      </c>
      <c r="P1133" s="143">
        <v>27542</v>
      </c>
      <c r="Q1133" s="148" t="s">
        <v>4567</v>
      </c>
    </row>
    <row r="1134" spans="1:17">
      <c r="A1134" s="128">
        <v>1132</v>
      </c>
      <c r="B1134" s="128" t="s">
        <v>342</v>
      </c>
      <c r="C1134" s="128" t="s">
        <v>342</v>
      </c>
      <c r="D1134" s="128" t="str">
        <f>VLOOKUP(B1134,'[1]TAX INFO'!$B$2:$G$961,3,0)</f>
        <v xml:space="preserve">Samar II Electric Cooperative, Inc. </v>
      </c>
      <c r="E1134" s="128" t="str">
        <f>VLOOKUP(B1134,'[1]TAX INFO'!$B$2:$G$961,5,0)</f>
        <v>000-563-581-000</v>
      </c>
      <c r="F1134" s="128" t="s">
        <v>419</v>
      </c>
      <c r="G1134" s="128" t="s">
        <v>416</v>
      </c>
      <c r="H1134" s="128" t="s">
        <v>416</v>
      </c>
      <c r="I1134" s="128" t="s">
        <v>417</v>
      </c>
      <c r="J1134" s="128" t="s">
        <v>417</v>
      </c>
      <c r="K1134" s="129">
        <v>17.059999999999999</v>
      </c>
      <c r="L1134" s="130">
        <v>0</v>
      </c>
      <c r="M1134" s="131">
        <v>2.0499999999999998</v>
      </c>
      <c r="N1134" s="130">
        <v>-0.34</v>
      </c>
      <c r="O1134" s="125">
        <f t="shared" si="17"/>
        <v>18.77</v>
      </c>
      <c r="P1134" s="143">
        <v>27543</v>
      </c>
      <c r="Q1134" s="148" t="s">
        <v>4567</v>
      </c>
    </row>
    <row r="1135" spans="1:17">
      <c r="A1135" s="128">
        <v>1133</v>
      </c>
      <c r="B1135" s="128" t="s">
        <v>691</v>
      </c>
      <c r="C1135" s="128" t="s">
        <v>691</v>
      </c>
      <c r="D1135" s="128" t="str">
        <f>VLOOKUP(B1135,'[1]TAX INFO'!$B$2:$G$961,3,0)</f>
        <v xml:space="preserve">San Buenaventura Power Ltd. Co. </v>
      </c>
      <c r="E1135" s="128" t="str">
        <f>VLOOKUP(B1135,'[1]TAX INFO'!$B$2:$G$961,5,0)</f>
        <v>008-647-944-000</v>
      </c>
      <c r="F1135" s="128" t="s">
        <v>415</v>
      </c>
      <c r="G1135" s="128" t="s">
        <v>416</v>
      </c>
      <c r="H1135" s="128" t="s">
        <v>417</v>
      </c>
      <c r="I1135" s="128" t="s">
        <v>417</v>
      </c>
      <c r="J1135" s="128" t="s">
        <v>417</v>
      </c>
      <c r="K1135" s="129">
        <v>0.37</v>
      </c>
      <c r="L1135" s="130">
        <v>0</v>
      </c>
      <c r="M1135" s="131">
        <v>0.04</v>
      </c>
      <c r="N1135" s="130">
        <v>-0.01</v>
      </c>
      <c r="O1135" s="125">
        <f t="shared" si="17"/>
        <v>0.39999999999999997</v>
      </c>
      <c r="P1135" s="143">
        <v>27544</v>
      </c>
      <c r="Q1135" s="148" t="s">
        <v>4567</v>
      </c>
    </row>
    <row r="1136" spans="1:17">
      <c r="A1136" s="128">
        <v>1134</v>
      </c>
      <c r="B1136" s="128" t="s">
        <v>691</v>
      </c>
      <c r="C1136" s="128" t="s">
        <v>343</v>
      </c>
      <c r="D1136" s="128" t="str">
        <f>VLOOKUP(B1136,'[1]TAX INFO'!$B$2:$G$961,3,0)</f>
        <v xml:space="preserve">San Buenaventura Power Ltd. Co. </v>
      </c>
      <c r="E1136" s="128" t="str">
        <f>VLOOKUP(B1136,'[1]TAX INFO'!$B$2:$G$961,5,0)</f>
        <v>008-647-944-000</v>
      </c>
      <c r="F1136" s="128" t="s">
        <v>419</v>
      </c>
      <c r="G1136" s="128" t="s">
        <v>416</v>
      </c>
      <c r="H1136" s="128" t="s">
        <v>417</v>
      </c>
      <c r="I1136" s="128" t="s">
        <v>417</v>
      </c>
      <c r="J1136" s="128" t="s">
        <v>417</v>
      </c>
      <c r="K1136" s="129">
        <v>0.34</v>
      </c>
      <c r="L1136" s="130">
        <v>0</v>
      </c>
      <c r="M1136" s="131">
        <v>0.04</v>
      </c>
      <c r="N1136" s="130">
        <v>-0.01</v>
      </c>
      <c r="O1136" s="125">
        <f t="shared" si="17"/>
        <v>0.37</v>
      </c>
      <c r="P1136" s="143">
        <v>27544</v>
      </c>
      <c r="Q1136" s="148" t="s">
        <v>4567</v>
      </c>
    </row>
    <row r="1137" spans="1:17">
      <c r="A1137" s="128">
        <v>1135</v>
      </c>
      <c r="B1137" s="128" t="s">
        <v>344</v>
      </c>
      <c r="C1137" s="128" t="s">
        <v>345</v>
      </c>
      <c r="D1137" s="128" t="str">
        <f>VLOOKUP(B1137,'[1]TAX INFO'!$B$2:$G$961,3,0)</f>
        <v xml:space="preserve">San Carlos Biopower Inc. </v>
      </c>
      <c r="E1137" s="128" t="str">
        <f>VLOOKUP(B1137,'[1]TAX INFO'!$B$2:$G$961,5,0)</f>
        <v>007-339-955-000</v>
      </c>
      <c r="F1137" s="128" t="s">
        <v>419</v>
      </c>
      <c r="G1137" s="128" t="s">
        <v>417</v>
      </c>
      <c r="H1137" s="128" t="s">
        <v>416</v>
      </c>
      <c r="I1137" s="128" t="s">
        <v>416</v>
      </c>
      <c r="J1137" s="128" t="s">
        <v>416</v>
      </c>
      <c r="K1137" s="129">
        <v>0</v>
      </c>
      <c r="L1137" s="130">
        <v>0.7</v>
      </c>
      <c r="M1137" s="131">
        <v>0</v>
      </c>
      <c r="N1137" s="130">
        <v>0</v>
      </c>
      <c r="O1137" s="125">
        <f t="shared" si="17"/>
        <v>0.7</v>
      </c>
      <c r="P1137" s="143">
        <v>27545</v>
      </c>
      <c r="Q1137" s="148" t="s">
        <v>4567</v>
      </c>
    </row>
    <row r="1138" spans="1:17">
      <c r="A1138" s="128">
        <v>1136</v>
      </c>
      <c r="B1138" s="128" t="s">
        <v>692</v>
      </c>
      <c r="C1138" s="128" t="s">
        <v>693</v>
      </c>
      <c r="D1138" s="128" t="str">
        <f>VLOOKUP(B1138,'[1]TAX INFO'!$B$2:$G$961,3,0)</f>
        <v>San Carlos Bioenergy, Inc.</v>
      </c>
      <c r="E1138" s="128" t="str">
        <f>VLOOKUP(B1138,'[1]TAX INFO'!$B$2:$G$961,5,0)</f>
        <v>238-494-525-000</v>
      </c>
      <c r="F1138" s="128" t="s">
        <v>419</v>
      </c>
      <c r="G1138" s="128" t="s">
        <v>416</v>
      </c>
      <c r="H1138" s="128" t="s">
        <v>417</v>
      </c>
      <c r="I1138" s="128" t="s">
        <v>416</v>
      </c>
      <c r="J1138" s="128" t="s">
        <v>417</v>
      </c>
      <c r="K1138" s="129">
        <v>0.48</v>
      </c>
      <c r="L1138" s="130">
        <v>0</v>
      </c>
      <c r="M1138" s="131">
        <v>0.06</v>
      </c>
      <c r="N1138" s="130">
        <v>-0.01</v>
      </c>
      <c r="O1138" s="125">
        <f t="shared" si="17"/>
        <v>0.53</v>
      </c>
      <c r="P1138" s="143">
        <v>27546</v>
      </c>
      <c r="Q1138" s="148" t="s">
        <v>4567</v>
      </c>
    </row>
    <row r="1139" spans="1:17">
      <c r="A1139" s="128">
        <v>1137</v>
      </c>
      <c r="B1139" s="128" t="s">
        <v>694</v>
      </c>
      <c r="C1139" s="128" t="s">
        <v>694</v>
      </c>
      <c r="D1139" s="128" t="str">
        <f>VLOOKUP(B1139,'[1]TAX INFO'!$B$2:$G$961,3,0)</f>
        <v>SC GLOBAL COCO PRODUCTS, INC.</v>
      </c>
      <c r="E1139" s="128" t="str">
        <f>VLOOKUP(B1139,'[1]TAX INFO'!$B$2:$G$961,5,0)</f>
        <v>005-761-999-000</v>
      </c>
      <c r="F1139" s="128" t="s">
        <v>419</v>
      </c>
      <c r="G1139" s="128" t="s">
        <v>416</v>
      </c>
      <c r="H1139" s="128" t="s">
        <v>417</v>
      </c>
      <c r="I1139" s="128" t="s">
        <v>417</v>
      </c>
      <c r="J1139" s="128" t="s">
        <v>417</v>
      </c>
      <c r="K1139" s="129">
        <v>0</v>
      </c>
      <c r="L1139" s="130">
        <v>0</v>
      </c>
      <c r="M1139" s="131">
        <v>0</v>
      </c>
      <c r="N1139" s="130">
        <v>0</v>
      </c>
      <c r="O1139" s="125">
        <f t="shared" si="17"/>
        <v>0</v>
      </c>
      <c r="P1139" s="143">
        <v>27547</v>
      </c>
      <c r="Q1139" s="148" t="s">
        <v>4567</v>
      </c>
    </row>
    <row r="1140" spans="1:17">
      <c r="A1140" s="128">
        <v>1138</v>
      </c>
      <c r="B1140" s="128" t="s">
        <v>695</v>
      </c>
      <c r="C1140" s="128" t="s">
        <v>695</v>
      </c>
      <c r="D1140" s="128" t="str">
        <f>VLOOKUP(B1140,'[1]TAX INFO'!$B$2:$G$961,3,0)</f>
        <v xml:space="preserve">SEM-Calaca Power Corporation </v>
      </c>
      <c r="E1140" s="128" t="str">
        <f>VLOOKUP(B1140,'[1]TAX INFO'!$B$2:$G$961,5,0)</f>
        <v>007-483-945</v>
      </c>
      <c r="F1140" s="128" t="s">
        <v>415</v>
      </c>
      <c r="G1140" s="128" t="s">
        <v>416</v>
      </c>
      <c r="H1140" s="128" t="s">
        <v>417</v>
      </c>
      <c r="I1140" s="128" t="s">
        <v>417</v>
      </c>
      <c r="J1140" s="128" t="s">
        <v>417</v>
      </c>
      <c r="K1140" s="129">
        <v>186.08</v>
      </c>
      <c r="L1140" s="130">
        <v>0</v>
      </c>
      <c r="M1140" s="131">
        <v>22.33</v>
      </c>
      <c r="N1140" s="130">
        <v>-3.72</v>
      </c>
      <c r="O1140" s="125">
        <f t="shared" si="17"/>
        <v>204.69000000000003</v>
      </c>
      <c r="P1140" s="143">
        <v>27548</v>
      </c>
      <c r="Q1140" s="148" t="s">
        <v>4567</v>
      </c>
    </row>
    <row r="1141" spans="1:17">
      <c r="A1141" s="128">
        <v>1139</v>
      </c>
      <c r="B1141" s="128" t="s">
        <v>695</v>
      </c>
      <c r="C1141" s="128" t="s">
        <v>696</v>
      </c>
      <c r="D1141" s="128" t="str">
        <f>VLOOKUP(B1141,'[1]TAX INFO'!$B$2:$G$961,3,0)</f>
        <v xml:space="preserve">SEM-Calaca Power Corporation </v>
      </c>
      <c r="E1141" s="128" t="str">
        <f>VLOOKUP(B1141,'[1]TAX INFO'!$B$2:$G$961,5,0)</f>
        <v>007-483-945</v>
      </c>
      <c r="F1141" s="128" t="s">
        <v>419</v>
      </c>
      <c r="G1141" s="128" t="s">
        <v>416</v>
      </c>
      <c r="H1141" s="128" t="s">
        <v>417</v>
      </c>
      <c r="I1141" s="128" t="s">
        <v>417</v>
      </c>
      <c r="J1141" s="128" t="s">
        <v>417</v>
      </c>
      <c r="K1141" s="129">
        <v>0.02</v>
      </c>
      <c r="L1141" s="130">
        <v>0</v>
      </c>
      <c r="M1141" s="131">
        <v>0</v>
      </c>
      <c r="N1141" s="130">
        <v>0</v>
      </c>
      <c r="O1141" s="125">
        <f t="shared" si="17"/>
        <v>0.02</v>
      </c>
      <c r="P1141" s="143">
        <v>27548</v>
      </c>
      <c r="Q1141" s="148" t="s">
        <v>4567</v>
      </c>
    </row>
    <row r="1142" spans="1:17">
      <c r="A1142" s="128">
        <v>1140</v>
      </c>
      <c r="B1142" s="128" t="s">
        <v>320</v>
      </c>
      <c r="C1142" s="128" t="s">
        <v>320</v>
      </c>
      <c r="D1142" s="128" t="str">
        <f>VLOOKUP(B1142,'[1]TAX INFO'!$B$2:$G$961,3,0)</f>
        <v xml:space="preserve">SEM-CALACA RES CORPORATION </v>
      </c>
      <c r="E1142" s="128" t="str">
        <f>VLOOKUP(B1142,'[1]TAX INFO'!$B$2:$G$961,5,0)</f>
        <v>007-357-576-0000</v>
      </c>
      <c r="F1142" s="128" t="s">
        <v>419</v>
      </c>
      <c r="G1142" s="128" t="s">
        <v>416</v>
      </c>
      <c r="H1142" s="128" t="s">
        <v>417</v>
      </c>
      <c r="I1142" s="128" t="s">
        <v>417</v>
      </c>
      <c r="J1142" s="128" t="s">
        <v>417</v>
      </c>
      <c r="K1142" s="129">
        <v>0.06</v>
      </c>
      <c r="L1142" s="130">
        <v>0</v>
      </c>
      <c r="M1142" s="131">
        <v>0.01</v>
      </c>
      <c r="N1142" s="130">
        <v>0</v>
      </c>
      <c r="O1142" s="125">
        <f t="shared" si="17"/>
        <v>6.9999999999999993E-2</v>
      </c>
      <c r="P1142" s="143">
        <v>27549</v>
      </c>
      <c r="Q1142" s="148" t="s">
        <v>4567</v>
      </c>
    </row>
    <row r="1143" spans="1:17">
      <c r="A1143" s="128">
        <v>1141</v>
      </c>
      <c r="B1143" s="128" t="s">
        <v>320</v>
      </c>
      <c r="C1143" s="128" t="s">
        <v>321</v>
      </c>
      <c r="D1143" s="128" t="str">
        <f>VLOOKUP(B1143,'[1]TAX INFO'!$B$2:$G$961,3,0)</f>
        <v xml:space="preserve">SEM-CALACA RES CORPORATION </v>
      </c>
      <c r="E1143" s="128" t="str">
        <f>VLOOKUP(B1143,'[1]TAX INFO'!$B$2:$G$961,5,0)</f>
        <v>007-357-576-0000</v>
      </c>
      <c r="F1143" s="128" t="s">
        <v>419</v>
      </c>
      <c r="G1143" s="128" t="s">
        <v>416</v>
      </c>
      <c r="H1143" s="128" t="s">
        <v>417</v>
      </c>
      <c r="I1143" s="128" t="s">
        <v>417</v>
      </c>
      <c r="J1143" s="128" t="s">
        <v>417</v>
      </c>
      <c r="K1143" s="129">
        <v>44.88</v>
      </c>
      <c r="L1143" s="130">
        <v>0</v>
      </c>
      <c r="M1143" s="131">
        <v>5.39</v>
      </c>
      <c r="N1143" s="130">
        <v>-0.9</v>
      </c>
      <c r="O1143" s="125">
        <f t="shared" si="17"/>
        <v>49.370000000000005</v>
      </c>
      <c r="P1143" s="143">
        <v>27549</v>
      </c>
      <c r="Q1143" s="148" t="s">
        <v>4567</v>
      </c>
    </row>
    <row r="1144" spans="1:17">
      <c r="A1144" s="128">
        <v>1142</v>
      </c>
      <c r="B1144" s="128" t="s">
        <v>697</v>
      </c>
      <c r="C1144" s="128" t="s">
        <v>697</v>
      </c>
      <c r="D1144" s="128" t="str">
        <f>VLOOKUP(B1144,'[1]TAX INFO'!$B$2:$G$961,3,0)</f>
        <v xml:space="preserve">Santa Cruz Solar Energy Inc. </v>
      </c>
      <c r="E1144" s="128" t="str">
        <f>VLOOKUP(B1144,'[1]TAX INFO'!$B$2:$G$961,5,0)</f>
        <v>009-346-494-00000</v>
      </c>
      <c r="F1144" s="128" t="s">
        <v>415</v>
      </c>
      <c r="G1144" s="128" t="s">
        <v>417</v>
      </c>
      <c r="H1144" s="128" t="s">
        <v>417</v>
      </c>
      <c r="I1144" s="128" t="s">
        <v>416</v>
      </c>
      <c r="J1144" s="128" t="s">
        <v>416</v>
      </c>
      <c r="K1144" s="129">
        <v>0</v>
      </c>
      <c r="L1144" s="130">
        <v>84.76</v>
      </c>
      <c r="M1144" s="131">
        <v>0</v>
      </c>
      <c r="N1144" s="130">
        <v>0</v>
      </c>
      <c r="O1144" s="125">
        <f t="shared" si="17"/>
        <v>84.76</v>
      </c>
      <c r="P1144" s="143">
        <v>27550</v>
      </c>
      <c r="Q1144" s="148" t="s">
        <v>4567</v>
      </c>
    </row>
    <row r="1145" spans="1:17">
      <c r="A1145" s="128">
        <v>1143</v>
      </c>
      <c r="B1145" s="128" t="s">
        <v>697</v>
      </c>
      <c r="C1145" s="128" t="s">
        <v>356</v>
      </c>
      <c r="D1145" s="128" t="str">
        <f>VLOOKUP(B1145,'[1]TAX INFO'!$B$2:$G$961,3,0)</f>
        <v xml:space="preserve">Santa Cruz Solar Energy Inc. </v>
      </c>
      <c r="E1145" s="128" t="str">
        <f>VLOOKUP(B1145,'[1]TAX INFO'!$B$2:$G$961,5,0)</f>
        <v>009-346-494-00000</v>
      </c>
      <c r="F1145" s="128" t="s">
        <v>419</v>
      </c>
      <c r="G1145" s="128" t="s">
        <v>417</v>
      </c>
      <c r="H1145" s="128" t="s">
        <v>417</v>
      </c>
      <c r="I1145" s="128" t="s">
        <v>416</v>
      </c>
      <c r="J1145" s="128" t="s">
        <v>416</v>
      </c>
      <c r="K1145" s="129">
        <v>0</v>
      </c>
      <c r="L1145" s="130">
        <v>1.45</v>
      </c>
      <c r="M1145" s="131">
        <v>0</v>
      </c>
      <c r="N1145" s="130">
        <v>0</v>
      </c>
      <c r="O1145" s="125">
        <f t="shared" si="17"/>
        <v>1.45</v>
      </c>
      <c r="P1145" s="143">
        <v>27550</v>
      </c>
      <c r="Q1145" s="148" t="s">
        <v>4567</v>
      </c>
    </row>
    <row r="1146" spans="1:17">
      <c r="A1146" s="128">
        <v>1144</v>
      </c>
      <c r="B1146" s="128" t="s">
        <v>698</v>
      </c>
      <c r="C1146" s="128" t="s">
        <v>698</v>
      </c>
      <c r="D1146" s="128" t="str">
        <f>VLOOKUP(B1146,'[1]TAX INFO'!$B$2:$G$961,3,0)</f>
        <v xml:space="preserve">Sarangani Energy Corporation </v>
      </c>
      <c r="E1146" s="128" t="str">
        <f>VLOOKUP(B1146,'[1]TAX INFO'!$B$2:$G$961,5,0)</f>
        <v>007-901-880-000</v>
      </c>
      <c r="F1146" s="128" t="s">
        <v>415</v>
      </c>
      <c r="G1146" s="128" t="s">
        <v>416</v>
      </c>
      <c r="H1146" s="128" t="s">
        <v>416</v>
      </c>
      <c r="I1146" s="128" t="s">
        <v>417</v>
      </c>
      <c r="J1146" s="128" t="s">
        <v>417</v>
      </c>
      <c r="K1146" s="129">
        <v>2.5299999999999998</v>
      </c>
      <c r="L1146" s="130">
        <v>0</v>
      </c>
      <c r="M1146" s="131">
        <v>0.3</v>
      </c>
      <c r="N1146" s="130">
        <v>-0.05</v>
      </c>
      <c r="O1146" s="125">
        <f t="shared" si="17"/>
        <v>2.78</v>
      </c>
      <c r="P1146" s="143">
        <v>27551</v>
      </c>
      <c r="Q1146" s="148" t="s">
        <v>4567</v>
      </c>
    </row>
    <row r="1147" spans="1:17">
      <c r="A1147" s="128">
        <v>1145</v>
      </c>
      <c r="B1147" s="128" t="s">
        <v>698</v>
      </c>
      <c r="C1147" s="128" t="s">
        <v>776</v>
      </c>
      <c r="D1147" s="128" t="str">
        <f>VLOOKUP(B1147,'[1]TAX INFO'!$B$2:$G$961,3,0)</f>
        <v xml:space="preserve">Sarangani Energy Corporation </v>
      </c>
      <c r="E1147" s="128" t="str">
        <f>VLOOKUP(B1147,'[1]TAX INFO'!$B$2:$G$961,5,0)</f>
        <v>007-901-880-000</v>
      </c>
      <c r="F1147" s="128" t="s">
        <v>419</v>
      </c>
      <c r="G1147" s="128" t="s">
        <v>416</v>
      </c>
      <c r="H1147" s="128" t="s">
        <v>416</v>
      </c>
      <c r="I1147" s="128" t="s">
        <v>417</v>
      </c>
      <c r="J1147" s="128" t="s">
        <v>417</v>
      </c>
      <c r="K1147" s="129">
        <v>2.42</v>
      </c>
      <c r="L1147" s="130">
        <v>0</v>
      </c>
      <c r="M1147" s="131">
        <v>0.28999999999999998</v>
      </c>
      <c r="N1147" s="130">
        <v>-0.05</v>
      </c>
      <c r="O1147" s="125">
        <f t="shared" si="17"/>
        <v>2.66</v>
      </c>
      <c r="P1147" s="143">
        <v>27551</v>
      </c>
      <c r="Q1147" s="148" t="s">
        <v>4567</v>
      </c>
    </row>
    <row r="1148" spans="1:17">
      <c r="A1148" s="128">
        <v>1146</v>
      </c>
      <c r="B1148" s="128" t="s">
        <v>699</v>
      </c>
      <c r="C1148" s="128" t="s">
        <v>699</v>
      </c>
      <c r="D1148" s="128" t="str">
        <f>VLOOKUP(B1148,'[1]TAX INFO'!$B$2:$G$961,3,0)</f>
        <v xml:space="preserve">Strategic Energy Development Inc. </v>
      </c>
      <c r="E1148" s="128" t="str">
        <f>VLOOKUP(B1148,'[1]TAX INFO'!$B$2:$G$961,5,0)</f>
        <v>010-437-354-000</v>
      </c>
      <c r="F1148" s="128" t="s">
        <v>415</v>
      </c>
      <c r="G1148" s="128" t="s">
        <v>416</v>
      </c>
      <c r="H1148" s="128" t="s">
        <v>417</v>
      </c>
      <c r="I1148" s="128" t="s">
        <v>417</v>
      </c>
      <c r="J1148" s="128" t="s">
        <v>417</v>
      </c>
      <c r="K1148" s="129">
        <v>0</v>
      </c>
      <c r="L1148" s="130">
        <v>0</v>
      </c>
      <c r="M1148" s="131">
        <v>0</v>
      </c>
      <c r="N1148" s="130">
        <v>0</v>
      </c>
      <c r="O1148" s="125">
        <f t="shared" si="17"/>
        <v>0</v>
      </c>
      <c r="P1148" s="143"/>
      <c r="Q1148" s="148" t="s">
        <v>4567</v>
      </c>
    </row>
    <row r="1149" spans="1:17">
      <c r="A1149" s="128">
        <v>1147</v>
      </c>
      <c r="B1149" s="128" t="s">
        <v>382</v>
      </c>
      <c r="C1149" s="128" t="s">
        <v>382</v>
      </c>
      <c r="D1149" s="128" t="str">
        <f>VLOOKUP(B1149,'[1]TAX INFO'!$B$2:$G$961,3,0)</f>
        <v>Sulu Electric Power and Light (Phils.), Inc.</v>
      </c>
      <c r="E1149" s="128" t="str">
        <f>VLOOKUP(B1149,'[1]TAX INFO'!$B$2:$G$961,5,0)</f>
        <v>008-685-342-000</v>
      </c>
      <c r="F1149" s="128" t="s">
        <v>415</v>
      </c>
      <c r="G1149" s="128" t="s">
        <v>416</v>
      </c>
      <c r="H1149" s="128" t="s">
        <v>417</v>
      </c>
      <c r="I1149" s="128" t="s">
        <v>416</v>
      </c>
      <c r="J1149" s="128" t="s">
        <v>417</v>
      </c>
      <c r="K1149" s="129">
        <v>0.33</v>
      </c>
      <c r="L1149" s="130">
        <v>0</v>
      </c>
      <c r="M1149" s="131">
        <v>0.04</v>
      </c>
      <c r="N1149" s="130">
        <v>-0.01</v>
      </c>
      <c r="O1149" s="125">
        <f t="shared" si="17"/>
        <v>0.36</v>
      </c>
      <c r="P1149" s="143">
        <v>27552</v>
      </c>
      <c r="Q1149" s="148" t="s">
        <v>4567</v>
      </c>
    </row>
    <row r="1150" spans="1:17">
      <c r="A1150" s="128">
        <v>1148</v>
      </c>
      <c r="B1150" s="128" t="s">
        <v>382</v>
      </c>
      <c r="C1150" s="128" t="s">
        <v>383</v>
      </c>
      <c r="D1150" s="128" t="str">
        <f>VLOOKUP(B1150,'[1]TAX INFO'!$B$2:$G$961,3,0)</f>
        <v>Sulu Electric Power and Light (Phils.), Inc.</v>
      </c>
      <c r="E1150" s="128" t="str">
        <f>VLOOKUP(B1150,'[1]TAX INFO'!$B$2:$G$961,5,0)</f>
        <v>008-685-342-000</v>
      </c>
      <c r="F1150" s="128" t="s">
        <v>419</v>
      </c>
      <c r="G1150" s="128" t="s">
        <v>416</v>
      </c>
      <c r="H1150" s="128" t="s">
        <v>417</v>
      </c>
      <c r="I1150" s="128" t="s">
        <v>416</v>
      </c>
      <c r="J1150" s="128" t="s">
        <v>417</v>
      </c>
      <c r="K1150" s="129">
        <v>0.28999999999999998</v>
      </c>
      <c r="L1150" s="130">
        <v>0</v>
      </c>
      <c r="M1150" s="131">
        <v>0.03</v>
      </c>
      <c r="N1150" s="130">
        <v>-0.01</v>
      </c>
      <c r="O1150" s="125">
        <f t="shared" si="17"/>
        <v>0.30999999999999994</v>
      </c>
      <c r="P1150" s="143">
        <v>27552</v>
      </c>
      <c r="Q1150" s="148" t="s">
        <v>4567</v>
      </c>
    </row>
    <row r="1151" spans="1:17">
      <c r="A1151" s="128">
        <v>1149</v>
      </c>
      <c r="B1151" s="128" t="s">
        <v>357</v>
      </c>
      <c r="C1151" s="128" t="s">
        <v>357</v>
      </c>
      <c r="D1151" s="128" t="str">
        <f>VLOOKUP(B1151,'[1]TAX INFO'!$B$2:$G$961,3,0)</f>
        <v>Shell Energy Philippines, Inc.</v>
      </c>
      <c r="E1151" s="128" t="str">
        <f>VLOOKUP(B1151,'[1]TAX INFO'!$B$2:$G$961,5,0)</f>
        <v>006-733-227-0000</v>
      </c>
      <c r="F1151" s="128" t="s">
        <v>419</v>
      </c>
      <c r="G1151" s="128" t="s">
        <v>416</v>
      </c>
      <c r="H1151" s="128" t="s">
        <v>417</v>
      </c>
      <c r="I1151" s="128" t="s">
        <v>417</v>
      </c>
      <c r="J1151" s="128" t="s">
        <v>417</v>
      </c>
      <c r="K1151" s="129">
        <v>1</v>
      </c>
      <c r="L1151" s="130">
        <v>0</v>
      </c>
      <c r="M1151" s="131">
        <v>0.12</v>
      </c>
      <c r="N1151" s="130">
        <v>-0.02</v>
      </c>
      <c r="O1151" s="125">
        <f t="shared" si="17"/>
        <v>1.1000000000000001</v>
      </c>
      <c r="P1151" s="143">
        <v>27448</v>
      </c>
      <c r="Q1151" s="148" t="s">
        <v>4567</v>
      </c>
    </row>
    <row r="1152" spans="1:17">
      <c r="A1152" s="128">
        <v>1150</v>
      </c>
      <c r="B1152" s="128" t="s">
        <v>357</v>
      </c>
      <c r="C1152" s="128" t="s">
        <v>358</v>
      </c>
      <c r="D1152" s="128" t="str">
        <f>VLOOKUP(B1152,'[1]TAX INFO'!$B$2:$G$961,3,0)</f>
        <v>Shell Energy Philippines, Inc.</v>
      </c>
      <c r="E1152" s="128" t="str">
        <f>VLOOKUP(B1152,'[1]TAX INFO'!$B$2:$G$961,5,0)</f>
        <v>006-733-227-0000</v>
      </c>
      <c r="F1152" s="128" t="s">
        <v>419</v>
      </c>
      <c r="G1152" s="128" t="s">
        <v>416</v>
      </c>
      <c r="H1152" s="128" t="s">
        <v>417</v>
      </c>
      <c r="I1152" s="128" t="s">
        <v>417</v>
      </c>
      <c r="J1152" s="128" t="s">
        <v>417</v>
      </c>
      <c r="K1152" s="129">
        <v>0.16</v>
      </c>
      <c r="L1152" s="130">
        <v>0</v>
      </c>
      <c r="M1152" s="131">
        <v>0.02</v>
      </c>
      <c r="N1152" s="130">
        <v>0</v>
      </c>
      <c r="O1152" s="125">
        <f t="shared" si="17"/>
        <v>0.18</v>
      </c>
      <c r="P1152" s="143">
        <v>27448</v>
      </c>
      <c r="Q1152" s="148" t="s">
        <v>4567</v>
      </c>
    </row>
    <row r="1153" spans="1:17">
      <c r="A1153" s="128">
        <v>1151</v>
      </c>
      <c r="B1153" s="128" t="s">
        <v>700</v>
      </c>
      <c r="C1153" s="128" t="s">
        <v>700</v>
      </c>
      <c r="D1153" s="128" t="str">
        <f>VLOOKUP(B1153,'[1]TAX INFO'!$B$2:$G$961,3,0)</f>
        <v xml:space="preserve">Subic Enerzone Corporation </v>
      </c>
      <c r="E1153" s="128" t="str">
        <f>VLOOKUP(B1153,'[1]TAX INFO'!$B$2:$G$961,5,0)</f>
        <v>224-523-316-000</v>
      </c>
      <c r="F1153" s="128" t="s">
        <v>419</v>
      </c>
      <c r="G1153" s="128" t="s">
        <v>416</v>
      </c>
      <c r="H1153" s="128" t="s">
        <v>417</v>
      </c>
      <c r="I1153" s="128" t="s">
        <v>417</v>
      </c>
      <c r="J1153" s="128" t="s">
        <v>417</v>
      </c>
      <c r="K1153" s="129">
        <v>47.58</v>
      </c>
      <c r="L1153" s="130">
        <v>0</v>
      </c>
      <c r="M1153" s="131">
        <v>5.71</v>
      </c>
      <c r="N1153" s="130">
        <v>-0.95</v>
      </c>
      <c r="O1153" s="125">
        <f t="shared" si="17"/>
        <v>52.339999999999996</v>
      </c>
      <c r="P1153" s="143">
        <v>27553</v>
      </c>
      <c r="Q1153" s="148" t="s">
        <v>4567</v>
      </c>
    </row>
    <row r="1154" spans="1:17">
      <c r="A1154" s="128">
        <v>1152</v>
      </c>
      <c r="B1154" s="128" t="s">
        <v>352</v>
      </c>
      <c r="C1154" s="128" t="s">
        <v>352</v>
      </c>
      <c r="D1154" s="128" t="str">
        <f>VLOOKUP(B1154,'[1]TAX INFO'!$B$2:$G$961,3,0)</f>
        <v xml:space="preserve">San Fernando Electric Light And Power Co., Inc. </v>
      </c>
      <c r="E1154" s="128" t="str">
        <f>VLOOKUP(B1154,'[1]TAX INFO'!$B$2:$G$961,5,0)</f>
        <v>000-877-891-000</v>
      </c>
      <c r="F1154" s="128" t="s">
        <v>419</v>
      </c>
      <c r="G1154" s="128" t="s">
        <v>416</v>
      </c>
      <c r="H1154" s="128" t="s">
        <v>417</v>
      </c>
      <c r="I1154" s="128" t="s">
        <v>417</v>
      </c>
      <c r="J1154" s="128" t="s">
        <v>417</v>
      </c>
      <c r="K1154" s="129">
        <v>16.5</v>
      </c>
      <c r="L1154" s="130">
        <v>0</v>
      </c>
      <c r="M1154" s="131">
        <v>1.98</v>
      </c>
      <c r="N1154" s="130">
        <v>-0.33</v>
      </c>
      <c r="O1154" s="125">
        <f t="shared" si="17"/>
        <v>18.150000000000002</v>
      </c>
      <c r="P1154" s="143">
        <v>27554</v>
      </c>
      <c r="Q1154" s="148" t="s">
        <v>4567</v>
      </c>
    </row>
    <row r="1155" spans="1:17">
      <c r="A1155" s="128">
        <v>1153</v>
      </c>
      <c r="B1155" s="128" t="s">
        <v>701</v>
      </c>
      <c r="C1155" s="128" t="s">
        <v>701</v>
      </c>
      <c r="D1155" s="128" t="str">
        <f>VLOOKUP(B1155,'[1]TAX INFO'!$B$2:$G$961,3,0)</f>
        <v xml:space="preserve">Shizen Inc. </v>
      </c>
      <c r="E1155" s="128" t="str">
        <f>VLOOKUP(B1155,'[1]TAX INFO'!$B$2:$G$961,5,0)</f>
        <v>010-105-854-000</v>
      </c>
      <c r="F1155" s="128" t="s">
        <v>415</v>
      </c>
      <c r="G1155" s="128" t="s">
        <v>416</v>
      </c>
      <c r="H1155" s="128" t="s">
        <v>417</v>
      </c>
      <c r="I1155" s="128" t="s">
        <v>416</v>
      </c>
      <c r="J1155" s="128" t="s">
        <v>416</v>
      </c>
      <c r="K1155" s="129">
        <v>0</v>
      </c>
      <c r="L1155" s="130">
        <v>2.0099999999999998</v>
      </c>
      <c r="M1155" s="131">
        <v>0</v>
      </c>
      <c r="N1155" s="130">
        <v>-0.04</v>
      </c>
      <c r="O1155" s="125">
        <f t="shared" si="17"/>
        <v>1.9699999999999998</v>
      </c>
      <c r="P1155" s="143">
        <v>27555</v>
      </c>
      <c r="Q1155" s="148" t="s">
        <v>4567</v>
      </c>
    </row>
    <row r="1156" spans="1:17">
      <c r="A1156" s="128">
        <v>1154</v>
      </c>
      <c r="B1156" s="128" t="s">
        <v>701</v>
      </c>
      <c r="C1156" s="128" t="s">
        <v>362</v>
      </c>
      <c r="D1156" s="128" t="str">
        <f>VLOOKUP(B1156,'[1]TAX INFO'!$B$2:$G$961,3,0)</f>
        <v xml:space="preserve">Shizen Inc. </v>
      </c>
      <c r="E1156" s="128" t="str">
        <f>VLOOKUP(B1156,'[1]TAX INFO'!$B$2:$G$961,5,0)</f>
        <v>010-105-854-000</v>
      </c>
      <c r="F1156" s="128" t="s">
        <v>419</v>
      </c>
      <c r="G1156" s="128" t="s">
        <v>416</v>
      </c>
      <c r="H1156" s="128" t="s">
        <v>417</v>
      </c>
      <c r="I1156" s="128" t="s">
        <v>416</v>
      </c>
      <c r="J1156" s="128" t="s">
        <v>416</v>
      </c>
      <c r="K1156" s="129">
        <v>0</v>
      </c>
      <c r="L1156" s="130">
        <v>0.28999999999999998</v>
      </c>
      <c r="M1156" s="131">
        <v>0</v>
      </c>
      <c r="N1156" s="130">
        <v>-0.01</v>
      </c>
      <c r="O1156" s="125">
        <f t="shared" ref="O1156:O1219" si="18">SUM(K1156:N1156)</f>
        <v>0.27999999999999997</v>
      </c>
      <c r="P1156" s="143">
        <v>27555</v>
      </c>
      <c r="Q1156" s="148" t="s">
        <v>4567</v>
      </c>
    </row>
    <row r="1157" spans="1:17">
      <c r="A1157" s="128">
        <v>1155</v>
      </c>
      <c r="B1157" s="128" t="s">
        <v>702</v>
      </c>
      <c r="C1157" s="128" t="s">
        <v>702</v>
      </c>
      <c r="D1157" s="128" t="str">
        <f>VLOOKUP(B1157,'[1]TAX INFO'!$B$2:$G$961,3,0)</f>
        <v>Siguil Hydro Power Corporation</v>
      </c>
      <c r="E1157" s="128" t="str">
        <f>VLOOKUP(B1157,'[1]TAX INFO'!$B$2:$G$961,5,0)</f>
        <v>008-088-150-00000</v>
      </c>
      <c r="F1157" s="128" t="s">
        <v>415</v>
      </c>
      <c r="G1157" s="128" t="s">
        <v>416</v>
      </c>
      <c r="H1157" s="128" t="s">
        <v>416</v>
      </c>
      <c r="I1157" s="128" t="s">
        <v>416</v>
      </c>
      <c r="J1157" s="128" t="s">
        <v>416</v>
      </c>
      <c r="K1157" s="129">
        <v>0</v>
      </c>
      <c r="L1157" s="130">
        <v>1.77</v>
      </c>
      <c r="M1157" s="131">
        <v>0</v>
      </c>
      <c r="N1157" s="130">
        <v>-0.04</v>
      </c>
      <c r="O1157" s="125">
        <f t="shared" si="18"/>
        <v>1.73</v>
      </c>
      <c r="P1157" s="143">
        <v>27556</v>
      </c>
      <c r="Q1157" s="148" t="s">
        <v>4567</v>
      </c>
    </row>
    <row r="1158" spans="1:17">
      <c r="A1158" s="128">
        <v>1156</v>
      </c>
      <c r="B1158" s="128" t="s">
        <v>703</v>
      </c>
      <c r="C1158" s="128" t="s">
        <v>363</v>
      </c>
      <c r="D1158" s="128" t="str">
        <f>VLOOKUP(B1158,'[1]TAX INFO'!$B$2:$G$961,3,0)</f>
        <v xml:space="preserve">Siargao Electric Cooperative, Inc. </v>
      </c>
      <c r="E1158" s="128" t="str">
        <f>VLOOKUP(B1158,'[1]TAX INFO'!$B$2:$G$961,5,0)</f>
        <v>001-004-149-00000</v>
      </c>
      <c r="F1158" s="128" t="s">
        <v>419</v>
      </c>
      <c r="G1158" s="128" t="s">
        <v>416</v>
      </c>
      <c r="H1158" s="128" t="s">
        <v>416</v>
      </c>
      <c r="I1158" s="128" t="s">
        <v>417</v>
      </c>
      <c r="J1158" s="128" t="s">
        <v>417</v>
      </c>
      <c r="K1158" s="129">
        <v>0.97</v>
      </c>
      <c r="L1158" s="130">
        <v>0</v>
      </c>
      <c r="M1158" s="131">
        <v>0.12</v>
      </c>
      <c r="N1158" s="130">
        <v>-0.02</v>
      </c>
      <c r="O1158" s="125">
        <f t="shared" si="18"/>
        <v>1.0699999999999998</v>
      </c>
      <c r="P1158" s="143">
        <v>27557</v>
      </c>
      <c r="Q1158" s="148" t="s">
        <v>4567</v>
      </c>
    </row>
    <row r="1159" spans="1:17">
      <c r="A1159" s="128">
        <v>1157</v>
      </c>
      <c r="B1159" s="128" t="s">
        <v>208</v>
      </c>
      <c r="C1159" s="128" t="s">
        <v>208</v>
      </c>
      <c r="D1159" s="128" t="str">
        <f>VLOOKUP(B1159,'[1]TAX INFO'!$B$2:$G$961,3,0)</f>
        <v>Hedcor Sibulan Inc.</v>
      </c>
      <c r="E1159" s="128" t="str">
        <f>VLOOKUP(B1159,'[1]TAX INFO'!$B$2:$G$961,5,0)</f>
        <v>005-633-984-00000</v>
      </c>
      <c r="F1159" s="128" t="s">
        <v>415</v>
      </c>
      <c r="G1159" s="128" t="s">
        <v>416</v>
      </c>
      <c r="H1159" s="128" t="s">
        <v>417</v>
      </c>
      <c r="I1159" s="128" t="s">
        <v>416</v>
      </c>
      <c r="J1159" s="128" t="s">
        <v>416</v>
      </c>
      <c r="K1159" s="129">
        <v>0</v>
      </c>
      <c r="L1159" s="130">
        <v>1.06</v>
      </c>
      <c r="M1159" s="131">
        <v>0</v>
      </c>
      <c r="N1159" s="130">
        <v>-0.02</v>
      </c>
      <c r="O1159" s="125">
        <f t="shared" si="18"/>
        <v>1.04</v>
      </c>
      <c r="P1159" s="143">
        <v>27558</v>
      </c>
      <c r="Q1159" s="148" t="s">
        <v>4567</v>
      </c>
    </row>
    <row r="1160" spans="1:17">
      <c r="A1160" s="128">
        <v>1158</v>
      </c>
      <c r="B1160" s="128" t="s">
        <v>142</v>
      </c>
      <c r="C1160" s="128" t="s">
        <v>142</v>
      </c>
      <c r="D1160" s="128" t="str">
        <f>VLOOKUP(B1160,'[1]TAX INFO'!$B$2:$G$961,3,0)</f>
        <v xml:space="preserve">Citicore Solar Negros Occidental, Inc. </v>
      </c>
      <c r="E1160" s="128" t="str">
        <f>VLOOKUP(B1160,'[1]TAX INFO'!$B$2:$G$961,5,0)</f>
        <v>009-103-282-000</v>
      </c>
      <c r="F1160" s="128" t="s">
        <v>415</v>
      </c>
      <c r="G1160" s="128" t="s">
        <v>416</v>
      </c>
      <c r="H1160" s="128" t="s">
        <v>417</v>
      </c>
      <c r="I1160" s="128" t="s">
        <v>416</v>
      </c>
      <c r="J1160" s="128" t="s">
        <v>416</v>
      </c>
      <c r="K1160" s="129">
        <v>0</v>
      </c>
      <c r="L1160" s="130">
        <v>163.53</v>
      </c>
      <c r="M1160" s="131">
        <v>0</v>
      </c>
      <c r="N1160" s="130">
        <v>-3.27</v>
      </c>
      <c r="O1160" s="125">
        <f t="shared" si="18"/>
        <v>160.26</v>
      </c>
      <c r="P1160" s="143">
        <v>27559</v>
      </c>
      <c r="Q1160" s="148" t="s">
        <v>4567</v>
      </c>
    </row>
    <row r="1161" spans="1:17">
      <c r="A1161" s="128">
        <v>1159</v>
      </c>
      <c r="B1161" s="128" t="s">
        <v>142</v>
      </c>
      <c r="C1161" s="128" t="s">
        <v>143</v>
      </c>
      <c r="D1161" s="128" t="str">
        <f>VLOOKUP(B1161,'[1]TAX INFO'!$B$2:$G$961,3,0)</f>
        <v xml:space="preserve">Citicore Solar Negros Occidental, Inc. </v>
      </c>
      <c r="E1161" s="128" t="str">
        <f>VLOOKUP(B1161,'[1]TAX INFO'!$B$2:$G$961,5,0)</f>
        <v>009-103-282-000</v>
      </c>
      <c r="F1161" s="128" t="s">
        <v>419</v>
      </c>
      <c r="G1161" s="128" t="s">
        <v>416</v>
      </c>
      <c r="H1161" s="128" t="s">
        <v>417</v>
      </c>
      <c r="I1161" s="128" t="s">
        <v>416</v>
      </c>
      <c r="J1161" s="128" t="s">
        <v>416</v>
      </c>
      <c r="K1161" s="129">
        <v>0</v>
      </c>
      <c r="L1161" s="130">
        <v>0.17</v>
      </c>
      <c r="M1161" s="131">
        <v>0</v>
      </c>
      <c r="N1161" s="130">
        <v>0</v>
      </c>
      <c r="O1161" s="125">
        <f t="shared" si="18"/>
        <v>0.17</v>
      </c>
      <c r="P1161" s="143">
        <v>27559</v>
      </c>
      <c r="Q1161" s="148" t="s">
        <v>4567</v>
      </c>
    </row>
    <row r="1162" spans="1:17">
      <c r="A1162" s="128">
        <v>1160</v>
      </c>
      <c r="B1162" s="128" t="s">
        <v>705</v>
      </c>
      <c r="C1162" s="128" t="s">
        <v>705</v>
      </c>
      <c r="D1162" s="128" t="str">
        <f>VLOOKUP(B1162,'[1]TAX INFO'!$B$2:$G$961,3,0)</f>
        <v xml:space="preserve">SPC Island Power Corporation </v>
      </c>
      <c r="E1162" s="128" t="str">
        <f>VLOOKUP(B1162,'[1]TAX INFO'!$B$2:$G$961,5,0)</f>
        <v>218-474-921-00000</v>
      </c>
      <c r="F1162" s="128" t="s">
        <v>415</v>
      </c>
      <c r="G1162" s="128" t="s">
        <v>416</v>
      </c>
      <c r="H1162" s="128" t="s">
        <v>417</v>
      </c>
      <c r="I1162" s="128" t="s">
        <v>417</v>
      </c>
      <c r="J1162" s="128" t="s">
        <v>417</v>
      </c>
      <c r="K1162" s="129">
        <v>0</v>
      </c>
      <c r="L1162" s="130">
        <v>0</v>
      </c>
      <c r="M1162" s="131">
        <v>0</v>
      </c>
      <c r="N1162" s="130">
        <v>0</v>
      </c>
      <c r="O1162" s="125">
        <f t="shared" si="18"/>
        <v>0</v>
      </c>
      <c r="P1162" s="143">
        <v>27560</v>
      </c>
      <c r="Q1162" s="148" t="s">
        <v>4567</v>
      </c>
    </row>
    <row r="1163" spans="1:17">
      <c r="A1163" s="128">
        <v>1161</v>
      </c>
      <c r="B1163" s="128" t="s">
        <v>705</v>
      </c>
      <c r="C1163" s="128" t="s">
        <v>706</v>
      </c>
      <c r="D1163" s="128" t="str">
        <f>VLOOKUP(B1163,'[1]TAX INFO'!$B$2:$G$961,3,0)</f>
        <v xml:space="preserve">SPC Island Power Corporation </v>
      </c>
      <c r="E1163" s="128" t="str">
        <f>VLOOKUP(B1163,'[1]TAX INFO'!$B$2:$G$961,5,0)</f>
        <v>218-474-921-00000</v>
      </c>
      <c r="F1163" s="128" t="s">
        <v>419</v>
      </c>
      <c r="G1163" s="128" t="s">
        <v>416</v>
      </c>
      <c r="H1163" s="128" t="s">
        <v>417</v>
      </c>
      <c r="I1163" s="128" t="s">
        <v>417</v>
      </c>
      <c r="J1163" s="128" t="s">
        <v>417</v>
      </c>
      <c r="K1163" s="129">
        <v>2.15</v>
      </c>
      <c r="L1163" s="130">
        <v>0</v>
      </c>
      <c r="M1163" s="131">
        <v>0.26</v>
      </c>
      <c r="N1163" s="130">
        <v>-0.04</v>
      </c>
      <c r="O1163" s="125">
        <f t="shared" si="18"/>
        <v>2.37</v>
      </c>
      <c r="P1163" s="143">
        <v>27560</v>
      </c>
      <c r="Q1163" s="148" t="s">
        <v>4567</v>
      </c>
    </row>
    <row r="1164" spans="1:17">
      <c r="A1164" s="128">
        <v>1162</v>
      </c>
      <c r="B1164" s="128" t="s">
        <v>707</v>
      </c>
      <c r="C1164" s="128" t="s">
        <v>707</v>
      </c>
      <c r="D1164" s="128" t="str">
        <f>VLOOKUP(B1164,'[1]TAX INFO'!$B$2:$G$961,3,0)</f>
        <v>San Jose Green Energy Corporation (SJGEC) WESM-GEN</v>
      </c>
      <c r="E1164" s="128" t="str">
        <f>VLOOKUP(B1164,'[1]TAX INFO'!$B$2:$G$961,5,0)</f>
        <v>636-962-974-000</v>
      </c>
      <c r="F1164" s="128" t="s">
        <v>415</v>
      </c>
      <c r="G1164" s="128" t="s">
        <v>416</v>
      </c>
      <c r="H1164" s="128" t="s">
        <v>417</v>
      </c>
      <c r="I1164" s="128" t="s">
        <v>416</v>
      </c>
      <c r="J1164" s="128" t="s">
        <v>416</v>
      </c>
      <c r="K1164" s="129">
        <v>0</v>
      </c>
      <c r="L1164" s="130">
        <v>0.76</v>
      </c>
      <c r="M1164" s="131">
        <v>0</v>
      </c>
      <c r="N1164" s="130">
        <v>-0.02</v>
      </c>
      <c r="O1164" s="125">
        <f t="shared" si="18"/>
        <v>0.74</v>
      </c>
      <c r="P1164" s="143">
        <v>27561</v>
      </c>
      <c r="Q1164" s="148" t="s">
        <v>4567</v>
      </c>
    </row>
    <row r="1165" spans="1:17">
      <c r="A1165" s="128">
        <v>1163</v>
      </c>
      <c r="B1165" s="128" t="s">
        <v>707</v>
      </c>
      <c r="C1165" s="128" t="s">
        <v>355</v>
      </c>
      <c r="D1165" s="128" t="str">
        <f>VLOOKUP(B1165,'[1]TAX INFO'!$B$2:$G$961,3,0)</f>
        <v>San Jose Green Energy Corporation (SJGEC) WESM-GEN</v>
      </c>
      <c r="E1165" s="128" t="str">
        <f>VLOOKUP(B1165,'[1]TAX INFO'!$B$2:$G$961,5,0)</f>
        <v>636-962-974-000</v>
      </c>
      <c r="F1165" s="128" t="s">
        <v>419</v>
      </c>
      <c r="G1165" s="128" t="s">
        <v>416</v>
      </c>
      <c r="H1165" s="128" t="s">
        <v>417</v>
      </c>
      <c r="I1165" s="128" t="s">
        <v>416</v>
      </c>
      <c r="J1165" s="128" t="s">
        <v>416</v>
      </c>
      <c r="K1165" s="129">
        <v>0</v>
      </c>
      <c r="L1165" s="130">
        <v>0.13</v>
      </c>
      <c r="M1165" s="131">
        <v>0</v>
      </c>
      <c r="N1165" s="130">
        <v>0</v>
      </c>
      <c r="O1165" s="125">
        <f t="shared" si="18"/>
        <v>0.13</v>
      </c>
      <c r="P1165" s="143">
        <v>27561</v>
      </c>
      <c r="Q1165" s="148" t="s">
        <v>4567</v>
      </c>
    </row>
    <row r="1166" spans="1:17">
      <c r="A1166" s="128">
        <v>1164</v>
      </c>
      <c r="B1166" s="128" t="s">
        <v>708</v>
      </c>
      <c r="C1166" s="128" t="s">
        <v>708</v>
      </c>
      <c r="D1166" s="128" t="str">
        <f>VLOOKUP(B1166,'[1]TAX INFO'!$B$2:$G$961,3,0)</f>
        <v xml:space="preserve">Southwest Luzon Power Generation Corporation </v>
      </c>
      <c r="E1166" s="128" t="str">
        <f>VLOOKUP(B1166,'[1]TAX INFO'!$B$2:$G$961,5,0)</f>
        <v>008-115-664-000</v>
      </c>
      <c r="F1166" s="128" t="s">
        <v>415</v>
      </c>
      <c r="G1166" s="128" t="s">
        <v>416</v>
      </c>
      <c r="H1166" s="128" t="s">
        <v>417</v>
      </c>
      <c r="I1166" s="128" t="s">
        <v>417</v>
      </c>
      <c r="J1166" s="128" t="s">
        <v>417</v>
      </c>
      <c r="K1166" s="129">
        <v>6.28</v>
      </c>
      <c r="L1166" s="130">
        <v>0</v>
      </c>
      <c r="M1166" s="131">
        <v>0.75</v>
      </c>
      <c r="N1166" s="130">
        <v>-0.13</v>
      </c>
      <c r="O1166" s="125">
        <f t="shared" si="18"/>
        <v>6.9</v>
      </c>
      <c r="P1166" s="143">
        <v>27562</v>
      </c>
      <c r="Q1166" s="148" t="s">
        <v>4567</v>
      </c>
    </row>
    <row r="1167" spans="1:17">
      <c r="A1167" s="128">
        <v>1165</v>
      </c>
      <c r="B1167" s="128" t="s">
        <v>559</v>
      </c>
      <c r="C1167" s="128" t="s">
        <v>559</v>
      </c>
      <c r="D1167" s="128" t="str">
        <f>VLOOKUP(B1167,'[1]TAX INFO'!$B$2:$G$961,3,0)</f>
        <v xml:space="preserve">South Luzon Thermal Energy Corporation </v>
      </c>
      <c r="E1167" s="128" t="str">
        <f>VLOOKUP(B1167,'[1]TAX INFO'!$B$2:$G$961,5,0)</f>
        <v>008-095-005-000</v>
      </c>
      <c r="F1167" s="128" t="s">
        <v>415</v>
      </c>
      <c r="G1167" s="128" t="s">
        <v>416</v>
      </c>
      <c r="H1167" s="128" t="s">
        <v>417</v>
      </c>
      <c r="I1167" s="128" t="s">
        <v>417</v>
      </c>
      <c r="J1167" s="128" t="s">
        <v>417</v>
      </c>
      <c r="K1167" s="129">
        <v>44.79</v>
      </c>
      <c r="L1167" s="130">
        <v>0</v>
      </c>
      <c r="M1167" s="131">
        <v>5.37</v>
      </c>
      <c r="N1167" s="130">
        <v>-0.9</v>
      </c>
      <c r="O1167" s="125">
        <f t="shared" si="18"/>
        <v>49.26</v>
      </c>
      <c r="P1167" s="143">
        <v>27410</v>
      </c>
      <c r="Q1167" s="148" t="s">
        <v>4567</v>
      </c>
    </row>
    <row r="1168" spans="1:17">
      <c r="A1168" s="128">
        <v>1166</v>
      </c>
      <c r="B1168" s="128" t="s">
        <v>559</v>
      </c>
      <c r="C1168" s="128" t="s">
        <v>373</v>
      </c>
      <c r="D1168" s="128" t="str">
        <f>VLOOKUP(B1168,'[1]TAX INFO'!$B$2:$G$961,3,0)</f>
        <v xml:space="preserve">South Luzon Thermal Energy Corporation </v>
      </c>
      <c r="E1168" s="128" t="str">
        <f>VLOOKUP(B1168,'[1]TAX INFO'!$B$2:$G$961,5,0)</f>
        <v>008-095-005-000</v>
      </c>
      <c r="F1168" s="128" t="s">
        <v>419</v>
      </c>
      <c r="G1168" s="128" t="s">
        <v>416</v>
      </c>
      <c r="H1168" s="128" t="s">
        <v>417</v>
      </c>
      <c r="I1168" s="128" t="s">
        <v>417</v>
      </c>
      <c r="J1168" s="128" t="s">
        <v>417</v>
      </c>
      <c r="K1168" s="129">
        <v>3.44</v>
      </c>
      <c r="L1168" s="130">
        <v>0</v>
      </c>
      <c r="M1168" s="131">
        <v>0.41</v>
      </c>
      <c r="N1168" s="130">
        <v>-7.0000000000000007E-2</v>
      </c>
      <c r="O1168" s="125">
        <f t="shared" si="18"/>
        <v>3.7800000000000002</v>
      </c>
      <c r="P1168" s="143">
        <v>27410</v>
      </c>
      <c r="Q1168" s="148" t="s">
        <v>4567</v>
      </c>
    </row>
    <row r="1169" spans="1:17">
      <c r="A1169" s="128">
        <v>1167</v>
      </c>
      <c r="B1169" s="128" t="s">
        <v>236</v>
      </c>
      <c r="C1169" s="128" t="s">
        <v>236</v>
      </c>
      <c r="D1169" s="128" t="str">
        <f>VLOOKUP(B1169,'[1]TAX INFO'!$B$2:$G$961,3,0)</f>
        <v>LIMAY POWER INC.</v>
      </c>
      <c r="E1169" s="128" t="str">
        <f>VLOOKUP(B1169,'[1]TAX INFO'!$B$2:$G$961,5,0)</f>
        <v>008-107-131-000</v>
      </c>
      <c r="F1169" s="128" t="s">
        <v>415</v>
      </c>
      <c r="G1169" s="128" t="s">
        <v>416</v>
      </c>
      <c r="H1169" s="128" t="s">
        <v>417</v>
      </c>
      <c r="I1169" s="128" t="s">
        <v>417</v>
      </c>
      <c r="J1169" s="128" t="s">
        <v>417</v>
      </c>
      <c r="K1169" s="129">
        <v>628.5</v>
      </c>
      <c r="L1169" s="130">
        <v>0</v>
      </c>
      <c r="M1169" s="131">
        <v>75.42</v>
      </c>
      <c r="N1169" s="130">
        <v>-12.57</v>
      </c>
      <c r="O1169" s="125">
        <f t="shared" si="18"/>
        <v>691.34999999999991</v>
      </c>
      <c r="P1169" s="143">
        <v>27279</v>
      </c>
      <c r="Q1169" s="148" t="s">
        <v>4567</v>
      </c>
    </row>
    <row r="1170" spans="1:17">
      <c r="A1170" s="128">
        <v>1168</v>
      </c>
      <c r="B1170" s="128" t="s">
        <v>236</v>
      </c>
      <c r="C1170" s="128" t="s">
        <v>238</v>
      </c>
      <c r="D1170" s="128" t="str">
        <f>VLOOKUP(B1170,'[1]TAX INFO'!$B$2:$G$961,3,0)</f>
        <v>LIMAY POWER INC.</v>
      </c>
      <c r="E1170" s="128" t="str">
        <f>VLOOKUP(B1170,'[1]TAX INFO'!$B$2:$G$961,5,0)</f>
        <v>008-107-131-000</v>
      </c>
      <c r="F1170" s="128" t="s">
        <v>419</v>
      </c>
      <c r="G1170" s="128" t="s">
        <v>416</v>
      </c>
      <c r="H1170" s="128" t="s">
        <v>417</v>
      </c>
      <c r="I1170" s="128" t="s">
        <v>417</v>
      </c>
      <c r="J1170" s="128" t="s">
        <v>417</v>
      </c>
      <c r="K1170" s="129">
        <v>2.02</v>
      </c>
      <c r="L1170" s="130">
        <v>0</v>
      </c>
      <c r="M1170" s="131">
        <v>0.24</v>
      </c>
      <c r="N1170" s="130">
        <v>-0.04</v>
      </c>
      <c r="O1170" s="125">
        <f t="shared" si="18"/>
        <v>2.2199999999999998</v>
      </c>
      <c r="P1170" s="143">
        <v>27279</v>
      </c>
      <c r="Q1170" s="148" t="s">
        <v>4567</v>
      </c>
    </row>
    <row r="1171" spans="1:17">
      <c r="A1171" s="128">
        <v>1169</v>
      </c>
      <c r="B1171" s="128" t="s">
        <v>240</v>
      </c>
      <c r="C1171" s="128" t="s">
        <v>240</v>
      </c>
      <c r="D1171" s="128" t="str">
        <f>VLOOKUP(B1171,'[1]TAX INFO'!$B$2:$G$961,3,0)</f>
        <v>LIMAY POWER INC.</v>
      </c>
      <c r="E1171" s="128" t="str">
        <f>VLOOKUP(B1171,'[1]TAX INFO'!$B$2:$G$961,5,0)</f>
        <v>008-107-131-000</v>
      </c>
      <c r="F1171" s="128" t="s">
        <v>419</v>
      </c>
      <c r="G1171" s="128" t="s">
        <v>416</v>
      </c>
      <c r="H1171" s="128" t="s">
        <v>417</v>
      </c>
      <c r="I1171" s="128" t="s">
        <v>417</v>
      </c>
      <c r="J1171" s="128" t="s">
        <v>417</v>
      </c>
      <c r="K1171" s="129">
        <v>72.709999999999994</v>
      </c>
      <c r="L1171" s="130">
        <v>0</v>
      </c>
      <c r="M1171" s="131">
        <v>8.73</v>
      </c>
      <c r="N1171" s="130">
        <v>-1.45</v>
      </c>
      <c r="O1171" s="125">
        <f t="shared" si="18"/>
        <v>79.989999999999995</v>
      </c>
      <c r="P1171" s="143">
        <v>27279</v>
      </c>
      <c r="Q1171" s="148" t="s">
        <v>4567</v>
      </c>
    </row>
    <row r="1172" spans="1:17">
      <c r="A1172" s="128">
        <v>1170</v>
      </c>
      <c r="B1172" s="128" t="s">
        <v>240</v>
      </c>
      <c r="C1172" s="128" t="s">
        <v>241</v>
      </c>
      <c r="D1172" s="128" t="str">
        <f>VLOOKUP(B1172,'[1]TAX INFO'!$B$2:$G$961,3,0)</f>
        <v>LIMAY POWER INC.</v>
      </c>
      <c r="E1172" s="128" t="str">
        <f>VLOOKUP(B1172,'[1]TAX INFO'!$B$2:$G$961,5,0)</f>
        <v>008-107-131-000</v>
      </c>
      <c r="F1172" s="128" t="s">
        <v>419</v>
      </c>
      <c r="G1172" s="128" t="s">
        <v>416</v>
      </c>
      <c r="H1172" s="128" t="s">
        <v>417</v>
      </c>
      <c r="I1172" s="128" t="s">
        <v>417</v>
      </c>
      <c r="J1172" s="128" t="s">
        <v>417</v>
      </c>
      <c r="K1172" s="129">
        <v>23.23</v>
      </c>
      <c r="L1172" s="130">
        <v>0</v>
      </c>
      <c r="M1172" s="131">
        <v>2.79</v>
      </c>
      <c r="N1172" s="130">
        <v>-0.46</v>
      </c>
      <c r="O1172" s="125">
        <f t="shared" si="18"/>
        <v>25.56</v>
      </c>
      <c r="P1172" s="143">
        <v>27279</v>
      </c>
      <c r="Q1172" s="148" t="s">
        <v>4567</v>
      </c>
    </row>
    <row r="1173" spans="1:17">
      <c r="A1173" s="128">
        <v>1171</v>
      </c>
      <c r="B1173" s="128" t="s">
        <v>236</v>
      </c>
      <c r="C1173" s="128" t="s">
        <v>239</v>
      </c>
      <c r="D1173" s="128" t="str">
        <f>VLOOKUP(B1173,'[1]TAX INFO'!$B$2:$G$961,3,0)</f>
        <v>LIMAY POWER INC.</v>
      </c>
      <c r="E1173" s="128" t="str">
        <f>VLOOKUP(B1173,'[1]TAX INFO'!$B$2:$G$961,5,0)</f>
        <v>008-107-131-000</v>
      </c>
      <c r="F1173" s="128" t="s">
        <v>419</v>
      </c>
      <c r="G1173" s="128" t="s">
        <v>416</v>
      </c>
      <c r="H1173" s="128" t="s">
        <v>417</v>
      </c>
      <c r="I1173" s="128" t="s">
        <v>417</v>
      </c>
      <c r="J1173" s="128" t="s">
        <v>417</v>
      </c>
      <c r="K1173" s="129">
        <v>1.76</v>
      </c>
      <c r="L1173" s="130">
        <v>0</v>
      </c>
      <c r="M1173" s="131">
        <v>0.21</v>
      </c>
      <c r="N1173" s="130">
        <v>-0.04</v>
      </c>
      <c r="O1173" s="125">
        <f t="shared" si="18"/>
        <v>1.93</v>
      </c>
      <c r="P1173" s="143">
        <v>27279</v>
      </c>
      <c r="Q1173" s="148" t="s">
        <v>4567</v>
      </c>
    </row>
    <row r="1174" spans="1:17">
      <c r="A1174" s="128">
        <v>1172</v>
      </c>
      <c r="B1174" s="128" t="s">
        <v>710</v>
      </c>
      <c r="C1174" s="128" t="s">
        <v>710</v>
      </c>
      <c r="D1174" s="128" t="str">
        <f>VLOOKUP(B1174,'[1]TAX INFO'!$B$2:$G$961,3,0)</f>
        <v>Malita Power Inc.</v>
      </c>
      <c r="E1174" s="128" t="str">
        <f>VLOOKUP(B1174,'[1]TAX INFO'!$B$2:$G$961,5,0)</f>
        <v>008-107-123-00000</v>
      </c>
      <c r="F1174" s="128" t="s">
        <v>415</v>
      </c>
      <c r="G1174" s="128" t="s">
        <v>416</v>
      </c>
      <c r="H1174" s="128" t="s">
        <v>417</v>
      </c>
      <c r="I1174" s="128" t="s">
        <v>417</v>
      </c>
      <c r="J1174" s="128" t="s">
        <v>417</v>
      </c>
      <c r="K1174" s="129">
        <v>6.22</v>
      </c>
      <c r="L1174" s="130">
        <v>0</v>
      </c>
      <c r="M1174" s="131">
        <v>0.75</v>
      </c>
      <c r="N1174" s="130">
        <v>-0.12</v>
      </c>
      <c r="O1174" s="125">
        <f t="shared" si="18"/>
        <v>6.85</v>
      </c>
      <c r="P1174" s="143">
        <v>27563</v>
      </c>
      <c r="Q1174" s="148" t="s">
        <v>4567</v>
      </c>
    </row>
    <row r="1175" spans="1:17">
      <c r="A1175" s="128">
        <v>1173</v>
      </c>
      <c r="B1175" s="128" t="s">
        <v>710</v>
      </c>
      <c r="C1175" s="128" t="s">
        <v>250</v>
      </c>
      <c r="D1175" s="128" t="str">
        <f>VLOOKUP(B1175,'[1]TAX INFO'!$B$2:$G$961,3,0)</f>
        <v>Malita Power Inc.</v>
      </c>
      <c r="E1175" s="128" t="str">
        <f>VLOOKUP(B1175,'[1]TAX INFO'!$B$2:$G$961,5,0)</f>
        <v>008-107-123-00000</v>
      </c>
      <c r="F1175" s="128" t="s">
        <v>419</v>
      </c>
      <c r="G1175" s="128" t="s">
        <v>416</v>
      </c>
      <c r="H1175" s="128" t="s">
        <v>417</v>
      </c>
      <c r="I1175" s="128" t="s">
        <v>417</v>
      </c>
      <c r="J1175" s="128" t="s">
        <v>417</v>
      </c>
      <c r="K1175" s="129">
        <v>4.5599999999999996</v>
      </c>
      <c r="L1175" s="130">
        <v>0</v>
      </c>
      <c r="M1175" s="131">
        <v>0.55000000000000004</v>
      </c>
      <c r="N1175" s="130">
        <v>-0.09</v>
      </c>
      <c r="O1175" s="125">
        <f t="shared" si="18"/>
        <v>5.0199999999999996</v>
      </c>
      <c r="P1175" s="143">
        <v>27563</v>
      </c>
      <c r="Q1175" s="148" t="s">
        <v>4567</v>
      </c>
    </row>
    <row r="1176" spans="1:17">
      <c r="A1176" s="128">
        <v>1174</v>
      </c>
      <c r="B1176" s="128" t="s">
        <v>488</v>
      </c>
      <c r="C1176" s="128" t="s">
        <v>488</v>
      </c>
      <c r="D1176" s="128" t="str">
        <f>VLOOKUP(B1176,'[1]TAX INFO'!$B$2:$G$961,3,0)</f>
        <v>Sual Power Inc.</v>
      </c>
      <c r="E1176" s="128" t="str">
        <f>VLOOKUP(B1176,'[1]TAX INFO'!$B$2:$G$961,5,0)</f>
        <v>225-353-447-000</v>
      </c>
      <c r="F1176" s="128" t="s">
        <v>415</v>
      </c>
      <c r="G1176" s="128" t="s">
        <v>416</v>
      </c>
      <c r="H1176" s="128" t="s">
        <v>417</v>
      </c>
      <c r="I1176" s="128" t="s">
        <v>417</v>
      </c>
      <c r="J1176" s="128" t="s">
        <v>417</v>
      </c>
      <c r="K1176" s="129">
        <v>425.69</v>
      </c>
      <c r="L1176" s="130">
        <v>0</v>
      </c>
      <c r="M1176" s="131">
        <v>51.08</v>
      </c>
      <c r="N1176" s="130">
        <v>-8.51</v>
      </c>
      <c r="O1176" s="125">
        <f t="shared" si="18"/>
        <v>468.26</v>
      </c>
      <c r="P1176" s="143">
        <v>27343</v>
      </c>
      <c r="Q1176" s="148" t="s">
        <v>4567</v>
      </c>
    </row>
    <row r="1177" spans="1:17">
      <c r="A1177" s="128">
        <v>1175</v>
      </c>
      <c r="B1177" s="128" t="s">
        <v>488</v>
      </c>
      <c r="C1177" s="128" t="s">
        <v>380</v>
      </c>
      <c r="D1177" s="128" t="str">
        <f>VLOOKUP(B1177,'[1]TAX INFO'!$B$2:$G$961,3,0)</f>
        <v>Sual Power Inc.</v>
      </c>
      <c r="E1177" s="128" t="str">
        <f>VLOOKUP(B1177,'[1]TAX INFO'!$B$2:$G$961,5,0)</f>
        <v>225-353-447-000</v>
      </c>
      <c r="F1177" s="128" t="s">
        <v>419</v>
      </c>
      <c r="G1177" s="128" t="s">
        <v>416</v>
      </c>
      <c r="H1177" s="128" t="s">
        <v>417</v>
      </c>
      <c r="I1177" s="128" t="s">
        <v>417</v>
      </c>
      <c r="J1177" s="128" t="s">
        <v>417</v>
      </c>
      <c r="K1177" s="129">
        <v>43</v>
      </c>
      <c r="L1177" s="130">
        <v>0</v>
      </c>
      <c r="M1177" s="131">
        <v>5.16</v>
      </c>
      <c r="N1177" s="130">
        <v>-0.86</v>
      </c>
      <c r="O1177" s="125">
        <f t="shared" si="18"/>
        <v>47.3</v>
      </c>
      <c r="P1177" s="143">
        <v>27343</v>
      </c>
      <c r="Q1177" s="148" t="s">
        <v>4567</v>
      </c>
    </row>
    <row r="1178" spans="1:17">
      <c r="A1178" s="128">
        <v>1176</v>
      </c>
      <c r="B1178" s="128" t="s">
        <v>488</v>
      </c>
      <c r="C1178" s="128" t="s">
        <v>381</v>
      </c>
      <c r="D1178" s="128" t="str">
        <f>VLOOKUP(B1178,'[1]TAX INFO'!$B$2:$G$961,3,0)</f>
        <v>Sual Power Inc.</v>
      </c>
      <c r="E1178" s="128" t="str">
        <f>VLOOKUP(B1178,'[1]TAX INFO'!$B$2:$G$961,5,0)</f>
        <v>225-353-447-000</v>
      </c>
      <c r="F1178" s="128" t="s">
        <v>419</v>
      </c>
      <c r="G1178" s="128" t="s">
        <v>416</v>
      </c>
      <c r="H1178" s="128" t="s">
        <v>417</v>
      </c>
      <c r="I1178" s="128" t="s">
        <v>417</v>
      </c>
      <c r="J1178" s="128" t="s">
        <v>417</v>
      </c>
      <c r="K1178" s="129">
        <v>1.82</v>
      </c>
      <c r="L1178" s="130">
        <v>0</v>
      </c>
      <c r="M1178" s="131">
        <v>0.22</v>
      </c>
      <c r="N1178" s="130">
        <v>-0.04</v>
      </c>
      <c r="O1178" s="125">
        <f t="shared" si="18"/>
        <v>2</v>
      </c>
      <c r="P1178" s="143">
        <v>27343</v>
      </c>
      <c r="Q1178" s="148" t="s">
        <v>4567</v>
      </c>
    </row>
    <row r="1179" spans="1:17">
      <c r="A1179" s="128">
        <v>1177</v>
      </c>
      <c r="B1179" s="128" t="s">
        <v>364</v>
      </c>
      <c r="C1179" s="128" t="s">
        <v>364</v>
      </c>
      <c r="D1179" s="128" t="str">
        <f>VLOOKUP(B1179,'[1]TAX INFO'!$B$2:$G$961,3,0)</f>
        <v xml:space="preserve">Smith Bell Mini-Hydro Corporation </v>
      </c>
      <c r="E1179" s="128" t="str">
        <f>VLOOKUP(B1179,'[1]TAX INFO'!$B$2:$G$961,5,0)</f>
        <v>240-205-077-000</v>
      </c>
      <c r="F1179" s="128" t="s">
        <v>415</v>
      </c>
      <c r="G1179" s="128" t="s">
        <v>416</v>
      </c>
      <c r="H1179" s="128" t="s">
        <v>417</v>
      </c>
      <c r="I1179" s="128" t="s">
        <v>416</v>
      </c>
      <c r="J1179" s="128" t="s">
        <v>416</v>
      </c>
      <c r="K1179" s="129">
        <v>0</v>
      </c>
      <c r="L1179" s="130">
        <v>0.13</v>
      </c>
      <c r="M1179" s="131">
        <v>0</v>
      </c>
      <c r="N1179" s="130">
        <v>0</v>
      </c>
      <c r="O1179" s="125">
        <f t="shared" si="18"/>
        <v>0.13</v>
      </c>
      <c r="P1179" s="143">
        <v>27564</v>
      </c>
      <c r="Q1179" s="148" t="s">
        <v>4567</v>
      </c>
    </row>
    <row r="1180" spans="1:17">
      <c r="A1180" s="128">
        <v>1178</v>
      </c>
      <c r="B1180" s="128" t="s">
        <v>608</v>
      </c>
      <c r="C1180" s="128" t="s">
        <v>608</v>
      </c>
      <c r="D1180" s="128" t="str">
        <f>VLOOKUP(B1180,'[1]TAX INFO'!$B$2:$G$961,3,0)</f>
        <v xml:space="preserve">SN Aboitiz Power - Magat, Inc. </v>
      </c>
      <c r="E1180" s="128" t="str">
        <f>VLOOKUP(B1180,'[1]TAX INFO'!$B$2:$G$961,5,0)</f>
        <v>242-224-593-00000</v>
      </c>
      <c r="F1180" s="128" t="s">
        <v>415</v>
      </c>
      <c r="G1180" s="128" t="s">
        <v>416</v>
      </c>
      <c r="H1180" s="128" t="s">
        <v>417</v>
      </c>
      <c r="I1180" s="128" t="s">
        <v>416</v>
      </c>
      <c r="J1180" s="128" t="s">
        <v>416</v>
      </c>
      <c r="K1180" s="129">
        <v>0</v>
      </c>
      <c r="L1180" s="130">
        <v>80.56</v>
      </c>
      <c r="M1180" s="131">
        <v>0</v>
      </c>
      <c r="N1180" s="130">
        <v>-1.61</v>
      </c>
      <c r="O1180" s="125">
        <f t="shared" si="18"/>
        <v>78.95</v>
      </c>
      <c r="P1180" s="143">
        <v>27458</v>
      </c>
      <c r="Q1180" s="148" t="s">
        <v>4567</v>
      </c>
    </row>
    <row r="1181" spans="1:17">
      <c r="A1181" s="128">
        <v>1179</v>
      </c>
      <c r="B1181" s="128" t="s">
        <v>608</v>
      </c>
      <c r="C1181" s="128" t="s">
        <v>331</v>
      </c>
      <c r="D1181" s="128" t="str">
        <f>VLOOKUP(B1181,'[1]TAX INFO'!$B$2:$G$961,3,0)</f>
        <v xml:space="preserve">SN Aboitiz Power - Magat, Inc. </v>
      </c>
      <c r="E1181" s="128" t="str">
        <f>VLOOKUP(B1181,'[1]TAX INFO'!$B$2:$G$961,5,0)</f>
        <v>242-224-593-00000</v>
      </c>
      <c r="F1181" s="128" t="s">
        <v>415</v>
      </c>
      <c r="G1181" s="128" t="s">
        <v>416</v>
      </c>
      <c r="H1181" s="128" t="s">
        <v>417</v>
      </c>
      <c r="I1181" s="128" t="s">
        <v>417</v>
      </c>
      <c r="J1181" s="128" t="s">
        <v>417</v>
      </c>
      <c r="K1181" s="129">
        <v>0.02</v>
      </c>
      <c r="L1181" s="130">
        <v>0</v>
      </c>
      <c r="M1181" s="131">
        <v>0</v>
      </c>
      <c r="N1181" s="130">
        <v>0</v>
      </c>
      <c r="O1181" s="125">
        <f t="shared" si="18"/>
        <v>0.02</v>
      </c>
      <c r="P1181" s="143">
        <v>27458</v>
      </c>
      <c r="Q1181" s="148" t="s">
        <v>4567</v>
      </c>
    </row>
    <row r="1182" spans="1:17">
      <c r="A1182" s="128">
        <v>1180</v>
      </c>
      <c r="B1182" s="128" t="s">
        <v>326</v>
      </c>
      <c r="C1182" s="128" t="s">
        <v>326</v>
      </c>
      <c r="D1182" s="128" t="str">
        <f>VLOOKUP(B1182,'[1]TAX INFO'!$B$2:$G$961,3,0)</f>
        <v xml:space="preserve">SN Aboitiz Power - Benguet, Inc. </v>
      </c>
      <c r="E1182" s="128" t="str">
        <f>VLOOKUP(B1182,'[1]TAX INFO'!$B$2:$G$961,5,0)</f>
        <v>006-659-491-00000</v>
      </c>
      <c r="F1182" s="128" t="s">
        <v>415</v>
      </c>
      <c r="G1182" s="128" t="s">
        <v>416</v>
      </c>
      <c r="H1182" s="128" t="s">
        <v>417</v>
      </c>
      <c r="I1182" s="128" t="s">
        <v>416</v>
      </c>
      <c r="J1182" s="128" t="s">
        <v>416</v>
      </c>
      <c r="K1182" s="129">
        <v>0</v>
      </c>
      <c r="L1182" s="130">
        <v>16.239999999999998</v>
      </c>
      <c r="M1182" s="131">
        <v>0</v>
      </c>
      <c r="N1182" s="130">
        <v>-0.32</v>
      </c>
      <c r="O1182" s="125">
        <f t="shared" si="18"/>
        <v>15.919999999999998</v>
      </c>
      <c r="P1182" s="143">
        <v>27415</v>
      </c>
      <c r="Q1182" s="148" t="s">
        <v>4567</v>
      </c>
    </row>
    <row r="1183" spans="1:17">
      <c r="A1183" s="128">
        <v>1181</v>
      </c>
      <c r="B1183" s="128" t="s">
        <v>326</v>
      </c>
      <c r="C1183" s="128" t="s">
        <v>327</v>
      </c>
      <c r="D1183" s="128" t="str">
        <f>VLOOKUP(B1183,'[1]TAX INFO'!$B$2:$G$961,3,0)</f>
        <v xml:space="preserve">SN Aboitiz Power - Benguet, Inc. </v>
      </c>
      <c r="E1183" s="128" t="str">
        <f>VLOOKUP(B1183,'[1]TAX INFO'!$B$2:$G$961,5,0)</f>
        <v>006-659-491-00000</v>
      </c>
      <c r="F1183" s="128" t="s">
        <v>419</v>
      </c>
      <c r="G1183" s="128" t="s">
        <v>416</v>
      </c>
      <c r="H1183" s="128" t="s">
        <v>417</v>
      </c>
      <c r="I1183" s="128" t="s">
        <v>416</v>
      </c>
      <c r="J1183" s="128" t="s">
        <v>416</v>
      </c>
      <c r="K1183" s="129">
        <v>0</v>
      </c>
      <c r="L1183" s="130">
        <v>0.11</v>
      </c>
      <c r="M1183" s="131">
        <v>0</v>
      </c>
      <c r="N1183" s="130">
        <v>0</v>
      </c>
      <c r="O1183" s="125">
        <f t="shared" si="18"/>
        <v>0.11</v>
      </c>
      <c r="P1183" s="143">
        <v>27415</v>
      </c>
      <c r="Q1183" s="148" t="s">
        <v>4567</v>
      </c>
    </row>
    <row r="1184" spans="1:17">
      <c r="A1184" s="128">
        <v>1182</v>
      </c>
      <c r="B1184" s="128" t="s">
        <v>333</v>
      </c>
      <c r="C1184" s="128" t="s">
        <v>333</v>
      </c>
      <c r="D1184" s="128" t="str">
        <f>VLOOKUP(B1184,'[1]TAX INFO'!$B$2:$G$961,3,0)</f>
        <v>SN Aboitiz Power-Magat, Inc.</v>
      </c>
      <c r="E1184" s="128" t="str">
        <f>VLOOKUP(B1184,'[1]TAX INFO'!$B$2:$G$961,5,0)</f>
        <v>242-224-593-00000</v>
      </c>
      <c r="F1184" s="128" t="s">
        <v>419</v>
      </c>
      <c r="G1184" s="128" t="s">
        <v>416</v>
      </c>
      <c r="H1184" s="128" t="s">
        <v>417</v>
      </c>
      <c r="I1184" s="128" t="s">
        <v>417</v>
      </c>
      <c r="J1184" s="128" t="s">
        <v>416</v>
      </c>
      <c r="K1184" s="129">
        <v>0</v>
      </c>
      <c r="L1184" s="130">
        <v>0</v>
      </c>
      <c r="M1184" s="131">
        <v>0</v>
      </c>
      <c r="N1184" s="130">
        <v>0</v>
      </c>
      <c r="O1184" s="125">
        <f t="shared" si="18"/>
        <v>0</v>
      </c>
      <c r="P1184" s="143">
        <v>27458</v>
      </c>
      <c r="Q1184" s="148" t="s">
        <v>4567</v>
      </c>
    </row>
    <row r="1185" spans="1:17">
      <c r="A1185" s="128">
        <v>1183</v>
      </c>
      <c r="B1185" s="128" t="s">
        <v>328</v>
      </c>
      <c r="C1185" s="128" t="s">
        <v>328</v>
      </c>
      <c r="D1185" s="128" t="str">
        <f>VLOOKUP(B1185,'[1]TAX INFO'!$B$2:$G$961,3,0)</f>
        <v xml:space="preserve">SN Aboitiz Power- Magat, Inc. </v>
      </c>
      <c r="E1185" s="128" t="str">
        <f>VLOOKUP(B1185,'[1]TAX INFO'!$B$2:$G$961,5,0)</f>
        <v>242-224-593-00000</v>
      </c>
      <c r="F1185" s="128" t="s">
        <v>419</v>
      </c>
      <c r="G1185" s="128" t="s">
        <v>416</v>
      </c>
      <c r="H1185" s="128" t="s">
        <v>417</v>
      </c>
      <c r="I1185" s="128" t="s">
        <v>417</v>
      </c>
      <c r="J1185" s="128" t="s">
        <v>416</v>
      </c>
      <c r="K1185" s="129">
        <v>0</v>
      </c>
      <c r="L1185" s="130">
        <v>2.27</v>
      </c>
      <c r="M1185" s="131">
        <v>0</v>
      </c>
      <c r="N1185" s="130">
        <v>-0.05</v>
      </c>
      <c r="O1185" s="125">
        <f t="shared" si="18"/>
        <v>2.2200000000000002</v>
      </c>
      <c r="P1185" s="143">
        <v>27458</v>
      </c>
      <c r="Q1185" s="148" t="s">
        <v>4567</v>
      </c>
    </row>
    <row r="1186" spans="1:17">
      <c r="A1186" s="128">
        <v>1184</v>
      </c>
      <c r="B1186" s="128" t="s">
        <v>328</v>
      </c>
      <c r="C1186" s="128" t="s">
        <v>329</v>
      </c>
      <c r="D1186" s="128" t="str">
        <f>VLOOKUP(B1186,'[1]TAX INFO'!$B$2:$G$961,3,0)</f>
        <v xml:space="preserve">SN Aboitiz Power- Magat, Inc. </v>
      </c>
      <c r="E1186" s="128" t="str">
        <f>VLOOKUP(B1186,'[1]TAX INFO'!$B$2:$G$961,5,0)</f>
        <v>242-224-593-00000</v>
      </c>
      <c r="F1186" s="128" t="s">
        <v>419</v>
      </c>
      <c r="G1186" s="128" t="s">
        <v>416</v>
      </c>
      <c r="H1186" s="128" t="s">
        <v>417</v>
      </c>
      <c r="I1186" s="128" t="s">
        <v>417</v>
      </c>
      <c r="J1186" s="128" t="s">
        <v>416</v>
      </c>
      <c r="K1186" s="129">
        <v>0</v>
      </c>
      <c r="L1186" s="130">
        <v>1.52</v>
      </c>
      <c r="M1186" s="131">
        <v>0</v>
      </c>
      <c r="N1186" s="130">
        <v>-0.03</v>
      </c>
      <c r="O1186" s="125">
        <f t="shared" si="18"/>
        <v>1.49</v>
      </c>
      <c r="P1186" s="143">
        <v>27458</v>
      </c>
      <c r="Q1186" s="148" t="s">
        <v>4567</v>
      </c>
    </row>
    <row r="1187" spans="1:17">
      <c r="A1187" s="128">
        <v>1185</v>
      </c>
      <c r="B1187" s="128" t="s">
        <v>334</v>
      </c>
      <c r="C1187" s="128" t="s">
        <v>334</v>
      </c>
      <c r="D1187" s="128" t="str">
        <f>VLOOKUP(B1187,'[1]TAX INFO'!$B$2:$G$961,3,0)</f>
        <v xml:space="preserve">SN Aboitiz Power-RES, Inc. </v>
      </c>
      <c r="E1187" s="128" t="str">
        <f>VLOOKUP(B1187,'[1]TAX INFO'!$B$2:$G$961,5,0)</f>
        <v>007-544-287-00000</v>
      </c>
      <c r="F1187" s="128" t="s">
        <v>419</v>
      </c>
      <c r="G1187" s="128" t="s">
        <v>416</v>
      </c>
      <c r="H1187" s="128" t="s">
        <v>417</v>
      </c>
      <c r="I1187" s="128" t="s">
        <v>417</v>
      </c>
      <c r="J1187" s="128" t="s">
        <v>417</v>
      </c>
      <c r="K1187" s="129">
        <v>0.02</v>
      </c>
      <c r="L1187" s="130">
        <v>0</v>
      </c>
      <c r="M1187" s="131">
        <v>0</v>
      </c>
      <c r="N1187" s="130">
        <v>0</v>
      </c>
      <c r="O1187" s="125">
        <f t="shared" si="18"/>
        <v>0.02</v>
      </c>
      <c r="P1187" s="143">
        <v>27565</v>
      </c>
      <c r="Q1187" s="148" t="s">
        <v>4567</v>
      </c>
    </row>
    <row r="1188" spans="1:17">
      <c r="A1188" s="128">
        <v>1186</v>
      </c>
      <c r="B1188" s="128" t="s">
        <v>608</v>
      </c>
      <c r="C1188" s="128" t="s">
        <v>713</v>
      </c>
      <c r="D1188" s="128" t="str">
        <f>VLOOKUP(B1188,'[1]TAX INFO'!$B$2:$G$961,3,0)</f>
        <v xml:space="preserve">SN Aboitiz Power - Magat, Inc. </v>
      </c>
      <c r="E1188" s="128" t="str">
        <f>VLOOKUP(B1188,'[1]TAX INFO'!$B$2:$G$961,5,0)</f>
        <v>242-224-593-00000</v>
      </c>
      <c r="F1188" s="128" t="s">
        <v>419</v>
      </c>
      <c r="G1188" s="128" t="s">
        <v>416</v>
      </c>
      <c r="H1188" s="128" t="s">
        <v>417</v>
      </c>
      <c r="I1188" s="128" t="s">
        <v>416</v>
      </c>
      <c r="J1188" s="128" t="s">
        <v>416</v>
      </c>
      <c r="K1188" s="129">
        <v>0</v>
      </c>
      <c r="L1188" s="130">
        <v>1.55</v>
      </c>
      <c r="M1188" s="131">
        <v>0</v>
      </c>
      <c r="N1188" s="130">
        <v>-0.03</v>
      </c>
      <c r="O1188" s="125">
        <f t="shared" si="18"/>
        <v>1.52</v>
      </c>
      <c r="P1188" s="143">
        <v>27458</v>
      </c>
      <c r="Q1188" s="148" t="s">
        <v>4567</v>
      </c>
    </row>
    <row r="1189" spans="1:17">
      <c r="A1189" s="128">
        <v>1187</v>
      </c>
      <c r="B1189" s="128" t="s">
        <v>714</v>
      </c>
      <c r="C1189" s="128" t="s">
        <v>374</v>
      </c>
      <c r="D1189" s="128" t="str">
        <f>VLOOKUP(B1189,'[1]TAX INFO'!$B$2:$G$961,3,0)</f>
        <v xml:space="preserve">South Negros Biopower, Inc. </v>
      </c>
      <c r="E1189" s="128" t="str">
        <f>VLOOKUP(B1189,'[1]TAX INFO'!$B$2:$G$961,5,0)</f>
        <v>008-348-719-000</v>
      </c>
      <c r="F1189" s="128" t="s">
        <v>419</v>
      </c>
      <c r="G1189" s="128" t="s">
        <v>416</v>
      </c>
      <c r="H1189" s="128" t="s">
        <v>416</v>
      </c>
      <c r="I1189" s="128" t="s">
        <v>416</v>
      </c>
      <c r="J1189" s="128" t="s">
        <v>416</v>
      </c>
      <c r="K1189" s="129">
        <v>0</v>
      </c>
      <c r="L1189" s="130">
        <v>0.7</v>
      </c>
      <c r="M1189" s="131">
        <v>0</v>
      </c>
      <c r="N1189" s="130">
        <v>-0.01</v>
      </c>
      <c r="O1189" s="125">
        <f t="shared" si="18"/>
        <v>0.69</v>
      </c>
      <c r="P1189" s="143">
        <v>27566</v>
      </c>
      <c r="Q1189" s="148" t="s">
        <v>4567</v>
      </c>
    </row>
    <row r="1190" spans="1:17">
      <c r="A1190" s="128">
        <v>1188</v>
      </c>
      <c r="B1190" s="128" t="s">
        <v>371</v>
      </c>
      <c r="C1190" s="128" t="s">
        <v>371</v>
      </c>
      <c r="D1190" s="128" t="str">
        <f>VLOOKUP(B1190,'[1]TAX INFO'!$B$2:$G$961,3,0)</f>
        <v xml:space="preserve">South Cotabato I Electric Cooperative, Inc. </v>
      </c>
      <c r="E1190" s="128" t="str">
        <f>VLOOKUP(B1190,'[1]TAX INFO'!$B$2:$G$961,5,0)</f>
        <v>000-940-174-00000</v>
      </c>
      <c r="F1190" s="128" t="s">
        <v>419</v>
      </c>
      <c r="G1190" s="128" t="s">
        <v>416</v>
      </c>
      <c r="H1190" s="128" t="s">
        <v>416</v>
      </c>
      <c r="I1190" s="128" t="s">
        <v>417</v>
      </c>
      <c r="J1190" s="128" t="s">
        <v>417</v>
      </c>
      <c r="K1190" s="129">
        <v>55.39</v>
      </c>
      <c r="L1190" s="130">
        <v>0</v>
      </c>
      <c r="M1190" s="131">
        <v>6.65</v>
      </c>
      <c r="N1190" s="130">
        <v>-1.1100000000000001</v>
      </c>
      <c r="O1190" s="125">
        <f t="shared" si="18"/>
        <v>60.93</v>
      </c>
      <c r="P1190" s="143">
        <v>27567</v>
      </c>
      <c r="Q1190" s="148" t="s">
        <v>4567</v>
      </c>
    </row>
    <row r="1191" spans="1:17">
      <c r="A1191" s="128">
        <v>1189</v>
      </c>
      <c r="B1191" s="128" t="s">
        <v>372</v>
      </c>
      <c r="C1191" s="128" t="s">
        <v>372</v>
      </c>
      <c r="D1191" s="128" t="str">
        <f>VLOOKUP(B1191,'[1]TAX INFO'!$B$2:$G$961,3,0)</f>
        <v xml:space="preserve">South Cotabato II Electric Cooperative, Inc. </v>
      </c>
      <c r="E1191" s="128" t="str">
        <f>VLOOKUP(B1191,'[1]TAX INFO'!$B$2:$G$961,5,0)</f>
        <v>000-940-182-00000</v>
      </c>
      <c r="F1191" s="128" t="s">
        <v>419</v>
      </c>
      <c r="G1191" s="128" t="s">
        <v>416</v>
      </c>
      <c r="H1191" s="128" t="s">
        <v>417</v>
      </c>
      <c r="I1191" s="128" t="s">
        <v>417</v>
      </c>
      <c r="J1191" s="128" t="s">
        <v>417</v>
      </c>
      <c r="K1191" s="129">
        <v>143.69</v>
      </c>
      <c r="L1191" s="130">
        <v>0</v>
      </c>
      <c r="M1191" s="131">
        <v>17.239999999999998</v>
      </c>
      <c r="N1191" s="130">
        <v>-2.87</v>
      </c>
      <c r="O1191" s="125">
        <f t="shared" si="18"/>
        <v>158.06</v>
      </c>
      <c r="P1191" s="143">
        <v>27568</v>
      </c>
      <c r="Q1191" s="148" t="s">
        <v>4567</v>
      </c>
    </row>
    <row r="1192" spans="1:17">
      <c r="A1192" s="128">
        <v>1190</v>
      </c>
      <c r="B1192" s="128" t="s">
        <v>335</v>
      </c>
      <c r="C1192" s="128" t="s">
        <v>335</v>
      </c>
      <c r="D1192" s="128" t="str">
        <f>VLOOKUP(B1192,'[1]TAX INFO'!$B$2:$G$961,3,0)</f>
        <v xml:space="preserve">SOLARACE1 Energy Corp. </v>
      </c>
      <c r="E1192" s="128" t="str">
        <f>VLOOKUP(B1192,'[1]TAX INFO'!$B$2:$G$961,5,0)</f>
        <v>009-606-740-000</v>
      </c>
      <c r="F1192" s="128" t="s">
        <v>415</v>
      </c>
      <c r="G1192" s="128" t="s">
        <v>416</v>
      </c>
      <c r="H1192" s="128" t="s">
        <v>416</v>
      </c>
      <c r="I1192" s="128" t="s">
        <v>416</v>
      </c>
      <c r="J1192" s="128" t="s">
        <v>416</v>
      </c>
      <c r="K1192" s="129">
        <v>0</v>
      </c>
      <c r="L1192" s="130">
        <v>3.85</v>
      </c>
      <c r="M1192" s="131">
        <v>0</v>
      </c>
      <c r="N1192" s="130">
        <v>-0.08</v>
      </c>
      <c r="O1192" s="125">
        <f t="shared" si="18"/>
        <v>3.77</v>
      </c>
      <c r="P1192" s="143">
        <v>27569</v>
      </c>
      <c r="Q1192" s="148" t="s">
        <v>4567</v>
      </c>
    </row>
    <row r="1193" spans="1:17">
      <c r="A1193" s="128">
        <v>1191</v>
      </c>
      <c r="B1193" s="128" t="s">
        <v>335</v>
      </c>
      <c r="C1193" s="128" t="s">
        <v>336</v>
      </c>
      <c r="D1193" s="128" t="str">
        <f>VLOOKUP(B1193,'[1]TAX INFO'!$B$2:$G$961,3,0)</f>
        <v xml:space="preserve">SOLARACE1 Energy Corp. </v>
      </c>
      <c r="E1193" s="128" t="str">
        <f>VLOOKUP(B1193,'[1]TAX INFO'!$B$2:$G$961,5,0)</f>
        <v>009-606-740-000</v>
      </c>
      <c r="F1193" s="128" t="s">
        <v>419</v>
      </c>
      <c r="G1193" s="128" t="s">
        <v>416</v>
      </c>
      <c r="H1193" s="128" t="s">
        <v>416</v>
      </c>
      <c r="I1193" s="128" t="s">
        <v>416</v>
      </c>
      <c r="J1193" s="128" t="s">
        <v>416</v>
      </c>
      <c r="K1193" s="129">
        <v>0</v>
      </c>
      <c r="L1193" s="130">
        <v>0.43</v>
      </c>
      <c r="M1193" s="131">
        <v>0</v>
      </c>
      <c r="N1193" s="130">
        <v>-0.01</v>
      </c>
      <c r="O1193" s="125">
        <f t="shared" si="18"/>
        <v>0.42</v>
      </c>
      <c r="P1193" s="143">
        <v>27569</v>
      </c>
      <c r="Q1193" s="148" t="s">
        <v>4567</v>
      </c>
    </row>
    <row r="1194" spans="1:17">
      <c r="A1194" s="128">
        <v>1192</v>
      </c>
      <c r="B1194" s="128" t="s">
        <v>365</v>
      </c>
      <c r="C1194" s="128" t="s">
        <v>365</v>
      </c>
      <c r="D1194" s="128" t="str">
        <f>VLOOKUP(B1194,'[1]TAX INFO'!$B$2:$G$961,3,0)</f>
        <v xml:space="preserve">Solar Philippines Calatagan Corporation </v>
      </c>
      <c r="E1194" s="128" t="str">
        <f>VLOOKUP(B1194,'[1]TAX INFO'!$B$2:$G$961,5,0)</f>
        <v>009-058-825-000</v>
      </c>
      <c r="F1194" s="128" t="s">
        <v>415</v>
      </c>
      <c r="G1194" s="128" t="s">
        <v>416</v>
      </c>
      <c r="H1194" s="128" t="s">
        <v>417</v>
      </c>
      <c r="I1194" s="128" t="s">
        <v>416</v>
      </c>
      <c r="J1194" s="128" t="s">
        <v>416</v>
      </c>
      <c r="K1194" s="129">
        <v>0</v>
      </c>
      <c r="L1194" s="130">
        <v>2.36</v>
      </c>
      <c r="M1194" s="131">
        <v>0</v>
      </c>
      <c r="N1194" s="130">
        <v>-0.05</v>
      </c>
      <c r="O1194" s="125">
        <f t="shared" si="18"/>
        <v>2.31</v>
      </c>
      <c r="P1194" s="143">
        <v>27570</v>
      </c>
      <c r="Q1194" s="148" t="s">
        <v>4567</v>
      </c>
    </row>
    <row r="1195" spans="1:17">
      <c r="A1195" s="128">
        <v>1193</v>
      </c>
      <c r="B1195" s="128" t="s">
        <v>365</v>
      </c>
      <c r="C1195" s="128" t="s">
        <v>366</v>
      </c>
      <c r="D1195" s="128" t="str">
        <f>VLOOKUP(B1195,'[1]TAX INFO'!$B$2:$G$961,3,0)</f>
        <v xml:space="preserve">Solar Philippines Calatagan Corporation </v>
      </c>
      <c r="E1195" s="128" t="str">
        <f>VLOOKUP(B1195,'[1]TAX INFO'!$B$2:$G$961,5,0)</f>
        <v>009-058-825-000</v>
      </c>
      <c r="F1195" s="128" t="s">
        <v>419</v>
      </c>
      <c r="G1195" s="128" t="s">
        <v>416</v>
      </c>
      <c r="H1195" s="128" t="s">
        <v>417</v>
      </c>
      <c r="I1195" s="128" t="s">
        <v>416</v>
      </c>
      <c r="J1195" s="128" t="s">
        <v>416</v>
      </c>
      <c r="K1195" s="129">
        <v>0</v>
      </c>
      <c r="L1195" s="130">
        <v>0.28000000000000003</v>
      </c>
      <c r="M1195" s="131">
        <v>0</v>
      </c>
      <c r="N1195" s="130">
        <v>-0.01</v>
      </c>
      <c r="O1195" s="125">
        <f t="shared" si="18"/>
        <v>0.27</v>
      </c>
      <c r="P1195" s="143">
        <v>27570</v>
      </c>
      <c r="Q1195" s="148" t="s">
        <v>4567</v>
      </c>
    </row>
    <row r="1196" spans="1:17">
      <c r="A1196" s="128">
        <v>1194</v>
      </c>
      <c r="B1196" s="128" t="s">
        <v>367</v>
      </c>
      <c r="C1196" s="128" t="s">
        <v>367</v>
      </c>
      <c r="D1196" s="128" t="str">
        <f>VLOOKUP(B1196,'[1]TAX INFO'!$B$2:$G$961,3,0)</f>
        <v>Solar Philippines Tarlac Corporation</v>
      </c>
      <c r="E1196" s="128" t="str">
        <f>VLOOKUP(B1196,'[1]TAX INFO'!$B$2:$G$961,5,0)</f>
        <v>009-085-818-000</v>
      </c>
      <c r="F1196" s="128" t="s">
        <v>415</v>
      </c>
      <c r="G1196" s="128" t="s">
        <v>416</v>
      </c>
      <c r="H1196" s="128" t="s">
        <v>416</v>
      </c>
      <c r="I1196" s="128" t="s">
        <v>416</v>
      </c>
      <c r="J1196" s="128" t="s">
        <v>416</v>
      </c>
      <c r="K1196" s="129">
        <v>0</v>
      </c>
      <c r="L1196" s="130">
        <v>1.07</v>
      </c>
      <c r="M1196" s="131">
        <v>0</v>
      </c>
      <c r="N1196" s="130">
        <v>-0.02</v>
      </c>
      <c r="O1196" s="125">
        <f t="shared" si="18"/>
        <v>1.05</v>
      </c>
      <c r="P1196" s="143">
        <v>27571</v>
      </c>
      <c r="Q1196" s="148" t="s">
        <v>4567</v>
      </c>
    </row>
    <row r="1197" spans="1:17">
      <c r="A1197" s="128">
        <v>1195</v>
      </c>
      <c r="B1197" s="128" t="s">
        <v>367</v>
      </c>
      <c r="C1197" s="128" t="s">
        <v>368</v>
      </c>
      <c r="D1197" s="128" t="str">
        <f>VLOOKUP(B1197,'[1]TAX INFO'!$B$2:$G$961,3,0)</f>
        <v>Solar Philippines Tarlac Corporation</v>
      </c>
      <c r="E1197" s="128" t="str">
        <f>VLOOKUP(B1197,'[1]TAX INFO'!$B$2:$G$961,5,0)</f>
        <v>009-085-818-000</v>
      </c>
      <c r="F1197" s="128" t="s">
        <v>419</v>
      </c>
      <c r="G1197" s="128" t="s">
        <v>416</v>
      </c>
      <c r="H1197" s="128" t="s">
        <v>416</v>
      </c>
      <c r="I1197" s="128" t="s">
        <v>416</v>
      </c>
      <c r="J1197" s="128" t="s">
        <v>416</v>
      </c>
      <c r="K1197" s="129">
        <v>0</v>
      </c>
      <c r="L1197" s="130">
        <v>0.56000000000000005</v>
      </c>
      <c r="M1197" s="131">
        <v>0</v>
      </c>
      <c r="N1197" s="130">
        <v>-0.01</v>
      </c>
      <c r="O1197" s="125">
        <f t="shared" si="18"/>
        <v>0.55000000000000004</v>
      </c>
      <c r="P1197" s="143">
        <v>27571</v>
      </c>
      <c r="Q1197" s="148" t="s">
        <v>4567</v>
      </c>
    </row>
    <row r="1198" spans="1:17">
      <c r="A1198" s="128">
        <v>1196</v>
      </c>
      <c r="B1198" s="128" t="s">
        <v>715</v>
      </c>
      <c r="C1198" s="128" t="s">
        <v>715</v>
      </c>
      <c r="D1198" s="128" t="str">
        <f>VLOOKUP(B1198,'[1]TAX INFO'!$B$2:$G$961,3,0)</f>
        <v>Southern Leyte Electric Cooperative, Inc.</v>
      </c>
      <c r="E1198" s="128" t="str">
        <f>VLOOKUP(B1198,'[1]TAX INFO'!$B$2:$G$961,5,0)</f>
        <v>000-819-044-000</v>
      </c>
      <c r="F1198" s="128" t="s">
        <v>419</v>
      </c>
      <c r="G1198" s="128" t="s">
        <v>416</v>
      </c>
      <c r="H1198" s="128" t="s">
        <v>417</v>
      </c>
      <c r="I1198" s="128" t="s">
        <v>417</v>
      </c>
      <c r="J1198" s="128" t="s">
        <v>417</v>
      </c>
      <c r="K1198" s="129">
        <v>5.62</v>
      </c>
      <c r="L1198" s="130">
        <v>0</v>
      </c>
      <c r="M1198" s="131">
        <v>0.67</v>
      </c>
      <c r="N1198" s="130">
        <v>-0.11</v>
      </c>
      <c r="O1198" s="125">
        <f t="shared" si="18"/>
        <v>6.18</v>
      </c>
      <c r="P1198" s="143">
        <v>27572</v>
      </c>
      <c r="Q1198" s="148" t="s">
        <v>4567</v>
      </c>
    </row>
    <row r="1199" spans="1:17">
      <c r="A1199" s="128">
        <v>1197</v>
      </c>
      <c r="B1199" s="128" t="s">
        <v>369</v>
      </c>
      <c r="C1199" s="128" t="s">
        <v>369</v>
      </c>
      <c r="D1199" s="128" t="str">
        <f>VLOOKUP(B1199,'[1]TAX INFO'!$B$2:$G$961,3,0)</f>
        <v xml:space="preserve">Sorsogon I Electric Cooperative, Inc. </v>
      </c>
      <c r="E1199" s="128" t="str">
        <f>VLOOKUP(B1199,'[1]TAX INFO'!$B$2:$G$961,5,0)</f>
        <v>000-819-757-000</v>
      </c>
      <c r="F1199" s="128" t="s">
        <v>419</v>
      </c>
      <c r="G1199" s="128" t="s">
        <v>416</v>
      </c>
      <c r="H1199" s="128" t="s">
        <v>417</v>
      </c>
      <c r="I1199" s="128" t="s">
        <v>417</v>
      </c>
      <c r="J1199" s="128" t="s">
        <v>417</v>
      </c>
      <c r="K1199" s="129">
        <v>20.14</v>
      </c>
      <c r="L1199" s="130">
        <v>0</v>
      </c>
      <c r="M1199" s="131">
        <v>2.42</v>
      </c>
      <c r="N1199" s="130">
        <v>-0.4</v>
      </c>
      <c r="O1199" s="125">
        <f t="shared" si="18"/>
        <v>22.160000000000004</v>
      </c>
      <c r="P1199" s="143">
        <v>27573</v>
      </c>
      <c r="Q1199" s="148" t="s">
        <v>4567</v>
      </c>
    </row>
    <row r="1200" spans="1:17">
      <c r="A1200" s="128">
        <v>1198</v>
      </c>
      <c r="B1200" s="128" t="s">
        <v>370</v>
      </c>
      <c r="C1200" s="128" t="s">
        <v>370</v>
      </c>
      <c r="D1200" s="128" t="str">
        <f>VLOOKUP(B1200,'[1]TAX INFO'!$B$2:$G$961,3,0)</f>
        <v xml:space="preserve">Sorsogon II Electric Cooperative, Inc. </v>
      </c>
      <c r="E1200" s="128" t="str">
        <f>VLOOKUP(B1200,'[1]TAX INFO'!$B$2:$G$961,5,0)</f>
        <v>000-819-769-000</v>
      </c>
      <c r="F1200" s="128" t="s">
        <v>419</v>
      </c>
      <c r="G1200" s="128" t="s">
        <v>416</v>
      </c>
      <c r="H1200" s="128" t="s">
        <v>417</v>
      </c>
      <c r="I1200" s="128" t="s">
        <v>417</v>
      </c>
      <c r="J1200" s="128" t="s">
        <v>417</v>
      </c>
      <c r="K1200" s="129">
        <v>51.68</v>
      </c>
      <c r="L1200" s="130">
        <v>0</v>
      </c>
      <c r="M1200" s="131">
        <v>6.2</v>
      </c>
      <c r="N1200" s="130">
        <v>-1.03</v>
      </c>
      <c r="O1200" s="125">
        <f t="shared" si="18"/>
        <v>56.85</v>
      </c>
      <c r="P1200" s="143">
        <v>27574</v>
      </c>
      <c r="Q1200" s="148" t="s">
        <v>4567</v>
      </c>
    </row>
    <row r="1201" spans="1:17">
      <c r="A1201" s="128">
        <v>1199</v>
      </c>
      <c r="B1201" s="128" t="s">
        <v>716</v>
      </c>
      <c r="C1201" s="128" t="s">
        <v>716</v>
      </c>
      <c r="D1201" s="128" t="str">
        <f>VLOOKUP(B1201,'[1]TAX INFO'!$B$2:$G$961,3,0)</f>
        <v xml:space="preserve">SPARC-Solar Powered Agri-Rural Communities Corporation </v>
      </c>
      <c r="E1201" s="128" t="str">
        <f>VLOOKUP(B1201,'[1]TAX INFO'!$B$2:$G$961,5,0)</f>
        <v>008-048-450-000</v>
      </c>
      <c r="F1201" s="128" t="s">
        <v>415</v>
      </c>
      <c r="G1201" s="128" t="s">
        <v>416</v>
      </c>
      <c r="H1201" s="128" t="s">
        <v>417</v>
      </c>
      <c r="I1201" s="128" t="s">
        <v>416</v>
      </c>
      <c r="J1201" s="128" t="s">
        <v>416</v>
      </c>
      <c r="K1201" s="129">
        <v>0</v>
      </c>
      <c r="L1201" s="130">
        <v>0.18</v>
      </c>
      <c r="M1201" s="131">
        <v>0</v>
      </c>
      <c r="N1201" s="130">
        <v>0</v>
      </c>
      <c r="O1201" s="125">
        <f t="shared" si="18"/>
        <v>0.18</v>
      </c>
      <c r="P1201" s="143">
        <v>27575</v>
      </c>
      <c r="Q1201" s="148" t="s">
        <v>4567</v>
      </c>
    </row>
    <row r="1202" spans="1:17">
      <c r="A1202" s="128">
        <v>1200</v>
      </c>
      <c r="B1202" s="128" t="s">
        <v>716</v>
      </c>
      <c r="C1202" s="128" t="s">
        <v>717</v>
      </c>
      <c r="D1202" s="128" t="str">
        <f>VLOOKUP(B1202,'[1]TAX INFO'!$B$2:$G$961,3,0)</f>
        <v xml:space="preserve">SPARC-Solar Powered Agri-Rural Communities Corporation </v>
      </c>
      <c r="E1202" s="128" t="str">
        <f>VLOOKUP(B1202,'[1]TAX INFO'!$B$2:$G$961,5,0)</f>
        <v>008-048-450-000</v>
      </c>
      <c r="F1202" s="128" t="s">
        <v>415</v>
      </c>
      <c r="G1202" s="128" t="s">
        <v>416</v>
      </c>
      <c r="H1202" s="128" t="s">
        <v>417</v>
      </c>
      <c r="I1202" s="128" t="s">
        <v>416</v>
      </c>
      <c r="J1202" s="128" t="s">
        <v>416</v>
      </c>
      <c r="K1202" s="129">
        <v>0</v>
      </c>
      <c r="L1202" s="130">
        <v>0.16</v>
      </c>
      <c r="M1202" s="131">
        <v>0</v>
      </c>
      <c r="N1202" s="130">
        <v>0</v>
      </c>
      <c r="O1202" s="125">
        <f t="shared" si="18"/>
        <v>0.16</v>
      </c>
      <c r="P1202" s="143">
        <v>27575</v>
      </c>
      <c r="Q1202" s="148" t="s">
        <v>4567</v>
      </c>
    </row>
    <row r="1203" spans="1:17">
      <c r="A1203" s="128">
        <v>1201</v>
      </c>
      <c r="B1203" s="128" t="s">
        <v>716</v>
      </c>
      <c r="C1203" s="128" t="s">
        <v>718</v>
      </c>
      <c r="D1203" s="128" t="str">
        <f>VLOOKUP(B1203,'[1]TAX INFO'!$B$2:$G$961,3,0)</f>
        <v xml:space="preserve">SPARC-Solar Powered Agri-Rural Communities Corporation </v>
      </c>
      <c r="E1203" s="128" t="str">
        <f>VLOOKUP(B1203,'[1]TAX INFO'!$B$2:$G$961,5,0)</f>
        <v>008-048-450-000</v>
      </c>
      <c r="F1203" s="128" t="s">
        <v>415</v>
      </c>
      <c r="G1203" s="128" t="s">
        <v>416</v>
      </c>
      <c r="H1203" s="128" t="s">
        <v>417</v>
      </c>
      <c r="I1203" s="128" t="s">
        <v>416</v>
      </c>
      <c r="J1203" s="128" t="s">
        <v>416</v>
      </c>
      <c r="K1203" s="129">
        <v>0</v>
      </c>
      <c r="L1203" s="130">
        <v>0</v>
      </c>
      <c r="M1203" s="131">
        <v>0</v>
      </c>
      <c r="N1203" s="130">
        <v>0</v>
      </c>
      <c r="O1203" s="125">
        <f t="shared" si="18"/>
        <v>0</v>
      </c>
      <c r="P1203" s="143">
        <v>27575</v>
      </c>
      <c r="Q1203" s="148" t="s">
        <v>4567</v>
      </c>
    </row>
    <row r="1204" spans="1:17">
      <c r="A1204" s="128">
        <v>1202</v>
      </c>
      <c r="B1204" s="128" t="s">
        <v>337</v>
      </c>
      <c r="C1204" s="128" t="s">
        <v>337</v>
      </c>
      <c r="D1204" s="128" t="str">
        <f>VLOOKUP(B1204,'[1]TAX INFO'!$B$2:$G$961,3,0)</f>
        <v xml:space="preserve">SPC Power Corporation </v>
      </c>
      <c r="E1204" s="128" t="str">
        <f>VLOOKUP(B1204,'[1]TAX INFO'!$B$2:$G$961,5,0)</f>
        <v>003-868-048-000</v>
      </c>
      <c r="F1204" s="128" t="s">
        <v>415</v>
      </c>
      <c r="G1204" s="128" t="s">
        <v>416</v>
      </c>
      <c r="H1204" s="128" t="s">
        <v>417</v>
      </c>
      <c r="I1204" s="128" t="s">
        <v>417</v>
      </c>
      <c r="J1204" s="128" t="s">
        <v>417</v>
      </c>
      <c r="K1204" s="129">
        <v>0</v>
      </c>
      <c r="L1204" s="130">
        <v>0</v>
      </c>
      <c r="M1204" s="131">
        <v>0</v>
      </c>
      <c r="N1204" s="130">
        <v>0</v>
      </c>
      <c r="O1204" s="125">
        <f t="shared" si="18"/>
        <v>0</v>
      </c>
      <c r="P1204" s="143">
        <v>27576</v>
      </c>
      <c r="Q1204" s="148" t="s">
        <v>4567</v>
      </c>
    </row>
    <row r="1205" spans="1:17">
      <c r="A1205" s="128">
        <v>1203</v>
      </c>
      <c r="B1205" s="128" t="s">
        <v>337</v>
      </c>
      <c r="C1205" s="128" t="s">
        <v>338</v>
      </c>
      <c r="D1205" s="128" t="str">
        <f>VLOOKUP(B1205,'[1]TAX INFO'!$B$2:$G$961,3,0)</f>
        <v xml:space="preserve">SPC Power Corporation </v>
      </c>
      <c r="E1205" s="128" t="str">
        <f>VLOOKUP(B1205,'[1]TAX INFO'!$B$2:$G$961,5,0)</f>
        <v>003-868-048-000</v>
      </c>
      <c r="F1205" s="128" t="s">
        <v>419</v>
      </c>
      <c r="G1205" s="128" t="s">
        <v>416</v>
      </c>
      <c r="H1205" s="128" t="s">
        <v>417</v>
      </c>
      <c r="I1205" s="128" t="s">
        <v>417</v>
      </c>
      <c r="J1205" s="128" t="s">
        <v>417</v>
      </c>
      <c r="K1205" s="129">
        <v>0.44</v>
      </c>
      <c r="L1205" s="130">
        <v>0</v>
      </c>
      <c r="M1205" s="131">
        <v>0.05</v>
      </c>
      <c r="N1205" s="130">
        <v>-0.01</v>
      </c>
      <c r="O1205" s="125">
        <f t="shared" si="18"/>
        <v>0.48</v>
      </c>
      <c r="P1205" s="143">
        <v>27576</v>
      </c>
      <c r="Q1205" s="148" t="s">
        <v>4567</v>
      </c>
    </row>
    <row r="1206" spans="1:17">
      <c r="A1206" s="128">
        <v>1204</v>
      </c>
      <c r="B1206" s="128" t="s">
        <v>719</v>
      </c>
      <c r="C1206" s="128" t="s">
        <v>719</v>
      </c>
      <c r="D1206" s="128" t="str">
        <f>VLOOKUP(B1206,'[1]TAX INFO'!$B$2:$G$961,3,0)</f>
        <v>San Roque Hydropower Inc. (Formerly Strategic Power Development Corporation)</v>
      </c>
      <c r="E1206" s="128" t="str">
        <f>VLOOKUP(B1206,'[1]TAX INFO'!$B$2:$G$961,5,0)</f>
        <v>227-545-141-000</v>
      </c>
      <c r="F1206" s="128" t="s">
        <v>415</v>
      </c>
      <c r="G1206" s="128" t="s">
        <v>416</v>
      </c>
      <c r="H1206" s="128" t="s">
        <v>417</v>
      </c>
      <c r="I1206" s="128" t="s">
        <v>416</v>
      </c>
      <c r="J1206" s="128" t="s">
        <v>417</v>
      </c>
      <c r="K1206" s="129">
        <v>5.26</v>
      </c>
      <c r="L1206" s="130">
        <v>0</v>
      </c>
      <c r="M1206" s="131">
        <v>0.63</v>
      </c>
      <c r="N1206" s="130">
        <v>-0.11</v>
      </c>
      <c r="O1206" s="125">
        <f t="shared" si="18"/>
        <v>5.7799999999999994</v>
      </c>
      <c r="P1206" s="143">
        <v>27577</v>
      </c>
      <c r="Q1206" s="148" t="s">
        <v>4567</v>
      </c>
    </row>
    <row r="1207" spans="1:17">
      <c r="A1207" s="128">
        <v>1205</v>
      </c>
      <c r="B1207" s="128" t="s">
        <v>720</v>
      </c>
      <c r="C1207" s="128" t="s">
        <v>720</v>
      </c>
      <c r="D1207" s="128" t="str">
        <f>VLOOKUP(B1207,'[1]TAX INFO'!$B$2:$G$961,3,0)</f>
        <v xml:space="preserve">SMGP Kabankalan Power Co. Ltd. </v>
      </c>
      <c r="E1207" s="128" t="str">
        <f>VLOOKUP(B1207,'[1]TAX INFO'!$B$2:$G$961,5,0)</f>
        <v>009-064-992-000</v>
      </c>
      <c r="F1207" s="128" t="s">
        <v>415</v>
      </c>
      <c r="G1207" s="128" t="s">
        <v>416</v>
      </c>
      <c r="H1207" s="128" t="s">
        <v>417</v>
      </c>
      <c r="I1207" s="128" t="s">
        <v>417</v>
      </c>
      <c r="J1207" s="128" t="s">
        <v>417</v>
      </c>
      <c r="K1207" s="129">
        <v>0.04</v>
      </c>
      <c r="L1207" s="130">
        <v>0</v>
      </c>
      <c r="M1207" s="131">
        <v>0</v>
      </c>
      <c r="N1207" s="130">
        <v>0</v>
      </c>
      <c r="O1207" s="125">
        <f t="shared" si="18"/>
        <v>0.04</v>
      </c>
      <c r="P1207" s="143">
        <v>27578</v>
      </c>
      <c r="Q1207" s="148" t="s">
        <v>4567</v>
      </c>
    </row>
    <row r="1208" spans="1:17">
      <c r="A1208" s="128">
        <v>1206</v>
      </c>
      <c r="B1208" s="128" t="s">
        <v>720</v>
      </c>
      <c r="C1208" s="128" t="s">
        <v>325</v>
      </c>
      <c r="D1208" s="128" t="str">
        <f>VLOOKUP(B1208,'[1]TAX INFO'!$B$2:$G$961,3,0)</f>
        <v xml:space="preserve">SMGP Kabankalan Power Co. Ltd. </v>
      </c>
      <c r="E1208" s="128" t="str">
        <f>VLOOKUP(B1208,'[1]TAX INFO'!$B$2:$G$961,5,0)</f>
        <v>009-064-992-000</v>
      </c>
      <c r="F1208" s="128" t="s">
        <v>419</v>
      </c>
      <c r="G1208" s="128" t="s">
        <v>416</v>
      </c>
      <c r="H1208" s="128" t="s">
        <v>417</v>
      </c>
      <c r="I1208" s="128" t="s">
        <v>417</v>
      </c>
      <c r="J1208" s="128" t="s">
        <v>417</v>
      </c>
      <c r="K1208" s="129">
        <v>2.5499999999999998</v>
      </c>
      <c r="L1208" s="130">
        <v>0</v>
      </c>
      <c r="M1208" s="131">
        <v>0.31</v>
      </c>
      <c r="N1208" s="130">
        <v>-0.05</v>
      </c>
      <c r="O1208" s="125">
        <f t="shared" si="18"/>
        <v>2.81</v>
      </c>
      <c r="P1208" s="143">
        <v>27578</v>
      </c>
      <c r="Q1208" s="148" t="s">
        <v>4567</v>
      </c>
    </row>
    <row r="1209" spans="1:17">
      <c r="A1209" s="128">
        <v>1207</v>
      </c>
      <c r="B1209" s="128" t="s">
        <v>721</v>
      </c>
      <c r="C1209" s="128" t="s">
        <v>721</v>
      </c>
      <c r="D1209" s="128" t="str">
        <f>VLOOKUP(B1209,'[1]TAX INFO'!$B$2:$G$961,3,0)</f>
        <v xml:space="preserve">Surallah Power Generation Inc. </v>
      </c>
      <c r="E1209" s="128" t="str">
        <f>VLOOKUP(B1209,'[1]TAX INFO'!$B$2:$G$961,5,0)</f>
        <v>009-515-845-000</v>
      </c>
      <c r="F1209" s="128" t="s">
        <v>415</v>
      </c>
      <c r="G1209" s="128" t="s">
        <v>417</v>
      </c>
      <c r="H1209" s="128" t="s">
        <v>416</v>
      </c>
      <c r="I1209" s="128" t="s">
        <v>416</v>
      </c>
      <c r="J1209" s="128" t="s">
        <v>416</v>
      </c>
      <c r="K1209" s="129">
        <v>0</v>
      </c>
      <c r="L1209" s="130">
        <v>0.81</v>
      </c>
      <c r="M1209" s="131">
        <v>0</v>
      </c>
      <c r="N1209" s="130">
        <v>0</v>
      </c>
      <c r="O1209" s="125">
        <f t="shared" si="18"/>
        <v>0.81</v>
      </c>
      <c r="P1209" s="143">
        <v>27579</v>
      </c>
      <c r="Q1209" s="148" t="s">
        <v>4567</v>
      </c>
    </row>
    <row r="1210" spans="1:17">
      <c r="A1210" s="128">
        <v>1208</v>
      </c>
      <c r="B1210" s="128" t="s">
        <v>722</v>
      </c>
      <c r="C1210" s="128" t="s">
        <v>722</v>
      </c>
      <c r="D1210" s="128" t="str">
        <f>VLOOKUP(B1210,'[1]TAX INFO'!$B$2:$G$961,3,0)</f>
        <v xml:space="preserve">South Premiere Power Corporation </v>
      </c>
      <c r="E1210" s="128" t="str">
        <f>VLOOKUP(B1210,'[1]TAX INFO'!$B$2:$G$961,5,0)</f>
        <v>227-308-464-000</v>
      </c>
      <c r="F1210" s="128" t="s">
        <v>415</v>
      </c>
      <c r="G1210" s="128" t="s">
        <v>416</v>
      </c>
      <c r="H1210" s="128" t="s">
        <v>417</v>
      </c>
      <c r="I1210" s="128" t="s">
        <v>417</v>
      </c>
      <c r="J1210" s="128" t="s">
        <v>417</v>
      </c>
      <c r="K1210" s="129">
        <v>1.96</v>
      </c>
      <c r="L1210" s="130">
        <v>0</v>
      </c>
      <c r="M1210" s="131">
        <v>0.24</v>
      </c>
      <c r="N1210" s="130">
        <v>-0.04</v>
      </c>
      <c r="O1210" s="125">
        <f t="shared" si="18"/>
        <v>2.16</v>
      </c>
      <c r="P1210" s="143">
        <v>27580</v>
      </c>
      <c r="Q1210" s="148" t="s">
        <v>4567</v>
      </c>
    </row>
    <row r="1211" spans="1:17">
      <c r="A1211" s="128">
        <v>1209</v>
      </c>
      <c r="B1211" s="128" t="s">
        <v>724</v>
      </c>
      <c r="C1211" s="128" t="s">
        <v>724</v>
      </c>
      <c r="D1211" s="128" t="str">
        <f>VLOOKUP(B1211,'[1]TAX INFO'!$B$2:$G$961,3,0)</f>
        <v>Sinocalan Solar Power Corp.</v>
      </c>
      <c r="E1211" s="128" t="str">
        <f>VLOOKUP(B1211,'[1]TAX INFO'!$B$2:$G$961,5,0)</f>
        <v>010-613-385-00000</v>
      </c>
      <c r="F1211" s="128" t="s">
        <v>415</v>
      </c>
      <c r="G1211" s="128" t="s">
        <v>417</v>
      </c>
      <c r="H1211" s="128" t="s">
        <v>417</v>
      </c>
      <c r="I1211" s="128" t="s">
        <v>416</v>
      </c>
      <c r="J1211" s="128" t="s">
        <v>416</v>
      </c>
      <c r="K1211" s="129">
        <v>0</v>
      </c>
      <c r="L1211" s="130">
        <v>2.4700000000000002</v>
      </c>
      <c r="M1211" s="131">
        <v>0</v>
      </c>
      <c r="N1211" s="130">
        <v>0</v>
      </c>
      <c r="O1211" s="125">
        <f t="shared" si="18"/>
        <v>2.4700000000000002</v>
      </c>
      <c r="P1211" s="143">
        <v>27581</v>
      </c>
      <c r="Q1211" s="148" t="s">
        <v>4567</v>
      </c>
    </row>
    <row r="1212" spans="1:17">
      <c r="A1212" s="128">
        <v>1210</v>
      </c>
      <c r="B1212" s="128" t="s">
        <v>724</v>
      </c>
      <c r="C1212" s="128" t="s">
        <v>725</v>
      </c>
      <c r="D1212" s="128" t="str">
        <f>VLOOKUP(B1212,'[1]TAX INFO'!$B$2:$G$961,3,0)</f>
        <v>Sinocalan Solar Power Corp.</v>
      </c>
      <c r="E1212" s="128" t="str">
        <f>VLOOKUP(B1212,'[1]TAX INFO'!$B$2:$G$961,5,0)</f>
        <v>010-613-385-00000</v>
      </c>
      <c r="F1212" s="128" t="s">
        <v>419</v>
      </c>
      <c r="G1212" s="128" t="s">
        <v>417</v>
      </c>
      <c r="H1212" s="128" t="s">
        <v>417</v>
      </c>
      <c r="I1212" s="128" t="s">
        <v>416</v>
      </c>
      <c r="J1212" s="128" t="s">
        <v>416</v>
      </c>
      <c r="K1212" s="129">
        <v>0</v>
      </c>
      <c r="L1212" s="130">
        <v>0.28999999999999998</v>
      </c>
      <c r="M1212" s="131">
        <v>0</v>
      </c>
      <c r="N1212" s="130">
        <v>0</v>
      </c>
      <c r="O1212" s="125">
        <f t="shared" si="18"/>
        <v>0.28999999999999998</v>
      </c>
      <c r="P1212" s="143">
        <v>27581</v>
      </c>
      <c r="Q1212" s="148" t="s">
        <v>4567</v>
      </c>
    </row>
    <row r="1213" spans="1:17">
      <c r="A1213" s="128">
        <v>1211</v>
      </c>
      <c r="B1213" s="128" t="s">
        <v>375</v>
      </c>
      <c r="C1213" s="128" t="s">
        <v>375</v>
      </c>
      <c r="D1213" s="128" t="str">
        <f>VLOOKUP(B1213,'[1]TAX INFO'!$B$2:$G$961,3,0)</f>
        <v>Sta. Clara Power Corporation</v>
      </c>
      <c r="E1213" s="128" t="str">
        <f>VLOOKUP(B1213,'[1]TAX INFO'!$B$2:$G$961,5,0)</f>
        <v>228-833-810-000</v>
      </c>
      <c r="F1213" s="128" t="s">
        <v>415</v>
      </c>
      <c r="G1213" s="128" t="s">
        <v>416</v>
      </c>
      <c r="H1213" s="128" t="s">
        <v>416</v>
      </c>
      <c r="I1213" s="128" t="s">
        <v>416</v>
      </c>
      <c r="J1213" s="128" t="s">
        <v>416</v>
      </c>
      <c r="K1213" s="129">
        <v>0</v>
      </c>
      <c r="L1213" s="130">
        <v>7.0000000000000007E-2</v>
      </c>
      <c r="M1213" s="131">
        <v>0</v>
      </c>
      <c r="N1213" s="130">
        <v>0</v>
      </c>
      <c r="O1213" s="125">
        <f t="shared" si="18"/>
        <v>7.0000000000000007E-2</v>
      </c>
      <c r="P1213" s="143">
        <v>27582</v>
      </c>
      <c r="Q1213" s="148" t="s">
        <v>4567</v>
      </c>
    </row>
    <row r="1214" spans="1:17">
      <c r="A1214" s="128">
        <v>1212</v>
      </c>
      <c r="B1214" s="128" t="s">
        <v>375</v>
      </c>
      <c r="C1214" s="128" t="s">
        <v>726</v>
      </c>
      <c r="D1214" s="128" t="str">
        <f>VLOOKUP(B1214,'[1]TAX INFO'!$B$2:$G$961,3,0)</f>
        <v>Sta. Clara Power Corporation</v>
      </c>
      <c r="E1214" s="128" t="str">
        <f>VLOOKUP(B1214,'[1]TAX INFO'!$B$2:$G$961,5,0)</f>
        <v>228-833-810-000</v>
      </c>
      <c r="F1214" s="128" t="s">
        <v>415</v>
      </c>
      <c r="G1214" s="128" t="s">
        <v>416</v>
      </c>
      <c r="H1214" s="128" t="s">
        <v>416</v>
      </c>
      <c r="I1214" s="128" t="s">
        <v>416</v>
      </c>
      <c r="J1214" s="128" t="s">
        <v>416</v>
      </c>
      <c r="K1214" s="129">
        <v>0</v>
      </c>
      <c r="L1214" s="130">
        <v>0</v>
      </c>
      <c r="M1214" s="131">
        <v>0</v>
      </c>
      <c r="N1214" s="130">
        <v>0</v>
      </c>
      <c r="O1214" s="125">
        <f t="shared" si="18"/>
        <v>0</v>
      </c>
      <c r="P1214" s="143">
        <v>27582</v>
      </c>
      <c r="Q1214" s="148" t="s">
        <v>4567</v>
      </c>
    </row>
    <row r="1215" spans="1:17">
      <c r="A1215" s="128">
        <v>1213</v>
      </c>
      <c r="B1215" s="128" t="s">
        <v>375</v>
      </c>
      <c r="C1215" s="128" t="s">
        <v>376</v>
      </c>
      <c r="D1215" s="128" t="str">
        <f>VLOOKUP(B1215,'[1]TAX INFO'!$B$2:$G$961,3,0)</f>
        <v>Sta. Clara Power Corporation</v>
      </c>
      <c r="E1215" s="128" t="str">
        <f>VLOOKUP(B1215,'[1]TAX INFO'!$B$2:$G$961,5,0)</f>
        <v>228-833-810-000</v>
      </c>
      <c r="F1215" s="128" t="s">
        <v>419</v>
      </c>
      <c r="G1215" s="128" t="s">
        <v>416</v>
      </c>
      <c r="H1215" s="128" t="s">
        <v>416</v>
      </c>
      <c r="I1215" s="128" t="s">
        <v>416</v>
      </c>
      <c r="J1215" s="128" t="s">
        <v>416</v>
      </c>
      <c r="K1215" s="129">
        <v>0</v>
      </c>
      <c r="L1215" s="130">
        <v>0.01</v>
      </c>
      <c r="M1215" s="131">
        <v>0</v>
      </c>
      <c r="N1215" s="130">
        <v>0</v>
      </c>
      <c r="O1215" s="125">
        <f t="shared" si="18"/>
        <v>0.01</v>
      </c>
      <c r="P1215" s="143">
        <v>27582</v>
      </c>
      <c r="Q1215" s="148" t="s">
        <v>4567</v>
      </c>
    </row>
    <row r="1216" spans="1:17">
      <c r="A1216" s="128">
        <v>1214</v>
      </c>
      <c r="B1216" s="128" t="s">
        <v>727</v>
      </c>
      <c r="C1216" s="128" t="s">
        <v>727</v>
      </c>
      <c r="D1216" s="128" t="str">
        <f>VLOOKUP(B1216,'[1]TAX INFO'!$B$2:$G$961,3,0)</f>
        <v>Solar Tanauan Corporation</v>
      </c>
      <c r="E1216" s="128" t="str">
        <f>VLOOKUP(B1216,'[1]TAX INFO'!$B$2:$G$961,5,0)</f>
        <v>009-403-211-00000</v>
      </c>
      <c r="F1216" s="128" t="s">
        <v>415</v>
      </c>
      <c r="G1216" s="128" t="s">
        <v>416</v>
      </c>
      <c r="H1216" s="128" t="s">
        <v>417</v>
      </c>
      <c r="I1216" s="128" t="s">
        <v>416</v>
      </c>
      <c r="J1216" s="128" t="s">
        <v>416</v>
      </c>
      <c r="K1216" s="129">
        <v>0</v>
      </c>
      <c r="L1216" s="130">
        <v>0.38</v>
      </c>
      <c r="M1216" s="131">
        <v>0</v>
      </c>
      <c r="N1216" s="130">
        <v>-0.01</v>
      </c>
      <c r="O1216" s="125">
        <f t="shared" si="18"/>
        <v>0.37</v>
      </c>
      <c r="P1216" s="143">
        <v>27583</v>
      </c>
      <c r="Q1216" s="148" t="s">
        <v>4567</v>
      </c>
    </row>
    <row r="1217" spans="1:17">
      <c r="A1217" s="128">
        <v>1215</v>
      </c>
      <c r="B1217" s="128" t="s">
        <v>339</v>
      </c>
      <c r="C1217" s="128" t="s">
        <v>339</v>
      </c>
      <c r="D1217" s="128" t="str">
        <f>VLOOKUP(B1217,'[1]TAX INFO'!$B$2:$G$961,3,0)</f>
        <v xml:space="preserve">Sultan Kudarat Electric Cooperative, Inc. </v>
      </c>
      <c r="E1217" s="128" t="str">
        <f>VLOOKUP(B1217,'[1]TAX INFO'!$B$2:$G$961,5,0)</f>
        <v>000582966000</v>
      </c>
      <c r="F1217" s="128" t="s">
        <v>419</v>
      </c>
      <c r="G1217" s="128" t="s">
        <v>416</v>
      </c>
      <c r="H1217" s="128" t="s">
        <v>416</v>
      </c>
      <c r="I1217" s="128" t="s">
        <v>417</v>
      </c>
      <c r="J1217" s="128" t="s">
        <v>417</v>
      </c>
      <c r="K1217" s="129">
        <v>12.08</v>
      </c>
      <c r="L1217" s="130">
        <v>0</v>
      </c>
      <c r="M1217" s="131">
        <v>1.45</v>
      </c>
      <c r="N1217" s="130">
        <v>-0.24</v>
      </c>
      <c r="O1217" s="125">
        <f t="shared" si="18"/>
        <v>13.29</v>
      </c>
      <c r="P1217" s="143">
        <v>27584</v>
      </c>
      <c r="Q1217" s="148" t="s">
        <v>4567</v>
      </c>
    </row>
    <row r="1218" spans="1:17">
      <c r="A1218" s="128">
        <v>1216</v>
      </c>
      <c r="B1218" s="128" t="s">
        <v>386</v>
      </c>
      <c r="C1218" s="128" t="s">
        <v>386</v>
      </c>
      <c r="D1218" s="128" t="str">
        <f>VLOOKUP(B1218,'[1]TAX INFO'!$B$2:$G$961,3,0)</f>
        <v xml:space="preserve">Surigao del Norte Electric Cooperative, Inc. </v>
      </c>
      <c r="E1218" s="128" t="str">
        <f>VLOOKUP(B1218,'[1]TAX INFO'!$B$2:$G$961,5,0)</f>
        <v>000-998-653-000</v>
      </c>
      <c r="F1218" s="128" t="s">
        <v>419</v>
      </c>
      <c r="G1218" s="128" t="s">
        <v>416</v>
      </c>
      <c r="H1218" s="128" t="s">
        <v>416</v>
      </c>
      <c r="I1218" s="128" t="s">
        <v>417</v>
      </c>
      <c r="J1218" s="128" t="s">
        <v>417</v>
      </c>
      <c r="K1218" s="129">
        <v>18.55</v>
      </c>
      <c r="L1218" s="130">
        <v>0</v>
      </c>
      <c r="M1218" s="131">
        <v>2.23</v>
      </c>
      <c r="N1218" s="130">
        <v>-0.37</v>
      </c>
      <c r="O1218" s="125">
        <f t="shared" si="18"/>
        <v>20.41</v>
      </c>
      <c r="P1218" s="143">
        <v>27585</v>
      </c>
      <c r="Q1218" s="148" t="s">
        <v>4567</v>
      </c>
    </row>
    <row r="1219" spans="1:17">
      <c r="A1219" s="128">
        <v>1217</v>
      </c>
      <c r="B1219" s="128" t="s">
        <v>387</v>
      </c>
      <c r="C1219" s="128" t="s">
        <v>387</v>
      </c>
      <c r="D1219" s="128" t="str">
        <f>VLOOKUP(B1219,'[1]TAX INFO'!$B$2:$G$961,3,0)</f>
        <v xml:space="preserve">Surigao del Sur I Electric Cooperative, Inc. </v>
      </c>
      <c r="E1219" s="128" t="str">
        <f>VLOOKUP(B1219,'[1]TAX INFO'!$B$2:$G$961,5,0)</f>
        <v>000-955-094-000</v>
      </c>
      <c r="F1219" s="128" t="s">
        <v>419</v>
      </c>
      <c r="G1219" s="128" t="s">
        <v>416</v>
      </c>
      <c r="H1219" s="128" t="s">
        <v>416</v>
      </c>
      <c r="I1219" s="128" t="s">
        <v>417</v>
      </c>
      <c r="J1219" s="128" t="s">
        <v>417</v>
      </c>
      <c r="K1219" s="129">
        <v>3.46</v>
      </c>
      <c r="L1219" s="130">
        <v>0</v>
      </c>
      <c r="M1219" s="131">
        <v>0.42</v>
      </c>
      <c r="N1219" s="130">
        <v>-7.0000000000000007E-2</v>
      </c>
      <c r="O1219" s="125">
        <f t="shared" si="18"/>
        <v>3.81</v>
      </c>
      <c r="P1219" s="143">
        <v>27586</v>
      </c>
      <c r="Q1219" s="148" t="s">
        <v>4567</v>
      </c>
    </row>
    <row r="1220" spans="1:17">
      <c r="A1220" s="128">
        <v>1218</v>
      </c>
      <c r="B1220" s="128" t="s">
        <v>340</v>
      </c>
      <c r="C1220" s="128" t="s">
        <v>340</v>
      </c>
      <c r="D1220" s="128" t="str">
        <f>VLOOKUP(B1220,'[1]TAX INFO'!$B$2:$G$961,3,0)</f>
        <v xml:space="preserve">Surigao del Sur II Electric Cooperative, Inc. </v>
      </c>
      <c r="E1220" s="128" t="str">
        <f>VLOOKUP(B1220,'[1]TAX INFO'!$B$2:$G$961,5,0)</f>
        <v>000-955-107-000</v>
      </c>
      <c r="F1220" s="128" t="s">
        <v>419</v>
      </c>
      <c r="G1220" s="128" t="s">
        <v>416</v>
      </c>
      <c r="H1220" s="128" t="s">
        <v>416</v>
      </c>
      <c r="I1220" s="128" t="s">
        <v>417</v>
      </c>
      <c r="J1220" s="128" t="s">
        <v>417</v>
      </c>
      <c r="K1220" s="129">
        <v>10.43</v>
      </c>
      <c r="L1220" s="130">
        <v>0</v>
      </c>
      <c r="M1220" s="131">
        <v>1.25</v>
      </c>
      <c r="N1220" s="130">
        <v>-0.21</v>
      </c>
      <c r="O1220" s="125">
        <f t="shared" ref="O1220:O1283" si="19">SUM(K1220:N1220)</f>
        <v>11.469999999999999</v>
      </c>
      <c r="P1220" s="143">
        <v>27587</v>
      </c>
      <c r="Q1220" s="148" t="s">
        <v>4567</v>
      </c>
    </row>
    <row r="1221" spans="1:17">
      <c r="A1221" s="128">
        <v>1219</v>
      </c>
      <c r="B1221" s="128" t="s">
        <v>384</v>
      </c>
      <c r="C1221" s="128" t="s">
        <v>384</v>
      </c>
      <c r="D1221" s="128" t="str">
        <f>VLOOKUP(B1221,'[1]TAX INFO'!$B$2:$G$961,3,0)</f>
        <v xml:space="preserve">Sunwest Water and Electric Company 2, Inc. </v>
      </c>
      <c r="E1221" s="128" t="str">
        <f>VLOOKUP(B1221,'[1]TAX INFO'!$B$2:$G$961,5,0)</f>
        <v>005-770-958-000</v>
      </c>
      <c r="F1221" s="128" t="s">
        <v>415</v>
      </c>
      <c r="G1221" s="128" t="s">
        <v>417</v>
      </c>
      <c r="H1221" s="128" t="s">
        <v>417</v>
      </c>
      <c r="I1221" s="128" t="s">
        <v>416</v>
      </c>
      <c r="J1221" s="128" t="s">
        <v>416</v>
      </c>
      <c r="K1221" s="129">
        <v>0</v>
      </c>
      <c r="L1221" s="130">
        <v>0.62</v>
      </c>
      <c r="M1221" s="131">
        <v>0</v>
      </c>
      <c r="N1221" s="130">
        <v>0</v>
      </c>
      <c r="O1221" s="125">
        <f t="shared" si="19"/>
        <v>0.62</v>
      </c>
      <c r="P1221" s="143">
        <v>27588</v>
      </c>
      <c r="Q1221" s="148" t="s">
        <v>4567</v>
      </c>
    </row>
    <row r="1222" spans="1:17">
      <c r="A1222" s="128">
        <v>1220</v>
      </c>
      <c r="B1222" s="128" t="s">
        <v>389</v>
      </c>
      <c r="C1222" s="128" t="s">
        <v>389</v>
      </c>
      <c r="D1222" s="128" t="str">
        <f>VLOOKUP(B1222,'[1]TAX INFO'!$B$2:$G$961,3,0)</f>
        <v>Taft HydroEnergy Corporation</v>
      </c>
      <c r="E1222" s="128" t="str">
        <f>VLOOKUP(B1222,'[1]TAX INFO'!$B$2:$G$961,5,0)</f>
        <v>009-712-420-0000</v>
      </c>
      <c r="F1222" s="128" t="s">
        <v>415</v>
      </c>
      <c r="G1222" s="128" t="s">
        <v>416</v>
      </c>
      <c r="H1222" s="128" t="s">
        <v>416</v>
      </c>
      <c r="I1222" s="128" t="s">
        <v>416</v>
      </c>
      <c r="J1222" s="128" t="s">
        <v>416</v>
      </c>
      <c r="K1222" s="129">
        <v>0</v>
      </c>
      <c r="L1222" s="130">
        <v>1.54</v>
      </c>
      <c r="M1222" s="131">
        <v>0</v>
      </c>
      <c r="N1222" s="130">
        <v>-0.03</v>
      </c>
      <c r="O1222" s="125">
        <f t="shared" si="19"/>
        <v>1.51</v>
      </c>
      <c r="P1222" s="143">
        <v>27589</v>
      </c>
      <c r="Q1222" s="148" t="s">
        <v>4567</v>
      </c>
    </row>
    <row r="1223" spans="1:17">
      <c r="A1223" s="128">
        <v>1221</v>
      </c>
      <c r="B1223" s="128" t="s">
        <v>729</v>
      </c>
      <c r="C1223" s="128" t="s">
        <v>729</v>
      </c>
      <c r="D1223" s="128" t="str">
        <f>VLOOKUP(B1223,'[1]TAX INFO'!$B$2:$G$961,3,0)</f>
        <v>BULACAN POWER GENERATION CORPORATION</v>
      </c>
      <c r="E1223" s="128" t="str">
        <f>VLOOKUP(B1223,'[1]TAX INFO'!$B$2:$G$961,5,0)</f>
        <v>004-523-557-000</v>
      </c>
      <c r="F1223" s="128" t="s">
        <v>415</v>
      </c>
      <c r="G1223" s="128" t="s">
        <v>416</v>
      </c>
      <c r="H1223" s="128" t="s">
        <v>417</v>
      </c>
      <c r="I1223" s="128" t="s">
        <v>417</v>
      </c>
      <c r="J1223" s="128" t="s">
        <v>417</v>
      </c>
      <c r="K1223" s="129">
        <v>0</v>
      </c>
      <c r="L1223" s="130">
        <v>0</v>
      </c>
      <c r="M1223" s="131">
        <v>0</v>
      </c>
      <c r="N1223" s="130">
        <v>0</v>
      </c>
      <c r="O1223" s="125">
        <f t="shared" si="19"/>
        <v>0</v>
      </c>
      <c r="P1223" s="143">
        <v>27590</v>
      </c>
      <c r="Q1223" s="148" t="s">
        <v>4567</v>
      </c>
    </row>
    <row r="1224" spans="1:17">
      <c r="A1224" s="128">
        <v>1222</v>
      </c>
      <c r="B1224" s="128" t="s">
        <v>729</v>
      </c>
      <c r="C1224" s="128" t="s">
        <v>109</v>
      </c>
      <c r="D1224" s="128" t="str">
        <f>VLOOKUP(B1224,'[1]TAX INFO'!$B$2:$G$961,3,0)</f>
        <v>BULACAN POWER GENERATION CORPORATION</v>
      </c>
      <c r="E1224" s="128" t="str">
        <f>VLOOKUP(B1224,'[1]TAX INFO'!$B$2:$G$961,5,0)</f>
        <v>004-523-557-000</v>
      </c>
      <c r="F1224" s="128" t="s">
        <v>419</v>
      </c>
      <c r="G1224" s="128" t="s">
        <v>416</v>
      </c>
      <c r="H1224" s="128" t="s">
        <v>417</v>
      </c>
      <c r="I1224" s="128" t="s">
        <v>417</v>
      </c>
      <c r="J1224" s="128" t="s">
        <v>417</v>
      </c>
      <c r="K1224" s="129">
        <v>0.76</v>
      </c>
      <c r="L1224" s="130">
        <v>0</v>
      </c>
      <c r="M1224" s="131">
        <v>0.09</v>
      </c>
      <c r="N1224" s="130">
        <v>-0.02</v>
      </c>
      <c r="O1224" s="125">
        <f t="shared" si="19"/>
        <v>0.83</v>
      </c>
      <c r="P1224" s="143">
        <v>27590</v>
      </c>
      <c r="Q1224" s="148" t="s">
        <v>4567</v>
      </c>
    </row>
    <row r="1225" spans="1:17">
      <c r="A1225" s="128">
        <v>1223</v>
      </c>
      <c r="B1225" s="128" t="s">
        <v>778</v>
      </c>
      <c r="C1225" s="128" t="s">
        <v>388</v>
      </c>
      <c r="D1225" s="128" t="str">
        <f>VLOOKUP(B1225,'[1]TAX INFO'!$B$2:$G$961,3,0)</f>
        <v>Tarlac Power Corporation</v>
      </c>
      <c r="E1225" s="128" t="str">
        <f>VLOOKUP(B1225,'[1]TAX INFO'!$B$2:$G$961,5,0)</f>
        <v>003-842-555-00000</v>
      </c>
      <c r="F1225" s="128" t="s">
        <v>419</v>
      </c>
      <c r="G1225" s="128" t="s">
        <v>416</v>
      </c>
      <c r="H1225" s="128" t="s">
        <v>417</v>
      </c>
      <c r="I1225" s="128" t="s">
        <v>417</v>
      </c>
      <c r="J1225" s="128" t="s">
        <v>417</v>
      </c>
      <c r="K1225" s="129">
        <v>0.14000000000000001</v>
      </c>
      <c r="L1225" s="130">
        <v>0</v>
      </c>
      <c r="M1225" s="131">
        <v>0.02</v>
      </c>
      <c r="N1225" s="130">
        <v>0</v>
      </c>
      <c r="O1225" s="125">
        <f t="shared" si="19"/>
        <v>0.16</v>
      </c>
      <c r="P1225" s="143">
        <v>27591</v>
      </c>
      <c r="Q1225" s="148" t="s">
        <v>4567</v>
      </c>
    </row>
    <row r="1226" spans="1:17">
      <c r="A1226" s="128">
        <v>1224</v>
      </c>
      <c r="B1226" s="128" t="s">
        <v>730</v>
      </c>
      <c r="C1226" s="128" t="s">
        <v>730</v>
      </c>
      <c r="D1226" s="128" t="str">
        <f>VLOOKUP(B1226,'[1]TAX INFO'!$B$2:$G$961,3,0)</f>
        <v xml:space="preserve">Guimaras Wind Corporation </v>
      </c>
      <c r="E1226" s="128" t="str">
        <f>VLOOKUP(B1226,'[1]TAX INFO'!$B$2:$G$961,5,0)</f>
        <v>004-500-956-000</v>
      </c>
      <c r="F1226" s="128" t="s">
        <v>415</v>
      </c>
      <c r="G1226" s="128" t="s">
        <v>416</v>
      </c>
      <c r="H1226" s="128" t="s">
        <v>417</v>
      </c>
      <c r="I1226" s="128" t="s">
        <v>416</v>
      </c>
      <c r="J1226" s="128" t="s">
        <v>416</v>
      </c>
      <c r="K1226" s="129">
        <v>0</v>
      </c>
      <c r="L1226" s="130">
        <v>1.42</v>
      </c>
      <c r="M1226" s="131">
        <v>0</v>
      </c>
      <c r="N1226" s="130">
        <v>-0.03</v>
      </c>
      <c r="O1226" s="125">
        <f t="shared" si="19"/>
        <v>1.39</v>
      </c>
      <c r="P1226" s="143">
        <v>27592</v>
      </c>
      <c r="Q1226" s="148" t="s">
        <v>4567</v>
      </c>
    </row>
    <row r="1227" spans="1:17">
      <c r="A1227" s="128">
        <v>1225</v>
      </c>
      <c r="B1227" s="128" t="s">
        <v>730</v>
      </c>
      <c r="C1227" s="128" t="s">
        <v>207</v>
      </c>
      <c r="D1227" s="128" t="str">
        <f>VLOOKUP(B1227,'[1]TAX INFO'!$B$2:$G$961,3,0)</f>
        <v xml:space="preserve">Guimaras Wind Corporation </v>
      </c>
      <c r="E1227" s="128" t="str">
        <f>VLOOKUP(B1227,'[1]TAX INFO'!$B$2:$G$961,5,0)</f>
        <v>004-500-956-000</v>
      </c>
      <c r="F1227" s="128" t="s">
        <v>419</v>
      </c>
      <c r="G1227" s="128" t="s">
        <v>416</v>
      </c>
      <c r="H1227" s="128" t="s">
        <v>417</v>
      </c>
      <c r="I1227" s="128" t="s">
        <v>416</v>
      </c>
      <c r="J1227" s="128" t="s">
        <v>416</v>
      </c>
      <c r="K1227" s="129">
        <v>0</v>
      </c>
      <c r="L1227" s="130">
        <v>0.02</v>
      </c>
      <c r="M1227" s="131">
        <v>0</v>
      </c>
      <c r="N1227" s="130">
        <v>0</v>
      </c>
      <c r="O1227" s="125">
        <f t="shared" si="19"/>
        <v>0.02</v>
      </c>
      <c r="P1227" s="143">
        <v>27592</v>
      </c>
      <c r="Q1227" s="148" t="s">
        <v>4567</v>
      </c>
    </row>
    <row r="1228" spans="1:17">
      <c r="A1228" s="128">
        <v>1226</v>
      </c>
      <c r="B1228" s="128" t="s">
        <v>391</v>
      </c>
      <c r="C1228" s="128" t="s">
        <v>391</v>
      </c>
      <c r="D1228" s="128" t="str">
        <f>VLOOKUP(B1228,'[1]TAX INFO'!$B$2:$G$961,3,0)</f>
        <v xml:space="preserve">Tarlac I Electric Cooperative, Inc. </v>
      </c>
      <c r="E1228" s="128" t="str">
        <f>VLOOKUP(B1228,'[1]TAX INFO'!$B$2:$G$961,5,0)</f>
        <v>000-543-781-000</v>
      </c>
      <c r="F1228" s="128" t="s">
        <v>419</v>
      </c>
      <c r="G1228" s="128" t="s">
        <v>416</v>
      </c>
      <c r="H1228" s="128" t="s">
        <v>417</v>
      </c>
      <c r="I1228" s="128" t="s">
        <v>417</v>
      </c>
      <c r="J1228" s="128" t="s">
        <v>417</v>
      </c>
      <c r="K1228" s="129">
        <v>124.74</v>
      </c>
      <c r="L1228" s="130">
        <v>0</v>
      </c>
      <c r="M1228" s="131">
        <v>14.97</v>
      </c>
      <c r="N1228" s="130">
        <v>-2.4900000000000002</v>
      </c>
      <c r="O1228" s="125">
        <f t="shared" si="19"/>
        <v>137.22</v>
      </c>
      <c r="P1228" s="143">
        <v>27593</v>
      </c>
      <c r="Q1228" s="148" t="s">
        <v>4567</v>
      </c>
    </row>
    <row r="1229" spans="1:17">
      <c r="A1229" s="128">
        <v>1227</v>
      </c>
      <c r="B1229" s="128" t="s">
        <v>731</v>
      </c>
      <c r="C1229" s="128" t="s">
        <v>731</v>
      </c>
      <c r="D1229" s="128" t="str">
        <f>VLOOKUP(B1229,'[1]TAX INFO'!$B$2:$G$961,3,0)</f>
        <v xml:space="preserve">Tarlac II Electric Cooperative, Inc. </v>
      </c>
      <c r="E1229" s="128" t="str">
        <f>VLOOKUP(B1229,'[1]TAX INFO'!$B$2:$G$961,5,0)</f>
        <v>000-543-815-000</v>
      </c>
      <c r="F1229" s="128" t="s">
        <v>419</v>
      </c>
      <c r="G1229" s="128" t="s">
        <v>416</v>
      </c>
      <c r="H1229" s="128" t="s">
        <v>417</v>
      </c>
      <c r="I1229" s="128" t="s">
        <v>417</v>
      </c>
      <c r="J1229" s="128" t="s">
        <v>417</v>
      </c>
      <c r="K1229" s="129">
        <v>66.069999999999993</v>
      </c>
      <c r="L1229" s="130">
        <v>0</v>
      </c>
      <c r="M1229" s="131">
        <v>7.93</v>
      </c>
      <c r="N1229" s="130">
        <v>-1.32</v>
      </c>
      <c r="O1229" s="125">
        <f t="shared" si="19"/>
        <v>72.680000000000007</v>
      </c>
      <c r="P1229" s="143">
        <v>27594</v>
      </c>
      <c r="Q1229" s="148" t="s">
        <v>4567</v>
      </c>
    </row>
    <row r="1230" spans="1:17">
      <c r="A1230" s="128">
        <v>1228</v>
      </c>
      <c r="B1230" s="128" t="s">
        <v>732</v>
      </c>
      <c r="C1230" s="128" t="s">
        <v>732</v>
      </c>
      <c r="D1230" s="128" t="str">
        <f>VLOOKUP(B1230,'[1]TAX INFO'!$B$2:$G$961,3,0)</f>
        <v xml:space="preserve">TeaM Energy Corporation </v>
      </c>
      <c r="E1230" s="128" t="str">
        <f>VLOOKUP(B1230,'[1]TAX INFO'!$B$2:$G$961,5,0)</f>
        <v>001-726-870-000</v>
      </c>
      <c r="F1230" s="128" t="s">
        <v>419</v>
      </c>
      <c r="G1230" s="128" t="s">
        <v>416</v>
      </c>
      <c r="H1230" s="128" t="s">
        <v>417</v>
      </c>
      <c r="I1230" s="128" t="s">
        <v>417</v>
      </c>
      <c r="J1230" s="128" t="s">
        <v>417</v>
      </c>
      <c r="K1230" s="129">
        <v>15.82</v>
      </c>
      <c r="L1230" s="130">
        <v>0</v>
      </c>
      <c r="M1230" s="131">
        <v>1.9</v>
      </c>
      <c r="N1230" s="130">
        <v>-0.32</v>
      </c>
      <c r="O1230" s="125">
        <f t="shared" si="19"/>
        <v>17.399999999999999</v>
      </c>
      <c r="P1230" s="143">
        <v>27595</v>
      </c>
      <c r="Q1230" s="148" t="s">
        <v>4567</v>
      </c>
    </row>
    <row r="1231" spans="1:17">
      <c r="A1231" s="128">
        <v>1229</v>
      </c>
      <c r="B1231" s="128" t="s">
        <v>733</v>
      </c>
      <c r="C1231" s="128" t="s">
        <v>733</v>
      </c>
      <c r="D1231" s="128" t="str">
        <f>VLOOKUP(B1231,'[1]TAX INFO'!$B$2:$G$961,3,0)</f>
        <v>Tarlac Electric, Inc.</v>
      </c>
      <c r="E1231" s="128" t="str">
        <f>VLOOKUP(B1231,'[1]TAX INFO'!$B$2:$G$961,5,0)</f>
        <v>004-070-881-00000</v>
      </c>
      <c r="F1231" s="128" t="s">
        <v>419</v>
      </c>
      <c r="G1231" s="128" t="s">
        <v>416</v>
      </c>
      <c r="H1231" s="128" t="s">
        <v>417</v>
      </c>
      <c r="I1231" s="128" t="s">
        <v>417</v>
      </c>
      <c r="J1231" s="128" t="s">
        <v>417</v>
      </c>
      <c r="K1231" s="129">
        <v>48.45</v>
      </c>
      <c r="L1231" s="130">
        <v>0</v>
      </c>
      <c r="M1231" s="131">
        <v>5.81</v>
      </c>
      <c r="N1231" s="130">
        <v>-0.97</v>
      </c>
      <c r="O1231" s="125">
        <f t="shared" si="19"/>
        <v>53.290000000000006</v>
      </c>
      <c r="P1231" s="143">
        <v>27596</v>
      </c>
      <c r="Q1231" s="148" t="s">
        <v>4567</v>
      </c>
    </row>
    <row r="1232" spans="1:17">
      <c r="A1232" s="128">
        <v>1230</v>
      </c>
      <c r="B1232" s="128" t="s">
        <v>734</v>
      </c>
      <c r="C1232" s="128" t="s">
        <v>734</v>
      </c>
      <c r="D1232" s="128" t="str">
        <f>VLOOKUP(B1232,'[1]TAX INFO'!$B$2:$G$961,3,0)</f>
        <v xml:space="preserve">Terasu Energy Inc. </v>
      </c>
      <c r="E1232" s="128" t="str">
        <f>VLOOKUP(B1232,'[1]TAX INFO'!$B$2:$G$961,5,0)</f>
        <v>010-065-406-000</v>
      </c>
      <c r="F1232" s="128" t="s">
        <v>415</v>
      </c>
      <c r="G1232" s="128" t="s">
        <v>416</v>
      </c>
      <c r="H1232" s="128" t="s">
        <v>416</v>
      </c>
      <c r="I1232" s="128" t="s">
        <v>416</v>
      </c>
      <c r="J1232" s="128" t="s">
        <v>416</v>
      </c>
      <c r="K1232" s="129">
        <v>0</v>
      </c>
      <c r="L1232" s="130">
        <v>0.42</v>
      </c>
      <c r="M1232" s="131">
        <v>0</v>
      </c>
      <c r="N1232" s="130">
        <v>-0.01</v>
      </c>
      <c r="O1232" s="125">
        <f t="shared" si="19"/>
        <v>0.41</v>
      </c>
      <c r="P1232" s="143">
        <v>27597</v>
      </c>
      <c r="Q1232" s="148" t="s">
        <v>4567</v>
      </c>
    </row>
    <row r="1233" spans="1:17">
      <c r="A1233" s="128">
        <v>1231</v>
      </c>
      <c r="B1233" s="128" t="s">
        <v>734</v>
      </c>
      <c r="C1233" s="128" t="s">
        <v>395</v>
      </c>
      <c r="D1233" s="128" t="str">
        <f>VLOOKUP(B1233,'[1]TAX INFO'!$B$2:$G$961,3,0)</f>
        <v xml:space="preserve">Terasu Energy Inc. </v>
      </c>
      <c r="E1233" s="128" t="str">
        <f>VLOOKUP(B1233,'[1]TAX INFO'!$B$2:$G$961,5,0)</f>
        <v>010-065-406-000</v>
      </c>
      <c r="F1233" s="128" t="s">
        <v>419</v>
      </c>
      <c r="G1233" s="128" t="s">
        <v>416</v>
      </c>
      <c r="H1233" s="128" t="s">
        <v>416</v>
      </c>
      <c r="I1233" s="128" t="s">
        <v>416</v>
      </c>
      <c r="J1233" s="128" t="s">
        <v>416</v>
      </c>
      <c r="K1233" s="129">
        <v>0</v>
      </c>
      <c r="L1233" s="130">
        <v>0.17</v>
      </c>
      <c r="M1233" s="131">
        <v>0</v>
      </c>
      <c r="N1233" s="130">
        <v>0</v>
      </c>
      <c r="O1233" s="125">
        <f t="shared" si="19"/>
        <v>0.17</v>
      </c>
      <c r="P1233" s="143">
        <v>27597</v>
      </c>
      <c r="Q1233" s="148" t="s">
        <v>4567</v>
      </c>
    </row>
    <row r="1234" spans="1:17">
      <c r="A1234" s="128">
        <v>1232</v>
      </c>
      <c r="B1234" s="128" t="s">
        <v>306</v>
      </c>
      <c r="C1234" s="128" t="s">
        <v>314</v>
      </c>
      <c r="D1234" s="128" t="str">
        <f>VLOOKUP(B1234,'[1]TAX INFO'!$B$2:$G$961,3,0)</f>
        <v xml:space="preserve">Power Sector Asset and Liabilities Management Corporation </v>
      </c>
      <c r="E1234" s="128" t="str">
        <f>VLOOKUP(B1234,'[1]TAX INFO'!$B$2:$G$961,5,0)</f>
        <v>215-799-653-00000</v>
      </c>
      <c r="F1234" s="128" t="s">
        <v>419</v>
      </c>
      <c r="G1234" s="128" t="s">
        <v>416</v>
      </c>
      <c r="H1234" s="128" t="s">
        <v>417</v>
      </c>
      <c r="I1234" s="128" t="s">
        <v>417</v>
      </c>
      <c r="J1234" s="128" t="s">
        <v>417</v>
      </c>
      <c r="K1234" s="129">
        <v>0</v>
      </c>
      <c r="L1234" s="130">
        <v>0</v>
      </c>
      <c r="M1234" s="131">
        <v>0</v>
      </c>
      <c r="N1234" s="130">
        <v>0</v>
      </c>
      <c r="O1234" s="125">
        <f t="shared" si="19"/>
        <v>0</v>
      </c>
      <c r="P1234" s="143">
        <v>27301</v>
      </c>
      <c r="Q1234" s="148" t="s">
        <v>4567</v>
      </c>
    </row>
    <row r="1235" spans="1:17">
      <c r="A1235" s="128">
        <v>1233</v>
      </c>
      <c r="B1235" s="128" t="s">
        <v>735</v>
      </c>
      <c r="C1235" s="128" t="s">
        <v>735</v>
      </c>
      <c r="D1235" s="128" t="str">
        <f>VLOOKUP(B1235,'[1]TAX INFO'!$B$2:$G$961,3,0)</f>
        <v>Tibag Hydropower Corporation</v>
      </c>
      <c r="E1235" s="128" t="str">
        <f>VLOOKUP(B1235,'[1]TAX INFO'!$B$2:$G$961,5,0)</f>
        <v>009-752-403-00000</v>
      </c>
      <c r="F1235" s="128" t="s">
        <v>415</v>
      </c>
      <c r="G1235" s="128" t="s">
        <v>416</v>
      </c>
      <c r="H1235" s="128" t="s">
        <v>416</v>
      </c>
      <c r="I1235" s="128" t="s">
        <v>416</v>
      </c>
      <c r="J1235" s="128" t="s">
        <v>416</v>
      </c>
      <c r="K1235" s="129">
        <v>0</v>
      </c>
      <c r="L1235" s="130">
        <v>0.7</v>
      </c>
      <c r="M1235" s="131">
        <v>0</v>
      </c>
      <c r="N1235" s="130">
        <v>-0.01</v>
      </c>
      <c r="O1235" s="125">
        <f t="shared" si="19"/>
        <v>0.69</v>
      </c>
      <c r="P1235" s="143">
        <v>27598</v>
      </c>
      <c r="Q1235" s="148" t="s">
        <v>4567</v>
      </c>
    </row>
    <row r="1236" spans="1:17">
      <c r="A1236" s="128">
        <v>1234</v>
      </c>
      <c r="B1236" s="128" t="s">
        <v>450</v>
      </c>
      <c r="C1236" s="128" t="s">
        <v>450</v>
      </c>
      <c r="D1236" s="128" t="str">
        <f>VLOOKUP(B1236,'[1]TAX INFO'!$B$2:$G$961,3,0)</f>
        <v xml:space="preserve">Therma Luzon, Inc. </v>
      </c>
      <c r="E1236" s="128" t="str">
        <f>VLOOKUP(B1236,'[1]TAX INFO'!$B$2:$G$961,5,0)</f>
        <v>266-567-164-00000</v>
      </c>
      <c r="F1236" s="128" t="s">
        <v>415</v>
      </c>
      <c r="G1236" s="128" t="s">
        <v>416</v>
      </c>
      <c r="H1236" s="128" t="s">
        <v>417</v>
      </c>
      <c r="I1236" s="128" t="s">
        <v>417</v>
      </c>
      <c r="J1236" s="128" t="s">
        <v>417</v>
      </c>
      <c r="K1236" s="129">
        <v>204.56</v>
      </c>
      <c r="L1236" s="130">
        <v>0</v>
      </c>
      <c r="M1236" s="131">
        <v>24.55</v>
      </c>
      <c r="N1236" s="130">
        <v>-4.09</v>
      </c>
      <c r="O1236" s="125">
        <f t="shared" si="19"/>
        <v>225.02</v>
      </c>
      <c r="P1236" s="143">
        <v>27299</v>
      </c>
      <c r="Q1236" s="148" t="s">
        <v>4567</v>
      </c>
    </row>
    <row r="1237" spans="1:17">
      <c r="A1237" s="128">
        <v>1235</v>
      </c>
      <c r="B1237" s="128" t="s">
        <v>779</v>
      </c>
      <c r="C1237" s="128" t="s">
        <v>779</v>
      </c>
      <c r="D1237" s="128" t="str">
        <f>VLOOKUP(B1237,'[1]TAX INFO'!$B$2:$G$961,3,0)</f>
        <v xml:space="preserve">Therma Luzon, Inc. </v>
      </c>
      <c r="E1237" s="128" t="str">
        <f>VLOOKUP(B1237,'[1]TAX INFO'!$B$2:$G$961,5,0)</f>
        <v>266-567-164-00000</v>
      </c>
      <c r="F1237" s="128" t="s">
        <v>419</v>
      </c>
      <c r="G1237" s="128" t="s">
        <v>416</v>
      </c>
      <c r="H1237" s="128" t="s">
        <v>417</v>
      </c>
      <c r="I1237" s="128" t="s">
        <v>417</v>
      </c>
      <c r="J1237" s="128" t="s">
        <v>417</v>
      </c>
      <c r="K1237" s="129">
        <v>4.04</v>
      </c>
      <c r="L1237" s="130">
        <v>0</v>
      </c>
      <c r="M1237" s="131">
        <v>0.48</v>
      </c>
      <c r="N1237" s="130">
        <v>-0.08</v>
      </c>
      <c r="O1237" s="125">
        <f t="shared" si="19"/>
        <v>4.4399999999999995</v>
      </c>
      <c r="P1237" s="143">
        <v>27299</v>
      </c>
      <c r="Q1237" s="148" t="s">
        <v>4567</v>
      </c>
    </row>
    <row r="1238" spans="1:17">
      <c r="A1238" s="128">
        <v>1236</v>
      </c>
      <c r="B1238" s="128" t="s">
        <v>737</v>
      </c>
      <c r="C1238" s="128" t="s">
        <v>737</v>
      </c>
      <c r="D1238" s="128" t="str">
        <f>VLOOKUP(B1238,'[1]TAX INFO'!$B$2:$G$961,3,0)</f>
        <v xml:space="preserve">Therma Marine, Inc. </v>
      </c>
      <c r="E1238" s="128" t="str">
        <f>VLOOKUP(B1238,'[1]TAX INFO'!$B$2:$G$961,5,0)</f>
        <v>267-090-070-00000</v>
      </c>
      <c r="F1238" s="128" t="s">
        <v>415</v>
      </c>
      <c r="G1238" s="128" t="s">
        <v>416</v>
      </c>
      <c r="H1238" s="128" t="s">
        <v>416</v>
      </c>
      <c r="I1238" s="128" t="s">
        <v>417</v>
      </c>
      <c r="J1238" s="128" t="s">
        <v>417</v>
      </c>
      <c r="K1238" s="129">
        <v>0</v>
      </c>
      <c r="L1238" s="130">
        <v>0</v>
      </c>
      <c r="M1238" s="131">
        <v>0</v>
      </c>
      <c r="N1238" s="130">
        <v>0</v>
      </c>
      <c r="O1238" s="125">
        <f t="shared" si="19"/>
        <v>0</v>
      </c>
      <c r="P1238" s="143">
        <v>27599</v>
      </c>
      <c r="Q1238" s="148" t="s">
        <v>4567</v>
      </c>
    </row>
    <row r="1239" spans="1:17">
      <c r="A1239" s="128">
        <v>1237</v>
      </c>
      <c r="B1239" s="128" t="s">
        <v>737</v>
      </c>
      <c r="C1239" s="128" t="s">
        <v>738</v>
      </c>
      <c r="D1239" s="128" t="str">
        <f>VLOOKUP(B1239,'[1]TAX INFO'!$B$2:$G$961,3,0)</f>
        <v xml:space="preserve">Therma Marine, Inc. </v>
      </c>
      <c r="E1239" s="128" t="str">
        <f>VLOOKUP(B1239,'[1]TAX INFO'!$B$2:$G$961,5,0)</f>
        <v>267-090-070-00000</v>
      </c>
      <c r="F1239" s="128" t="s">
        <v>419</v>
      </c>
      <c r="G1239" s="128" t="s">
        <v>416</v>
      </c>
      <c r="H1239" s="128" t="s">
        <v>416</v>
      </c>
      <c r="I1239" s="128" t="s">
        <v>417</v>
      </c>
      <c r="J1239" s="128" t="s">
        <v>417</v>
      </c>
      <c r="K1239" s="129">
        <v>4.13</v>
      </c>
      <c r="L1239" s="130">
        <v>0</v>
      </c>
      <c r="M1239" s="131">
        <v>0.5</v>
      </c>
      <c r="N1239" s="130">
        <v>-0.08</v>
      </c>
      <c r="O1239" s="125">
        <f t="shared" si="19"/>
        <v>4.55</v>
      </c>
      <c r="P1239" s="143">
        <v>27599</v>
      </c>
      <c r="Q1239" s="148" t="s">
        <v>4567</v>
      </c>
    </row>
    <row r="1240" spans="1:17">
      <c r="A1240" s="128">
        <v>1238</v>
      </c>
      <c r="B1240" s="128" t="s">
        <v>3455</v>
      </c>
      <c r="C1240" s="128" t="s">
        <v>3455</v>
      </c>
      <c r="D1240" s="128" t="str">
        <f>VLOOKUP(B1240,'[1]TAX INFO'!$B$2:$G$961,3,0)</f>
        <v xml:space="preserve">Therma Mobile, Inc. </v>
      </c>
      <c r="E1240" s="128" t="str">
        <f>VLOOKUP(B1240,'[1]TAX INFO'!$B$2:$G$961,5,0)</f>
        <v>266-566-116-000</v>
      </c>
      <c r="F1240" s="128" t="s">
        <v>415</v>
      </c>
      <c r="G1240" s="128" t="s">
        <v>416</v>
      </c>
      <c r="H1240" s="128" t="s">
        <v>417</v>
      </c>
      <c r="I1240" s="128" t="s">
        <v>417</v>
      </c>
      <c r="J1240" s="128" t="s">
        <v>417</v>
      </c>
      <c r="K1240" s="129">
        <v>0</v>
      </c>
      <c r="L1240" s="130">
        <v>0</v>
      </c>
      <c r="M1240" s="131">
        <v>0</v>
      </c>
      <c r="N1240" s="130">
        <v>0</v>
      </c>
      <c r="O1240" s="125">
        <f t="shared" si="19"/>
        <v>0</v>
      </c>
      <c r="P1240" s="143"/>
      <c r="Q1240" s="148" t="s">
        <v>4567</v>
      </c>
    </row>
    <row r="1241" spans="1:17">
      <c r="A1241" s="128">
        <v>1239</v>
      </c>
      <c r="B1241" s="128" t="s">
        <v>481</v>
      </c>
      <c r="C1241" s="128" t="s">
        <v>481</v>
      </c>
      <c r="D1241" s="128" t="str">
        <f>VLOOKUP(B1241,'[1]TAX INFO'!$B$2:$G$961,3,0)</f>
        <v xml:space="preserve">Toledo Power Company </v>
      </c>
      <c r="E1241" s="128" t="str">
        <f>VLOOKUP(B1241,'[1]TAX INFO'!$B$2:$G$961,5,0)</f>
        <v>003-883-626-00000</v>
      </c>
      <c r="F1241" s="128" t="s">
        <v>415</v>
      </c>
      <c r="G1241" s="128" t="s">
        <v>416</v>
      </c>
      <c r="H1241" s="128" t="s">
        <v>417</v>
      </c>
      <c r="I1241" s="128" t="s">
        <v>417</v>
      </c>
      <c r="J1241" s="128" t="s">
        <v>417</v>
      </c>
      <c r="K1241" s="129">
        <v>1.38</v>
      </c>
      <c r="L1241" s="130">
        <v>0</v>
      </c>
      <c r="M1241" s="131">
        <v>0.17</v>
      </c>
      <c r="N1241" s="130">
        <v>-0.03</v>
      </c>
      <c r="O1241" s="125">
        <f t="shared" si="19"/>
        <v>1.5199999999999998</v>
      </c>
      <c r="P1241" s="143">
        <v>27333</v>
      </c>
      <c r="Q1241" s="148" t="s">
        <v>4567</v>
      </c>
    </row>
    <row r="1242" spans="1:17">
      <c r="A1242" s="128">
        <v>1240</v>
      </c>
      <c r="B1242" s="128" t="s">
        <v>481</v>
      </c>
      <c r="C1242" s="128" t="s">
        <v>739</v>
      </c>
      <c r="D1242" s="128" t="str">
        <f>VLOOKUP(B1242,'[1]TAX INFO'!$B$2:$G$961,3,0)</f>
        <v xml:space="preserve">Toledo Power Company </v>
      </c>
      <c r="E1242" s="128" t="str">
        <f>VLOOKUP(B1242,'[1]TAX INFO'!$B$2:$G$961,5,0)</f>
        <v>003-883-626-00000</v>
      </c>
      <c r="F1242" s="128" t="s">
        <v>419</v>
      </c>
      <c r="G1242" s="128" t="s">
        <v>416</v>
      </c>
      <c r="H1242" s="128" t="s">
        <v>417</v>
      </c>
      <c r="I1242" s="128" t="s">
        <v>417</v>
      </c>
      <c r="J1242" s="128" t="s">
        <v>417</v>
      </c>
      <c r="K1242" s="129">
        <v>1.22</v>
      </c>
      <c r="L1242" s="130">
        <v>0</v>
      </c>
      <c r="M1242" s="131">
        <v>0.15</v>
      </c>
      <c r="N1242" s="130">
        <v>-0.02</v>
      </c>
      <c r="O1242" s="125">
        <f t="shared" si="19"/>
        <v>1.3499999999999999</v>
      </c>
      <c r="P1242" s="143">
        <v>27333</v>
      </c>
      <c r="Q1242" s="148" t="s">
        <v>4567</v>
      </c>
    </row>
    <row r="1243" spans="1:17">
      <c r="A1243" s="128">
        <v>1241</v>
      </c>
      <c r="B1243" s="128" t="s">
        <v>392</v>
      </c>
      <c r="C1243" s="128" t="s">
        <v>392</v>
      </c>
      <c r="D1243" s="128" t="str">
        <f>VLOOKUP(B1243,'[1]TAX INFO'!$B$2:$G$961,3,0)</f>
        <v>TeaM (Philippines) Energy Corporation</v>
      </c>
      <c r="E1243" s="128" t="str">
        <f>VLOOKUP(B1243,'[1]TAX INFO'!$B$2:$G$961,5,0)</f>
        <v>002-243-275-000</v>
      </c>
      <c r="F1243" s="128" t="s">
        <v>419</v>
      </c>
      <c r="G1243" s="128" t="s">
        <v>416</v>
      </c>
      <c r="H1243" s="128" t="s">
        <v>417</v>
      </c>
      <c r="I1243" s="128" t="s">
        <v>417</v>
      </c>
      <c r="J1243" s="128" t="s">
        <v>417</v>
      </c>
      <c r="K1243" s="129">
        <v>17.079999999999998</v>
      </c>
      <c r="L1243" s="130">
        <v>0</v>
      </c>
      <c r="M1243" s="131">
        <v>2.0499999999999998</v>
      </c>
      <c r="N1243" s="130">
        <v>-0.34</v>
      </c>
      <c r="O1243" s="125">
        <f t="shared" si="19"/>
        <v>18.79</v>
      </c>
      <c r="P1243" s="143">
        <v>27600</v>
      </c>
      <c r="Q1243" s="148" t="s">
        <v>4567</v>
      </c>
    </row>
    <row r="1244" spans="1:17">
      <c r="A1244" s="128">
        <v>1242</v>
      </c>
      <c r="B1244" s="128" t="s">
        <v>392</v>
      </c>
      <c r="C1244" s="128" t="s">
        <v>393</v>
      </c>
      <c r="D1244" s="128" t="str">
        <f>VLOOKUP(B1244,'[1]TAX INFO'!$B$2:$G$961,3,0)</f>
        <v>TeaM (Philippines) Energy Corporation</v>
      </c>
      <c r="E1244" s="128" t="str">
        <f>VLOOKUP(B1244,'[1]TAX INFO'!$B$2:$G$961,5,0)</f>
        <v>002-243-275-000</v>
      </c>
      <c r="F1244" s="128" t="s">
        <v>419</v>
      </c>
      <c r="G1244" s="128" t="s">
        <v>416</v>
      </c>
      <c r="H1244" s="128" t="s">
        <v>417</v>
      </c>
      <c r="I1244" s="128" t="s">
        <v>417</v>
      </c>
      <c r="J1244" s="128" t="s">
        <v>417</v>
      </c>
      <c r="K1244" s="129">
        <v>0.14000000000000001</v>
      </c>
      <c r="L1244" s="130">
        <v>0</v>
      </c>
      <c r="M1244" s="131">
        <v>0.02</v>
      </c>
      <c r="N1244" s="130">
        <v>0</v>
      </c>
      <c r="O1244" s="125">
        <f t="shared" si="19"/>
        <v>0.16</v>
      </c>
      <c r="P1244" s="143">
        <v>27600</v>
      </c>
      <c r="Q1244" s="148" t="s">
        <v>4567</v>
      </c>
    </row>
    <row r="1245" spans="1:17">
      <c r="A1245" s="128">
        <v>1243</v>
      </c>
      <c r="B1245" s="128" t="s">
        <v>392</v>
      </c>
      <c r="C1245" s="128" t="s">
        <v>394</v>
      </c>
      <c r="D1245" s="128" t="str">
        <f>VLOOKUP(B1245,'[1]TAX INFO'!$B$2:$G$961,3,0)</f>
        <v>TeaM (Philippines) Energy Corporation</v>
      </c>
      <c r="E1245" s="128" t="str">
        <f>VLOOKUP(B1245,'[1]TAX INFO'!$B$2:$G$961,5,0)</f>
        <v>002-243-275-000</v>
      </c>
      <c r="F1245" s="128" t="s">
        <v>419</v>
      </c>
      <c r="G1245" s="128" t="s">
        <v>416</v>
      </c>
      <c r="H1245" s="128" t="s">
        <v>417</v>
      </c>
      <c r="I1245" s="128" t="s">
        <v>417</v>
      </c>
      <c r="J1245" s="128" t="s">
        <v>417</v>
      </c>
      <c r="K1245" s="129">
        <v>10.32</v>
      </c>
      <c r="L1245" s="130">
        <v>0</v>
      </c>
      <c r="M1245" s="131">
        <v>1.24</v>
      </c>
      <c r="N1245" s="130">
        <v>-0.21</v>
      </c>
      <c r="O1245" s="125">
        <f t="shared" si="19"/>
        <v>11.35</v>
      </c>
      <c r="P1245" s="143">
        <v>27600</v>
      </c>
      <c r="Q1245" s="148" t="s">
        <v>4567</v>
      </c>
    </row>
    <row r="1246" spans="1:17">
      <c r="A1246" s="128">
        <v>1244</v>
      </c>
      <c r="B1246" s="128" t="s">
        <v>740</v>
      </c>
      <c r="C1246" s="128" t="s">
        <v>740</v>
      </c>
      <c r="D1246" s="128" t="str">
        <f>VLOOKUP(B1246,'[1]TAX INFO'!$B$2:$G$961,3,0)</f>
        <v xml:space="preserve">Therma Power -Visayas, Inc. </v>
      </c>
      <c r="E1246" s="128" t="str">
        <f>VLOOKUP(B1246,'[1]TAX INFO'!$B$2:$G$961,5,0)</f>
        <v>006-893-449-00000</v>
      </c>
      <c r="F1246" s="128" t="s">
        <v>415</v>
      </c>
      <c r="G1246" s="128" t="s">
        <v>416</v>
      </c>
      <c r="H1246" s="128" t="s">
        <v>417</v>
      </c>
      <c r="I1246" s="128" t="s">
        <v>417</v>
      </c>
      <c r="J1246" s="128" t="s">
        <v>417</v>
      </c>
      <c r="K1246" s="129">
        <v>0</v>
      </c>
      <c r="L1246" s="130">
        <v>0</v>
      </c>
      <c r="M1246" s="131">
        <v>0</v>
      </c>
      <c r="N1246" s="130">
        <v>0</v>
      </c>
      <c r="O1246" s="125">
        <f t="shared" si="19"/>
        <v>0</v>
      </c>
      <c r="P1246" s="143">
        <v>27601</v>
      </c>
      <c r="Q1246" s="148" t="s">
        <v>4567</v>
      </c>
    </row>
    <row r="1247" spans="1:17">
      <c r="A1247" s="128">
        <v>1245</v>
      </c>
      <c r="B1247" s="128" t="s">
        <v>740</v>
      </c>
      <c r="C1247" s="128" t="s">
        <v>741</v>
      </c>
      <c r="D1247" s="128" t="str">
        <f>VLOOKUP(B1247,'[1]TAX INFO'!$B$2:$G$961,3,0)</f>
        <v xml:space="preserve">Therma Power -Visayas, Inc. </v>
      </c>
      <c r="E1247" s="128" t="str">
        <f>VLOOKUP(B1247,'[1]TAX INFO'!$B$2:$G$961,5,0)</f>
        <v>006-893-449-00000</v>
      </c>
      <c r="F1247" s="128" t="s">
        <v>419</v>
      </c>
      <c r="G1247" s="128" t="s">
        <v>416</v>
      </c>
      <c r="H1247" s="128" t="s">
        <v>417</v>
      </c>
      <c r="I1247" s="128" t="s">
        <v>417</v>
      </c>
      <c r="J1247" s="128" t="s">
        <v>417</v>
      </c>
      <c r="K1247" s="129">
        <v>0.85</v>
      </c>
      <c r="L1247" s="130">
        <v>0</v>
      </c>
      <c r="M1247" s="131">
        <v>0.1</v>
      </c>
      <c r="N1247" s="130">
        <v>-0.02</v>
      </c>
      <c r="O1247" s="125">
        <f t="shared" si="19"/>
        <v>0.92999999999999994</v>
      </c>
      <c r="P1247" s="143">
        <v>27601</v>
      </c>
      <c r="Q1247" s="148" t="s">
        <v>4567</v>
      </c>
    </row>
    <row r="1248" spans="1:17">
      <c r="A1248" s="128">
        <v>1246</v>
      </c>
      <c r="B1248" s="128" t="s">
        <v>399</v>
      </c>
      <c r="C1248" s="128" t="s">
        <v>399</v>
      </c>
      <c r="D1248" s="128" t="str">
        <f>VLOOKUP(B1248,'[1]TAX INFO'!$B$2:$G$961,3,0)</f>
        <v>Trustpower Corporation</v>
      </c>
      <c r="E1248" s="128">
        <f>VLOOKUP(B1248,'[1]TAX INFO'!$B$2:$G$961,5,0)</f>
        <v>8734476000</v>
      </c>
      <c r="F1248" s="128" t="s">
        <v>415</v>
      </c>
      <c r="G1248" s="128" t="s">
        <v>416</v>
      </c>
      <c r="H1248" s="128" t="s">
        <v>416</v>
      </c>
      <c r="I1248" s="128" t="s">
        <v>416</v>
      </c>
      <c r="J1248" s="128" t="s">
        <v>416</v>
      </c>
      <c r="K1248" s="129">
        <v>0</v>
      </c>
      <c r="L1248" s="130">
        <v>0</v>
      </c>
      <c r="M1248" s="131">
        <v>0</v>
      </c>
      <c r="N1248" s="130">
        <v>0</v>
      </c>
      <c r="O1248" s="125">
        <f t="shared" si="19"/>
        <v>0</v>
      </c>
      <c r="P1248" s="143">
        <v>27602</v>
      </c>
      <c r="Q1248" s="148" t="s">
        <v>4567</v>
      </c>
    </row>
    <row r="1249" spans="1:17">
      <c r="A1249" s="128">
        <v>1247</v>
      </c>
      <c r="B1249" s="128" t="s">
        <v>399</v>
      </c>
      <c r="C1249" s="128" t="s">
        <v>742</v>
      </c>
      <c r="D1249" s="128" t="str">
        <f>VLOOKUP(B1249,'[1]TAX INFO'!$B$2:$G$961,3,0)</f>
        <v>Trustpower Corporation</v>
      </c>
      <c r="E1249" s="128">
        <f>VLOOKUP(B1249,'[1]TAX INFO'!$B$2:$G$961,5,0)</f>
        <v>8734476000</v>
      </c>
      <c r="F1249" s="128" t="s">
        <v>415</v>
      </c>
      <c r="G1249" s="128" t="s">
        <v>416</v>
      </c>
      <c r="H1249" s="128" t="s">
        <v>416</v>
      </c>
      <c r="I1249" s="128" t="s">
        <v>416</v>
      </c>
      <c r="J1249" s="128" t="s">
        <v>416</v>
      </c>
      <c r="K1249" s="129">
        <v>0</v>
      </c>
      <c r="L1249" s="130">
        <v>0</v>
      </c>
      <c r="M1249" s="131">
        <v>0</v>
      </c>
      <c r="N1249" s="130">
        <v>0</v>
      </c>
      <c r="O1249" s="125">
        <f t="shared" si="19"/>
        <v>0</v>
      </c>
      <c r="P1249" s="143">
        <v>27602</v>
      </c>
      <c r="Q1249" s="148" t="s">
        <v>4567</v>
      </c>
    </row>
    <row r="1250" spans="1:17">
      <c r="A1250" s="128">
        <v>1248</v>
      </c>
      <c r="B1250" s="128" t="s">
        <v>399</v>
      </c>
      <c r="C1250" s="128" t="s">
        <v>400</v>
      </c>
      <c r="D1250" s="128" t="str">
        <f>VLOOKUP(B1250,'[1]TAX INFO'!$B$2:$G$961,3,0)</f>
        <v>Trustpower Corporation</v>
      </c>
      <c r="E1250" s="128">
        <f>VLOOKUP(B1250,'[1]TAX INFO'!$B$2:$G$961,5,0)</f>
        <v>8734476000</v>
      </c>
      <c r="F1250" s="128" t="s">
        <v>419</v>
      </c>
      <c r="G1250" s="128" t="s">
        <v>416</v>
      </c>
      <c r="H1250" s="128" t="s">
        <v>416</v>
      </c>
      <c r="I1250" s="128" t="s">
        <v>416</v>
      </c>
      <c r="J1250" s="128" t="s">
        <v>416</v>
      </c>
      <c r="K1250" s="129">
        <v>0</v>
      </c>
      <c r="L1250" s="130">
        <v>0.04</v>
      </c>
      <c r="M1250" s="131">
        <v>0</v>
      </c>
      <c r="N1250" s="130">
        <v>0</v>
      </c>
      <c r="O1250" s="125">
        <f t="shared" si="19"/>
        <v>0.04</v>
      </c>
      <c r="P1250" s="143">
        <v>27602</v>
      </c>
      <c r="Q1250" s="148" t="s">
        <v>4567</v>
      </c>
    </row>
    <row r="1251" spans="1:17">
      <c r="A1251" s="128">
        <v>1249</v>
      </c>
      <c r="B1251" s="128" t="s">
        <v>399</v>
      </c>
      <c r="C1251" s="128" t="s">
        <v>401</v>
      </c>
      <c r="D1251" s="128" t="str">
        <f>VLOOKUP(B1251,'[1]TAX INFO'!$B$2:$G$961,3,0)</f>
        <v>Trustpower Corporation</v>
      </c>
      <c r="E1251" s="128">
        <f>VLOOKUP(B1251,'[1]TAX INFO'!$B$2:$G$961,5,0)</f>
        <v>8734476000</v>
      </c>
      <c r="F1251" s="128" t="s">
        <v>419</v>
      </c>
      <c r="G1251" s="128" t="s">
        <v>416</v>
      </c>
      <c r="H1251" s="128" t="s">
        <v>416</v>
      </c>
      <c r="I1251" s="128" t="s">
        <v>416</v>
      </c>
      <c r="J1251" s="128" t="s">
        <v>416</v>
      </c>
      <c r="K1251" s="129">
        <v>0</v>
      </c>
      <c r="L1251" s="130">
        <v>0.06</v>
      </c>
      <c r="M1251" s="131">
        <v>0</v>
      </c>
      <c r="N1251" s="130">
        <v>0</v>
      </c>
      <c r="O1251" s="125">
        <f t="shared" si="19"/>
        <v>0.06</v>
      </c>
      <c r="P1251" s="143">
        <v>27602</v>
      </c>
      <c r="Q1251" s="148" t="s">
        <v>4567</v>
      </c>
    </row>
    <row r="1252" spans="1:17">
      <c r="A1252" s="128">
        <v>1250</v>
      </c>
      <c r="B1252" s="128" t="s">
        <v>743</v>
      </c>
      <c r="C1252" s="128" t="s">
        <v>743</v>
      </c>
      <c r="D1252" s="128" t="str">
        <f>VLOOKUP(B1252,'[1]TAX INFO'!$B$2:$G$961,3,0)</f>
        <v xml:space="preserve">Therma South, Inc. </v>
      </c>
      <c r="E1252" s="128" t="str">
        <f>VLOOKUP(B1252,'[1]TAX INFO'!$B$2:$G$961,5,0)</f>
        <v>267-447-083-00000</v>
      </c>
      <c r="F1252" s="128" t="s">
        <v>415</v>
      </c>
      <c r="G1252" s="128" t="s">
        <v>416</v>
      </c>
      <c r="H1252" s="128" t="s">
        <v>417</v>
      </c>
      <c r="I1252" s="128" t="s">
        <v>417</v>
      </c>
      <c r="J1252" s="128" t="s">
        <v>417</v>
      </c>
      <c r="K1252" s="129">
        <v>30.65</v>
      </c>
      <c r="L1252" s="130">
        <v>0</v>
      </c>
      <c r="M1252" s="131">
        <v>3.68</v>
      </c>
      <c r="N1252" s="130">
        <v>-0.61</v>
      </c>
      <c r="O1252" s="125">
        <f t="shared" si="19"/>
        <v>33.72</v>
      </c>
      <c r="P1252" s="143">
        <v>27603</v>
      </c>
      <c r="Q1252" s="148" t="s">
        <v>4567</v>
      </c>
    </row>
    <row r="1253" spans="1:17">
      <c r="A1253" s="128">
        <v>1251</v>
      </c>
      <c r="B1253" s="128" t="s">
        <v>744</v>
      </c>
      <c r="C1253" s="128" t="s">
        <v>744</v>
      </c>
      <c r="D1253" s="128" t="str">
        <f>VLOOKUP(B1253,'[1]TAX INFO'!$B$2:$G$961,3,0)</f>
        <v xml:space="preserve">Therma Visayas, Inc. </v>
      </c>
      <c r="E1253" s="128" t="str">
        <f>VLOOKUP(B1253,'[1]TAX INFO'!$B$2:$G$961,5,0)</f>
        <v>005-031-663-00000</v>
      </c>
      <c r="F1253" s="128" t="s">
        <v>415</v>
      </c>
      <c r="G1253" s="128" t="s">
        <v>416</v>
      </c>
      <c r="H1253" s="128" t="s">
        <v>417</v>
      </c>
      <c r="I1253" s="128" t="s">
        <v>417</v>
      </c>
      <c r="J1253" s="128" t="s">
        <v>417</v>
      </c>
      <c r="K1253" s="129">
        <v>158.46</v>
      </c>
      <c r="L1253" s="130">
        <v>0</v>
      </c>
      <c r="M1253" s="131">
        <v>19.02</v>
      </c>
      <c r="N1253" s="130">
        <v>-3.17</v>
      </c>
      <c r="O1253" s="125">
        <f t="shared" si="19"/>
        <v>174.31000000000003</v>
      </c>
      <c r="P1253" s="143">
        <v>27604</v>
      </c>
      <c r="Q1253" s="148" t="s">
        <v>4567</v>
      </c>
    </row>
    <row r="1254" spans="1:17">
      <c r="A1254" s="128">
        <v>1252</v>
      </c>
      <c r="B1254" s="128" t="s">
        <v>744</v>
      </c>
      <c r="C1254" s="128" t="s">
        <v>780</v>
      </c>
      <c r="D1254" s="128" t="str">
        <f>VLOOKUP(B1254,'[1]TAX INFO'!$B$2:$G$961,3,0)</f>
        <v xml:space="preserve">Therma Visayas, Inc. </v>
      </c>
      <c r="E1254" s="128" t="str">
        <f>VLOOKUP(B1254,'[1]TAX INFO'!$B$2:$G$961,5,0)</f>
        <v>005-031-663-00000</v>
      </c>
      <c r="F1254" s="128" t="s">
        <v>419</v>
      </c>
      <c r="G1254" s="128" t="s">
        <v>416</v>
      </c>
      <c r="H1254" s="128" t="s">
        <v>417</v>
      </c>
      <c r="I1254" s="128" t="s">
        <v>417</v>
      </c>
      <c r="J1254" s="128" t="s">
        <v>417</v>
      </c>
      <c r="K1254" s="129">
        <v>2.14</v>
      </c>
      <c r="L1254" s="130">
        <v>0</v>
      </c>
      <c r="M1254" s="131">
        <v>0.26</v>
      </c>
      <c r="N1254" s="130">
        <v>-0.04</v>
      </c>
      <c r="O1254" s="125">
        <f t="shared" si="19"/>
        <v>2.3600000000000003</v>
      </c>
      <c r="P1254" s="143">
        <v>27604</v>
      </c>
      <c r="Q1254" s="148" t="s">
        <v>4567</v>
      </c>
    </row>
    <row r="1255" spans="1:17">
      <c r="A1255" s="128">
        <v>1253</v>
      </c>
      <c r="B1255" s="128" t="s">
        <v>745</v>
      </c>
      <c r="C1255" s="128" t="s">
        <v>745</v>
      </c>
      <c r="D1255" s="128" t="str">
        <f>VLOOKUP(B1255,'[1]TAX INFO'!$B$2:$G$961,3,0)</f>
        <v>LABAYAT I HYDROPOWER</v>
      </c>
      <c r="E1255" s="128" t="str">
        <f>VLOOKUP(B1255,'[1]TAX INFO'!$B$2:$G$961,5,0)</f>
        <v>009-110-521-000</v>
      </c>
      <c r="F1255" s="128" t="s">
        <v>415</v>
      </c>
      <c r="G1255" s="128" t="s">
        <v>416</v>
      </c>
      <c r="H1255" s="128" t="s">
        <v>416</v>
      </c>
      <c r="I1255" s="128" t="s">
        <v>416</v>
      </c>
      <c r="J1255" s="128" t="s">
        <v>416</v>
      </c>
      <c r="K1255" s="129">
        <v>0</v>
      </c>
      <c r="L1255" s="130">
        <v>0.51</v>
      </c>
      <c r="M1255" s="131">
        <v>0</v>
      </c>
      <c r="N1255" s="130">
        <v>-0.01</v>
      </c>
      <c r="O1255" s="125">
        <f t="shared" si="19"/>
        <v>0.5</v>
      </c>
      <c r="P1255" s="143">
        <v>27605</v>
      </c>
      <c r="Q1255" s="148" t="s">
        <v>4567</v>
      </c>
    </row>
    <row r="1256" spans="1:17">
      <c r="A1256" s="128">
        <v>1254</v>
      </c>
      <c r="B1256" s="128" t="s">
        <v>746</v>
      </c>
      <c r="C1256" s="128" t="s">
        <v>746</v>
      </c>
      <c r="D1256" s="128" t="str">
        <f>VLOOKUP(B1256,'[1]TAX INFO'!$B$2:$G$961,3,0)</f>
        <v xml:space="preserve">University of the Philippines Los Baños </v>
      </c>
      <c r="E1256" s="128" t="str">
        <f>VLOOKUP(B1256,'[1]TAX INFO'!$B$2:$G$961,5,0)</f>
        <v>000-864-006-00004</v>
      </c>
      <c r="F1256" s="128" t="s">
        <v>419</v>
      </c>
      <c r="G1256" s="128" t="s">
        <v>416</v>
      </c>
      <c r="H1256" s="128" t="s">
        <v>417</v>
      </c>
      <c r="I1256" s="128" t="s">
        <v>417</v>
      </c>
      <c r="J1256" s="128" t="s">
        <v>417</v>
      </c>
      <c r="K1256" s="129">
        <v>5.81</v>
      </c>
      <c r="L1256" s="130">
        <v>0</v>
      </c>
      <c r="M1256" s="131">
        <v>0.7</v>
      </c>
      <c r="N1256" s="130">
        <v>-0.12</v>
      </c>
      <c r="O1256" s="125">
        <f t="shared" si="19"/>
        <v>6.39</v>
      </c>
      <c r="P1256" s="143">
        <v>27606</v>
      </c>
      <c r="Q1256" s="148" t="s">
        <v>4567</v>
      </c>
    </row>
    <row r="1257" spans="1:17">
      <c r="A1257" s="128">
        <v>1255</v>
      </c>
      <c r="B1257" s="128" t="s">
        <v>747</v>
      </c>
      <c r="C1257" s="128" t="s">
        <v>402</v>
      </c>
      <c r="D1257" s="128" t="str">
        <f>VLOOKUP(B1257,'[1]TAX INFO'!$B$2:$G$961,3,0)</f>
        <v>UNITED PULP AND PAPER CO., INC.</v>
      </c>
      <c r="E1257" s="128" t="str">
        <f>VLOOKUP(B1257,'[1]TAX INFO'!$B$2:$G$961,5,0)</f>
        <v>000-149-834-000</v>
      </c>
      <c r="F1257" s="128" t="s">
        <v>419</v>
      </c>
      <c r="G1257" s="128" t="s">
        <v>416</v>
      </c>
      <c r="H1257" s="128" t="s">
        <v>417</v>
      </c>
      <c r="I1257" s="128" t="s">
        <v>417</v>
      </c>
      <c r="J1257" s="128" t="s">
        <v>417</v>
      </c>
      <c r="K1257" s="129">
        <v>28.59</v>
      </c>
      <c r="L1257" s="130">
        <v>0</v>
      </c>
      <c r="M1257" s="131">
        <v>3.43</v>
      </c>
      <c r="N1257" s="130">
        <v>-0.56999999999999995</v>
      </c>
      <c r="O1257" s="125">
        <f t="shared" si="19"/>
        <v>31.450000000000003</v>
      </c>
      <c r="P1257" s="143">
        <v>27607</v>
      </c>
      <c r="Q1257" s="148" t="s">
        <v>4567</v>
      </c>
    </row>
    <row r="1258" spans="1:17">
      <c r="A1258" s="128">
        <v>1256</v>
      </c>
      <c r="B1258" s="128" t="s">
        <v>748</v>
      </c>
      <c r="C1258" s="128" t="s">
        <v>748</v>
      </c>
      <c r="D1258" s="128" t="str">
        <f>VLOOKUP(B1258,'[1]TAX INFO'!$B$2:$G$961,3,0)</f>
        <v>SMGP BESS POWER INC</v>
      </c>
      <c r="E1258" s="128" t="str">
        <f>VLOOKUP(B1258,'[1]TAX INFO'!$B$2:$G$961,5,0)</f>
        <v>008-471-214-000</v>
      </c>
      <c r="F1258" s="128" t="s">
        <v>415</v>
      </c>
      <c r="G1258" s="128" t="s">
        <v>416</v>
      </c>
      <c r="H1258" s="128" t="s">
        <v>417</v>
      </c>
      <c r="I1258" s="128" t="s">
        <v>417</v>
      </c>
      <c r="J1258" s="128" t="s">
        <v>417</v>
      </c>
      <c r="K1258" s="129">
        <v>1.86</v>
      </c>
      <c r="L1258" s="130">
        <v>0</v>
      </c>
      <c r="M1258" s="131">
        <v>0.22</v>
      </c>
      <c r="N1258" s="130">
        <v>-0.04</v>
      </c>
      <c r="O1258" s="125">
        <f t="shared" si="19"/>
        <v>2.04</v>
      </c>
      <c r="P1258" s="143">
        <v>27608</v>
      </c>
      <c r="Q1258" s="148" t="s">
        <v>4567</v>
      </c>
    </row>
    <row r="1259" spans="1:17">
      <c r="A1259" s="128">
        <v>1257</v>
      </c>
      <c r="B1259" s="128" t="s">
        <v>322</v>
      </c>
      <c r="C1259" s="128" t="s">
        <v>322</v>
      </c>
      <c r="D1259" s="128" t="str">
        <f>VLOOKUP(B1259,'[1]TAX INFO'!$B$2:$G$961,3,0)</f>
        <v>SMGP BESS Power Inc.</v>
      </c>
      <c r="E1259" s="128" t="str">
        <f>VLOOKUP(B1259,'[1]TAX INFO'!$B$2:$G$961,5,0)</f>
        <v>008-471-214-000</v>
      </c>
      <c r="F1259" s="128" t="s">
        <v>415</v>
      </c>
      <c r="G1259" s="128" t="s">
        <v>416</v>
      </c>
      <c r="H1259" s="128" t="s">
        <v>417</v>
      </c>
      <c r="I1259" s="128" t="s">
        <v>417</v>
      </c>
      <c r="J1259" s="128" t="s">
        <v>417</v>
      </c>
      <c r="K1259" s="129">
        <v>0.4</v>
      </c>
      <c r="L1259" s="130">
        <v>0</v>
      </c>
      <c r="M1259" s="131">
        <v>0.05</v>
      </c>
      <c r="N1259" s="130">
        <v>-0.01</v>
      </c>
      <c r="O1259" s="125">
        <f t="shared" si="19"/>
        <v>0.44</v>
      </c>
      <c r="P1259" s="143">
        <v>27608</v>
      </c>
      <c r="Q1259" s="148" t="s">
        <v>4567</v>
      </c>
    </row>
    <row r="1260" spans="1:17">
      <c r="A1260" s="128">
        <v>1258</v>
      </c>
      <c r="B1260" s="128" t="s">
        <v>322</v>
      </c>
      <c r="C1260" s="128" t="s">
        <v>323</v>
      </c>
      <c r="D1260" s="128" t="str">
        <f>VLOOKUP(B1260,'[1]TAX INFO'!$B$2:$G$961,3,0)</f>
        <v>SMGP BESS Power Inc.</v>
      </c>
      <c r="E1260" s="128" t="str">
        <f>VLOOKUP(B1260,'[1]TAX INFO'!$B$2:$G$961,5,0)</f>
        <v>008-471-214-000</v>
      </c>
      <c r="F1260" s="128" t="s">
        <v>419</v>
      </c>
      <c r="G1260" s="128" t="s">
        <v>416</v>
      </c>
      <c r="H1260" s="128" t="s">
        <v>417</v>
      </c>
      <c r="I1260" s="128" t="s">
        <v>417</v>
      </c>
      <c r="J1260" s="128" t="s">
        <v>417</v>
      </c>
      <c r="K1260" s="129">
        <v>11.98</v>
      </c>
      <c r="L1260" s="130">
        <v>0</v>
      </c>
      <c r="M1260" s="131">
        <v>1.44</v>
      </c>
      <c r="N1260" s="130">
        <v>-0.24</v>
      </c>
      <c r="O1260" s="125">
        <f t="shared" si="19"/>
        <v>13.18</v>
      </c>
      <c r="P1260" s="143">
        <v>27608</v>
      </c>
      <c r="Q1260" s="148" t="s">
        <v>4567</v>
      </c>
    </row>
    <row r="1261" spans="1:17">
      <c r="A1261" s="128">
        <v>1259</v>
      </c>
      <c r="B1261" s="128" t="s">
        <v>748</v>
      </c>
      <c r="C1261" s="128" t="s">
        <v>749</v>
      </c>
      <c r="D1261" s="128" t="str">
        <f>VLOOKUP(B1261,'[1]TAX INFO'!$B$2:$G$961,3,0)</f>
        <v>SMGP BESS POWER INC</v>
      </c>
      <c r="E1261" s="128" t="str">
        <f>VLOOKUP(B1261,'[1]TAX INFO'!$B$2:$G$961,5,0)</f>
        <v>008-471-214-000</v>
      </c>
      <c r="F1261" s="128" t="s">
        <v>419</v>
      </c>
      <c r="G1261" s="128" t="s">
        <v>416</v>
      </c>
      <c r="H1261" s="128" t="s">
        <v>417</v>
      </c>
      <c r="I1261" s="128" t="s">
        <v>417</v>
      </c>
      <c r="J1261" s="128" t="s">
        <v>417</v>
      </c>
      <c r="K1261" s="129">
        <v>78.510000000000005</v>
      </c>
      <c r="L1261" s="130">
        <v>0</v>
      </c>
      <c r="M1261" s="131">
        <v>9.42</v>
      </c>
      <c r="N1261" s="130">
        <v>-1.57</v>
      </c>
      <c r="O1261" s="125">
        <f t="shared" si="19"/>
        <v>86.360000000000014</v>
      </c>
      <c r="P1261" s="143">
        <v>27608</v>
      </c>
      <c r="Q1261" s="148" t="s">
        <v>4567</v>
      </c>
    </row>
    <row r="1262" spans="1:17">
      <c r="A1262" s="128">
        <v>1260</v>
      </c>
      <c r="B1262" s="128" t="s">
        <v>748</v>
      </c>
      <c r="C1262" s="128" t="s">
        <v>750</v>
      </c>
      <c r="D1262" s="128" t="str">
        <f>VLOOKUP(B1262,'[1]TAX INFO'!$B$2:$G$961,3,0)</f>
        <v>SMGP BESS POWER INC</v>
      </c>
      <c r="E1262" s="128" t="str">
        <f>VLOOKUP(B1262,'[1]TAX INFO'!$B$2:$G$961,5,0)</f>
        <v>008-471-214-000</v>
      </c>
      <c r="F1262" s="128" t="s">
        <v>415</v>
      </c>
      <c r="G1262" s="128" t="s">
        <v>416</v>
      </c>
      <c r="H1262" s="128" t="s">
        <v>417</v>
      </c>
      <c r="I1262" s="128" t="s">
        <v>417</v>
      </c>
      <c r="J1262" s="128" t="s">
        <v>417</v>
      </c>
      <c r="K1262" s="129">
        <v>0.03</v>
      </c>
      <c r="L1262" s="130">
        <v>0</v>
      </c>
      <c r="M1262" s="131">
        <v>0</v>
      </c>
      <c r="N1262" s="130">
        <v>0</v>
      </c>
      <c r="O1262" s="125">
        <f t="shared" si="19"/>
        <v>0.03</v>
      </c>
      <c r="P1262" s="143">
        <v>27608</v>
      </c>
      <c r="Q1262" s="148" t="s">
        <v>4567</v>
      </c>
    </row>
    <row r="1263" spans="1:17">
      <c r="A1263" s="128">
        <v>1261</v>
      </c>
      <c r="B1263" s="128" t="s">
        <v>748</v>
      </c>
      <c r="C1263" s="128" t="s">
        <v>324</v>
      </c>
      <c r="D1263" s="128" t="str">
        <f>VLOOKUP(B1263,'[1]TAX INFO'!$B$2:$G$961,3,0)</f>
        <v>SMGP BESS POWER INC</v>
      </c>
      <c r="E1263" s="128" t="str">
        <f>VLOOKUP(B1263,'[1]TAX INFO'!$B$2:$G$961,5,0)</f>
        <v>008-471-214-000</v>
      </c>
      <c r="F1263" s="128" t="s">
        <v>419</v>
      </c>
      <c r="G1263" s="128" t="s">
        <v>416</v>
      </c>
      <c r="H1263" s="128" t="s">
        <v>417</v>
      </c>
      <c r="I1263" s="128" t="s">
        <v>417</v>
      </c>
      <c r="J1263" s="128" t="s">
        <v>417</v>
      </c>
      <c r="K1263" s="129">
        <v>3.92</v>
      </c>
      <c r="L1263" s="130">
        <v>0</v>
      </c>
      <c r="M1263" s="131">
        <v>0.47</v>
      </c>
      <c r="N1263" s="130">
        <v>-0.08</v>
      </c>
      <c r="O1263" s="125">
        <f t="shared" si="19"/>
        <v>4.3099999999999996</v>
      </c>
      <c r="P1263" s="143">
        <v>27608</v>
      </c>
      <c r="Q1263" s="148" t="s">
        <v>4567</v>
      </c>
    </row>
    <row r="1264" spans="1:17">
      <c r="A1264" s="128">
        <v>1262</v>
      </c>
      <c r="B1264" s="128" t="s">
        <v>751</v>
      </c>
      <c r="C1264" s="128" t="s">
        <v>751</v>
      </c>
      <c r="D1264" s="128" t="str">
        <f>VLOOKUP(B1264,'[1]TAX INFO'!$B$2:$G$961,3,0)</f>
        <v>Universal Robina Corporation</v>
      </c>
      <c r="E1264" s="128" t="str">
        <f>VLOOKUP(B1264,'[1]TAX INFO'!$B$2:$G$961,5,0)</f>
        <v>000-400-016-000</v>
      </c>
      <c r="F1264" s="128" t="s">
        <v>415</v>
      </c>
      <c r="G1264" s="128" t="s">
        <v>416</v>
      </c>
      <c r="H1264" s="128" t="s">
        <v>417</v>
      </c>
      <c r="I1264" s="128" t="s">
        <v>416</v>
      </c>
      <c r="J1264" s="128" t="s">
        <v>416</v>
      </c>
      <c r="K1264" s="129">
        <v>0</v>
      </c>
      <c r="L1264" s="130">
        <v>0.86</v>
      </c>
      <c r="M1264" s="131">
        <v>0</v>
      </c>
      <c r="N1264" s="130">
        <v>-0.02</v>
      </c>
      <c r="O1264" s="125">
        <f t="shared" si="19"/>
        <v>0.84</v>
      </c>
      <c r="P1264" s="143">
        <v>27609</v>
      </c>
      <c r="Q1264" s="148" t="s">
        <v>4567</v>
      </c>
    </row>
    <row r="1265" spans="1:17">
      <c r="A1265" s="128">
        <v>1263</v>
      </c>
      <c r="B1265" s="128" t="s">
        <v>751</v>
      </c>
      <c r="C1265" s="128" t="s">
        <v>752</v>
      </c>
      <c r="D1265" s="128" t="str">
        <f>VLOOKUP(B1265,'[1]TAX INFO'!$B$2:$G$961,3,0)</f>
        <v>Universal Robina Corporation</v>
      </c>
      <c r="E1265" s="128" t="str">
        <f>VLOOKUP(B1265,'[1]TAX INFO'!$B$2:$G$961,5,0)</f>
        <v>000-400-016-000</v>
      </c>
      <c r="F1265" s="128" t="s">
        <v>419</v>
      </c>
      <c r="G1265" s="128" t="s">
        <v>416</v>
      </c>
      <c r="H1265" s="128" t="s">
        <v>417</v>
      </c>
      <c r="I1265" s="128" t="s">
        <v>416</v>
      </c>
      <c r="J1265" s="128" t="s">
        <v>416</v>
      </c>
      <c r="K1265" s="129">
        <v>0</v>
      </c>
      <c r="L1265" s="130">
        <v>0.22</v>
      </c>
      <c r="M1265" s="131">
        <v>0</v>
      </c>
      <c r="N1265" s="130">
        <v>0</v>
      </c>
      <c r="O1265" s="125">
        <f t="shared" si="19"/>
        <v>0.22</v>
      </c>
      <c r="P1265" s="143">
        <v>27609</v>
      </c>
      <c r="Q1265" s="148" t="s">
        <v>4567</v>
      </c>
    </row>
    <row r="1266" spans="1:17">
      <c r="A1266" s="128">
        <v>1264</v>
      </c>
      <c r="B1266" s="128" t="s">
        <v>753</v>
      </c>
      <c r="C1266" s="128" t="s">
        <v>753</v>
      </c>
      <c r="D1266" s="128" t="str">
        <f>VLOOKUP(B1266,'[1]TAX INFO'!$B$2:$G$961,3,0)</f>
        <v xml:space="preserve">Visayan Electric Company </v>
      </c>
      <c r="E1266" s="128" t="str">
        <f>VLOOKUP(B1266,'[1]TAX INFO'!$B$2:$G$961,5,0)</f>
        <v>000-566-230-000</v>
      </c>
      <c r="F1266" s="128" t="s">
        <v>419</v>
      </c>
      <c r="G1266" s="128" t="s">
        <v>416</v>
      </c>
      <c r="H1266" s="128" t="s">
        <v>417</v>
      </c>
      <c r="I1266" s="128" t="s">
        <v>417</v>
      </c>
      <c r="J1266" s="128" t="s">
        <v>417</v>
      </c>
      <c r="K1266" s="129">
        <v>597.37</v>
      </c>
      <c r="L1266" s="130">
        <v>0</v>
      </c>
      <c r="M1266" s="131">
        <v>71.680000000000007</v>
      </c>
      <c r="N1266" s="130">
        <v>-11.95</v>
      </c>
      <c r="O1266" s="125">
        <f t="shared" si="19"/>
        <v>657.09999999999991</v>
      </c>
      <c r="P1266" s="143">
        <v>27610</v>
      </c>
      <c r="Q1266" s="148" t="s">
        <v>4567</v>
      </c>
    </row>
    <row r="1267" spans="1:17">
      <c r="A1267" s="128">
        <v>1265</v>
      </c>
      <c r="B1267" s="128" t="s">
        <v>404</v>
      </c>
      <c r="C1267" s="128" t="s">
        <v>404</v>
      </c>
      <c r="D1267" s="128" t="str">
        <f>VLOOKUP(B1267,'[1]TAX INFO'!$B$2:$G$961,3,0)</f>
        <v xml:space="preserve">Vantage Energy Solutions and Management, Inc. </v>
      </c>
      <c r="E1267" s="128" t="str">
        <f>VLOOKUP(B1267,'[1]TAX INFO'!$B$2:$G$961,5,0)</f>
        <v>009-464-430-000</v>
      </c>
      <c r="F1267" s="128" t="s">
        <v>419</v>
      </c>
      <c r="G1267" s="128" t="s">
        <v>416</v>
      </c>
      <c r="H1267" s="128" t="s">
        <v>417</v>
      </c>
      <c r="I1267" s="128" t="s">
        <v>417</v>
      </c>
      <c r="J1267" s="128" t="s">
        <v>417</v>
      </c>
      <c r="K1267" s="129">
        <v>71.23</v>
      </c>
      <c r="L1267" s="130">
        <v>0</v>
      </c>
      <c r="M1267" s="131">
        <v>8.5500000000000007</v>
      </c>
      <c r="N1267" s="130">
        <v>-1.42</v>
      </c>
      <c r="O1267" s="125">
        <f t="shared" si="19"/>
        <v>78.36</v>
      </c>
      <c r="P1267" s="143">
        <v>27611</v>
      </c>
      <c r="Q1267" s="148" t="s">
        <v>4567</v>
      </c>
    </row>
    <row r="1268" spans="1:17">
      <c r="A1268" s="128">
        <v>1266</v>
      </c>
      <c r="B1268" s="128" t="s">
        <v>404</v>
      </c>
      <c r="C1268" s="128" t="s">
        <v>405</v>
      </c>
      <c r="D1268" s="128" t="str">
        <f>VLOOKUP(B1268,'[1]TAX INFO'!$B$2:$G$961,3,0)</f>
        <v xml:space="preserve">Vantage Energy Solutions and Management, Inc. </v>
      </c>
      <c r="E1268" s="128" t="str">
        <f>VLOOKUP(B1268,'[1]TAX INFO'!$B$2:$G$961,5,0)</f>
        <v>009-464-430-000</v>
      </c>
      <c r="F1268" s="128" t="s">
        <v>419</v>
      </c>
      <c r="G1268" s="128" t="s">
        <v>416</v>
      </c>
      <c r="H1268" s="128" t="s">
        <v>417</v>
      </c>
      <c r="I1268" s="128" t="s">
        <v>417</v>
      </c>
      <c r="J1268" s="128" t="s">
        <v>417</v>
      </c>
      <c r="K1268" s="129">
        <v>6.26</v>
      </c>
      <c r="L1268" s="130">
        <v>0</v>
      </c>
      <c r="M1268" s="131">
        <v>0.75</v>
      </c>
      <c r="N1268" s="130">
        <v>-0.13</v>
      </c>
      <c r="O1268" s="125">
        <f t="shared" si="19"/>
        <v>6.88</v>
      </c>
      <c r="P1268" s="143">
        <v>27611</v>
      </c>
      <c r="Q1268" s="148" t="s">
        <v>4567</v>
      </c>
    </row>
    <row r="1269" spans="1:17">
      <c r="A1269" s="128">
        <v>1267</v>
      </c>
      <c r="B1269" s="128" t="s">
        <v>404</v>
      </c>
      <c r="C1269" s="128" t="s">
        <v>406</v>
      </c>
      <c r="D1269" s="128" t="str">
        <f>VLOOKUP(B1269,'[1]TAX INFO'!$B$2:$G$961,3,0)</f>
        <v xml:space="preserve">Vantage Energy Solutions and Management, Inc. </v>
      </c>
      <c r="E1269" s="128" t="str">
        <f>VLOOKUP(B1269,'[1]TAX INFO'!$B$2:$G$961,5,0)</f>
        <v>009-464-430-000</v>
      </c>
      <c r="F1269" s="128" t="s">
        <v>419</v>
      </c>
      <c r="G1269" s="128" t="s">
        <v>416</v>
      </c>
      <c r="H1269" s="128" t="s">
        <v>417</v>
      </c>
      <c r="I1269" s="128" t="s">
        <v>417</v>
      </c>
      <c r="J1269" s="128" t="s">
        <v>417</v>
      </c>
      <c r="K1269" s="129">
        <v>132.55000000000001</v>
      </c>
      <c r="L1269" s="130">
        <v>0</v>
      </c>
      <c r="M1269" s="131">
        <v>15.91</v>
      </c>
      <c r="N1269" s="130">
        <v>-2.65</v>
      </c>
      <c r="O1269" s="125">
        <f t="shared" si="19"/>
        <v>145.81</v>
      </c>
      <c r="P1269" s="143">
        <v>27611</v>
      </c>
      <c r="Q1269" s="148" t="s">
        <v>4567</v>
      </c>
    </row>
    <row r="1270" spans="1:17">
      <c r="A1270" s="128">
        <v>1268</v>
      </c>
      <c r="B1270" s="128" t="s">
        <v>754</v>
      </c>
      <c r="C1270" s="128" t="s">
        <v>755</v>
      </c>
      <c r="D1270" s="128" t="str">
        <f>VLOOKUP(B1270,'[1]TAX INFO'!$B$2:$G$961,3,0)</f>
        <v xml:space="preserve">Victorias Milling Company, Inc. </v>
      </c>
      <c r="E1270" s="128" t="str">
        <f>VLOOKUP(B1270,'[1]TAX INFO'!$B$2:$G$961,5,0)</f>
        <v>000-270-220-000</v>
      </c>
      <c r="F1270" s="128" t="s">
        <v>415</v>
      </c>
      <c r="G1270" s="128" t="s">
        <v>416</v>
      </c>
      <c r="H1270" s="128" t="s">
        <v>416</v>
      </c>
      <c r="I1270" s="128" t="s">
        <v>416</v>
      </c>
      <c r="J1270" s="128" t="s">
        <v>417</v>
      </c>
      <c r="K1270" s="129">
        <v>2.99</v>
      </c>
      <c r="L1270" s="130">
        <v>0</v>
      </c>
      <c r="M1270" s="131">
        <v>0.36</v>
      </c>
      <c r="N1270" s="130">
        <v>-0.06</v>
      </c>
      <c r="O1270" s="125">
        <f t="shared" si="19"/>
        <v>3.29</v>
      </c>
      <c r="P1270" s="143">
        <v>27612</v>
      </c>
      <c r="Q1270" s="148" t="s">
        <v>4567</v>
      </c>
    </row>
    <row r="1271" spans="1:17">
      <c r="A1271" s="128">
        <v>1269</v>
      </c>
      <c r="B1271" s="128" t="s">
        <v>754</v>
      </c>
      <c r="C1271" s="128" t="s">
        <v>756</v>
      </c>
      <c r="D1271" s="128" t="str">
        <f>VLOOKUP(B1271,'[1]TAX INFO'!$B$2:$G$961,3,0)</f>
        <v xml:space="preserve">Victorias Milling Company, Inc. </v>
      </c>
      <c r="E1271" s="128" t="str">
        <f>VLOOKUP(B1271,'[1]TAX INFO'!$B$2:$G$961,5,0)</f>
        <v>000-270-220-000</v>
      </c>
      <c r="F1271" s="128" t="s">
        <v>415</v>
      </c>
      <c r="G1271" s="128" t="s">
        <v>416</v>
      </c>
      <c r="H1271" s="128" t="s">
        <v>416</v>
      </c>
      <c r="I1271" s="128" t="s">
        <v>416</v>
      </c>
      <c r="J1271" s="128" t="s">
        <v>417</v>
      </c>
      <c r="K1271" s="129">
        <v>0.01</v>
      </c>
      <c r="L1271" s="130">
        <v>0</v>
      </c>
      <c r="M1271" s="131">
        <v>0</v>
      </c>
      <c r="N1271" s="130">
        <v>0</v>
      </c>
      <c r="O1271" s="125">
        <f t="shared" si="19"/>
        <v>0.01</v>
      </c>
      <c r="P1271" s="143">
        <v>27612</v>
      </c>
      <c r="Q1271" s="148" t="s">
        <v>4567</v>
      </c>
    </row>
    <row r="1272" spans="1:17">
      <c r="A1272" s="128">
        <v>1270</v>
      </c>
      <c r="B1272" s="128" t="s">
        <v>754</v>
      </c>
      <c r="C1272" s="128" t="s">
        <v>757</v>
      </c>
      <c r="D1272" s="128" t="str">
        <f>VLOOKUP(B1272,'[1]TAX INFO'!$B$2:$G$961,3,0)</f>
        <v xml:space="preserve">Victorias Milling Company, Inc. </v>
      </c>
      <c r="E1272" s="128" t="str">
        <f>VLOOKUP(B1272,'[1]TAX INFO'!$B$2:$G$961,5,0)</f>
        <v>000-270-220-000</v>
      </c>
      <c r="F1272" s="128" t="s">
        <v>419</v>
      </c>
      <c r="G1272" s="128" t="s">
        <v>416</v>
      </c>
      <c r="H1272" s="128" t="s">
        <v>416</v>
      </c>
      <c r="I1272" s="128" t="s">
        <v>416</v>
      </c>
      <c r="J1272" s="128" t="s">
        <v>417</v>
      </c>
      <c r="K1272" s="129">
        <v>0.08</v>
      </c>
      <c r="L1272" s="130">
        <v>0</v>
      </c>
      <c r="M1272" s="131">
        <v>0.01</v>
      </c>
      <c r="N1272" s="130">
        <v>0</v>
      </c>
      <c r="O1272" s="125">
        <f t="shared" si="19"/>
        <v>0.09</v>
      </c>
      <c r="P1272" s="143">
        <v>27612</v>
      </c>
      <c r="Q1272" s="148" t="s">
        <v>4567</v>
      </c>
    </row>
    <row r="1273" spans="1:17">
      <c r="A1273" s="128">
        <v>1271</v>
      </c>
      <c r="B1273" s="128" t="s">
        <v>758</v>
      </c>
      <c r="C1273" s="128" t="s">
        <v>758</v>
      </c>
      <c r="D1273" s="128" t="str">
        <f>VLOOKUP(B1273,'[1]TAX INFO'!$B$2:$G$961,3,0)</f>
        <v>Visayan Oil Mills, Inc.</v>
      </c>
      <c r="E1273" s="128" t="str">
        <f>VLOOKUP(B1273,'[1]TAX INFO'!$B$2:$G$961,5,0)</f>
        <v>213-749-038-000</v>
      </c>
      <c r="F1273" s="128" t="s">
        <v>419</v>
      </c>
      <c r="G1273" s="128" t="s">
        <v>416</v>
      </c>
      <c r="H1273" s="128" t="s">
        <v>417</v>
      </c>
      <c r="I1273" s="128" t="s">
        <v>417</v>
      </c>
      <c r="J1273" s="128" t="s">
        <v>417</v>
      </c>
      <c r="K1273" s="129">
        <v>0.04</v>
      </c>
      <c r="L1273" s="130">
        <v>0</v>
      </c>
      <c r="M1273" s="131">
        <v>0</v>
      </c>
      <c r="N1273" s="130">
        <v>0</v>
      </c>
      <c r="O1273" s="125">
        <f t="shared" si="19"/>
        <v>0.04</v>
      </c>
      <c r="P1273" s="143">
        <v>27613</v>
      </c>
      <c r="Q1273" s="148" t="s">
        <v>4567</v>
      </c>
    </row>
    <row r="1274" spans="1:17">
      <c r="A1274" s="128">
        <v>1272</v>
      </c>
      <c r="B1274" s="128" t="s">
        <v>759</v>
      </c>
      <c r="C1274" s="128" t="s">
        <v>759</v>
      </c>
      <c r="D1274" s="128" t="str">
        <f>VLOOKUP(B1274,'[1]TAX INFO'!$B$2:$G$961,3,0)</f>
        <v xml:space="preserve">Valenzuela Solar Energy, Inc. </v>
      </c>
      <c r="E1274" s="128" t="str">
        <f>VLOOKUP(B1274,'[1]TAX INFO'!$B$2:$G$961,5,0)</f>
        <v>008-924-184-0000</v>
      </c>
      <c r="F1274" s="128" t="s">
        <v>415</v>
      </c>
      <c r="G1274" s="128" t="s">
        <v>416</v>
      </c>
      <c r="H1274" s="128" t="s">
        <v>417</v>
      </c>
      <c r="I1274" s="128" t="s">
        <v>416</v>
      </c>
      <c r="J1274" s="128" t="s">
        <v>416</v>
      </c>
      <c r="K1274" s="129">
        <v>0</v>
      </c>
      <c r="L1274" s="130">
        <v>0.19</v>
      </c>
      <c r="M1274" s="131">
        <v>0</v>
      </c>
      <c r="N1274" s="130">
        <v>0</v>
      </c>
      <c r="O1274" s="125">
        <f t="shared" si="19"/>
        <v>0.19</v>
      </c>
      <c r="P1274" s="143">
        <v>27614</v>
      </c>
      <c r="Q1274" s="148" t="s">
        <v>4567</v>
      </c>
    </row>
    <row r="1275" spans="1:17">
      <c r="A1275" s="128">
        <v>1273</v>
      </c>
      <c r="B1275" s="128" t="s">
        <v>760</v>
      </c>
      <c r="C1275" s="128" t="s">
        <v>760</v>
      </c>
      <c r="D1275" s="128" t="str">
        <f>VLOOKUP(B1275,'[1]TAX INFO'!$B$2:$G$961,3,0)</f>
        <v xml:space="preserve">VS Gripal Power Corporation  </v>
      </c>
      <c r="E1275" s="128" t="str">
        <f>VLOOKUP(B1275,'[1]TAX INFO'!$B$2:$G$961,5,0)</f>
        <v>484-078-427-000</v>
      </c>
      <c r="F1275" s="128" t="s">
        <v>415</v>
      </c>
      <c r="G1275" s="128" t="s">
        <v>416</v>
      </c>
      <c r="H1275" s="128" t="s">
        <v>416</v>
      </c>
      <c r="I1275" s="128" t="s">
        <v>416</v>
      </c>
      <c r="J1275" s="128" t="s">
        <v>416</v>
      </c>
      <c r="K1275" s="129">
        <v>0</v>
      </c>
      <c r="L1275" s="130">
        <v>0.45</v>
      </c>
      <c r="M1275" s="131">
        <v>0</v>
      </c>
      <c r="N1275" s="130">
        <v>-0.01</v>
      </c>
      <c r="O1275" s="125">
        <f t="shared" si="19"/>
        <v>0.44</v>
      </c>
      <c r="P1275" s="143">
        <v>27615</v>
      </c>
      <c r="Q1275" s="148" t="s">
        <v>4567</v>
      </c>
    </row>
    <row r="1276" spans="1:17">
      <c r="A1276" s="128">
        <v>1274</v>
      </c>
      <c r="B1276" s="128" t="s">
        <v>760</v>
      </c>
      <c r="C1276" s="128" t="s">
        <v>403</v>
      </c>
      <c r="D1276" s="128" t="str">
        <f>VLOOKUP(B1276,'[1]TAX INFO'!$B$2:$G$961,3,0)</f>
        <v xml:space="preserve">VS Gripal Power Corporation  </v>
      </c>
      <c r="E1276" s="128" t="str">
        <f>VLOOKUP(B1276,'[1]TAX INFO'!$B$2:$G$961,5,0)</f>
        <v>484-078-427-000</v>
      </c>
      <c r="F1276" s="128" t="s">
        <v>419</v>
      </c>
      <c r="G1276" s="128" t="s">
        <v>416</v>
      </c>
      <c r="H1276" s="128" t="s">
        <v>416</v>
      </c>
      <c r="I1276" s="128" t="s">
        <v>416</v>
      </c>
      <c r="J1276" s="128" t="s">
        <v>416</v>
      </c>
      <c r="K1276" s="129">
        <v>0</v>
      </c>
      <c r="L1276" s="130">
        <v>0.01</v>
      </c>
      <c r="M1276" s="131">
        <v>0</v>
      </c>
      <c r="N1276" s="130">
        <v>0</v>
      </c>
      <c r="O1276" s="125">
        <f t="shared" si="19"/>
        <v>0.01</v>
      </c>
      <c r="P1276" s="143">
        <v>27615</v>
      </c>
      <c r="Q1276" s="148" t="s">
        <v>4567</v>
      </c>
    </row>
    <row r="1277" spans="1:17">
      <c r="A1277" s="128">
        <v>1275</v>
      </c>
      <c r="B1277" s="128" t="s">
        <v>450</v>
      </c>
      <c r="C1277" s="128" t="s">
        <v>761</v>
      </c>
      <c r="D1277" s="128" t="str">
        <f>VLOOKUP(B1277,'[1]TAX INFO'!$B$2:$G$961,3,0)</f>
        <v xml:space="preserve">Therma Luzon, Inc. </v>
      </c>
      <c r="E1277" s="128" t="str">
        <f>VLOOKUP(B1277,'[1]TAX INFO'!$B$2:$G$961,5,0)</f>
        <v>266-567-164-00000</v>
      </c>
      <c r="F1277" s="128" t="s">
        <v>419</v>
      </c>
      <c r="G1277" s="128" t="s">
        <v>416</v>
      </c>
      <c r="H1277" s="128" t="s">
        <v>417</v>
      </c>
      <c r="I1277" s="128" t="s">
        <v>417</v>
      </c>
      <c r="J1277" s="128" t="s">
        <v>417</v>
      </c>
      <c r="K1277" s="129">
        <v>2.44</v>
      </c>
      <c r="L1277" s="130">
        <v>0</v>
      </c>
      <c r="M1277" s="131">
        <v>0.28999999999999998</v>
      </c>
      <c r="N1277" s="130">
        <v>-0.05</v>
      </c>
      <c r="O1277" s="125">
        <f t="shared" si="19"/>
        <v>2.68</v>
      </c>
      <c r="P1277" s="143">
        <v>27299</v>
      </c>
      <c r="Q1277" s="148" t="s">
        <v>4567</v>
      </c>
    </row>
    <row r="1278" spans="1:17">
      <c r="A1278" s="128">
        <v>1276</v>
      </c>
      <c r="B1278" s="128" t="s">
        <v>710</v>
      </c>
      <c r="C1278" s="128" t="s">
        <v>762</v>
      </c>
      <c r="D1278" s="128" t="str">
        <f>VLOOKUP(B1278,'[1]TAX INFO'!$B$2:$G$961,3,0)</f>
        <v>Malita Power Inc.</v>
      </c>
      <c r="E1278" s="128" t="str">
        <f>VLOOKUP(B1278,'[1]TAX INFO'!$B$2:$G$961,5,0)</f>
        <v>008-107-123-00000</v>
      </c>
      <c r="F1278" s="128" t="s">
        <v>419</v>
      </c>
      <c r="G1278" s="128" t="s">
        <v>416</v>
      </c>
      <c r="H1278" s="128" t="s">
        <v>417</v>
      </c>
      <c r="I1278" s="128" t="s">
        <v>417</v>
      </c>
      <c r="J1278" s="128" t="s">
        <v>417</v>
      </c>
      <c r="K1278" s="129">
        <v>2.13</v>
      </c>
      <c r="L1278" s="130">
        <v>0</v>
      </c>
      <c r="M1278" s="131">
        <v>0.26</v>
      </c>
      <c r="N1278" s="130">
        <v>-0.04</v>
      </c>
      <c r="O1278" s="125">
        <f t="shared" si="19"/>
        <v>2.3499999999999996</v>
      </c>
      <c r="P1278" s="143">
        <v>27563</v>
      </c>
      <c r="Q1278" s="148" t="s">
        <v>4567</v>
      </c>
    </row>
    <row r="1279" spans="1:17">
      <c r="A1279" s="128">
        <v>1277</v>
      </c>
      <c r="B1279" s="128" t="s">
        <v>763</v>
      </c>
      <c r="C1279" s="128" t="s">
        <v>763</v>
      </c>
      <c r="D1279" s="128" t="str">
        <f>VLOOKUP(B1279,'[1]TAX INFO'!$B$2:$G$961,3,0)</f>
        <v xml:space="preserve">Western Mindanao Power Corporation </v>
      </c>
      <c r="E1279" s="128" t="str">
        <f>VLOOKUP(B1279,'[1]TAX INFO'!$B$2:$G$961,5,0)</f>
        <v>004-661-556-000</v>
      </c>
      <c r="F1279" s="128" t="s">
        <v>415</v>
      </c>
      <c r="G1279" s="128" t="s">
        <v>416</v>
      </c>
      <c r="H1279" s="128" t="s">
        <v>417</v>
      </c>
      <c r="I1279" s="128" t="s">
        <v>417</v>
      </c>
      <c r="J1279" s="128" t="s">
        <v>417</v>
      </c>
      <c r="K1279" s="129">
        <v>0</v>
      </c>
      <c r="L1279" s="130">
        <v>0</v>
      </c>
      <c r="M1279" s="131">
        <v>0</v>
      </c>
      <c r="N1279" s="130">
        <v>0</v>
      </c>
      <c r="O1279" s="125">
        <f t="shared" si="19"/>
        <v>0</v>
      </c>
      <c r="P1279" s="143">
        <v>27616</v>
      </c>
      <c r="Q1279" s="148" t="s">
        <v>4567</v>
      </c>
    </row>
    <row r="1280" spans="1:17">
      <c r="A1280" s="128">
        <v>1278</v>
      </c>
      <c r="B1280" s="128" t="s">
        <v>763</v>
      </c>
      <c r="C1280" s="128" t="s">
        <v>407</v>
      </c>
      <c r="D1280" s="128" t="str">
        <f>VLOOKUP(B1280,'[1]TAX INFO'!$B$2:$G$961,3,0)</f>
        <v xml:space="preserve">Western Mindanao Power Corporation </v>
      </c>
      <c r="E1280" s="128" t="str">
        <f>VLOOKUP(B1280,'[1]TAX INFO'!$B$2:$G$961,5,0)</f>
        <v>004-661-556-000</v>
      </c>
      <c r="F1280" s="128" t="s">
        <v>419</v>
      </c>
      <c r="G1280" s="128" t="s">
        <v>416</v>
      </c>
      <c r="H1280" s="128" t="s">
        <v>417</v>
      </c>
      <c r="I1280" s="128" t="s">
        <v>417</v>
      </c>
      <c r="J1280" s="128" t="s">
        <v>417</v>
      </c>
      <c r="K1280" s="129">
        <v>0.47</v>
      </c>
      <c r="L1280" s="130">
        <v>0</v>
      </c>
      <c r="M1280" s="131">
        <v>0.06</v>
      </c>
      <c r="N1280" s="130">
        <v>-0.01</v>
      </c>
      <c r="O1280" s="125">
        <f t="shared" si="19"/>
        <v>0.52</v>
      </c>
      <c r="P1280" s="143">
        <v>27616</v>
      </c>
      <c r="Q1280" s="148" t="s">
        <v>4567</v>
      </c>
    </row>
    <row r="1281" spans="1:17">
      <c r="A1281" s="128">
        <v>1279</v>
      </c>
      <c r="B1281" s="128" t="s">
        <v>764</v>
      </c>
      <c r="C1281" s="128" t="s">
        <v>764</v>
      </c>
      <c r="D1281" s="128" t="str">
        <f>VLOOKUP(B1281,'[1]TAX INFO'!$B$2:$G$961,3,0)</f>
        <v xml:space="preserve">YH Green Energy, Incorporated </v>
      </c>
      <c r="E1281" s="128" t="str">
        <f>VLOOKUP(B1281,'[1]TAX INFO'!$B$2:$G$961,5,0)</f>
        <v>008-906-087-000</v>
      </c>
      <c r="F1281" s="128" t="s">
        <v>415</v>
      </c>
      <c r="G1281" s="128" t="s">
        <v>416</v>
      </c>
      <c r="H1281" s="128" t="s">
        <v>417</v>
      </c>
      <c r="I1281" s="128" t="s">
        <v>416</v>
      </c>
      <c r="J1281" s="128" t="s">
        <v>416</v>
      </c>
      <c r="K1281" s="129">
        <v>0</v>
      </c>
      <c r="L1281" s="130">
        <v>0.55000000000000004</v>
      </c>
      <c r="M1281" s="131">
        <v>0</v>
      </c>
      <c r="N1281" s="130">
        <v>-0.01</v>
      </c>
      <c r="O1281" s="125">
        <f t="shared" si="19"/>
        <v>0.54</v>
      </c>
      <c r="P1281" s="143">
        <v>27617</v>
      </c>
      <c r="Q1281" s="148" t="s">
        <v>4567</v>
      </c>
    </row>
    <row r="1282" spans="1:17">
      <c r="A1282" s="128">
        <v>1280</v>
      </c>
      <c r="B1282" s="128" t="s">
        <v>764</v>
      </c>
      <c r="C1282" s="128" t="s">
        <v>408</v>
      </c>
      <c r="D1282" s="128" t="str">
        <f>VLOOKUP(B1282,'[1]TAX INFO'!$B$2:$G$961,3,0)</f>
        <v xml:space="preserve">YH Green Energy, Incorporated </v>
      </c>
      <c r="E1282" s="128" t="str">
        <f>VLOOKUP(B1282,'[1]TAX INFO'!$B$2:$G$961,5,0)</f>
        <v>008-906-087-000</v>
      </c>
      <c r="F1282" s="128" t="s">
        <v>419</v>
      </c>
      <c r="G1282" s="128" t="s">
        <v>416</v>
      </c>
      <c r="H1282" s="128" t="s">
        <v>417</v>
      </c>
      <c r="I1282" s="128" t="s">
        <v>416</v>
      </c>
      <c r="J1282" s="128" t="s">
        <v>416</v>
      </c>
      <c r="K1282" s="129">
        <v>0</v>
      </c>
      <c r="L1282" s="130">
        <v>0.12</v>
      </c>
      <c r="M1282" s="131">
        <v>0</v>
      </c>
      <c r="N1282" s="130">
        <v>0</v>
      </c>
      <c r="O1282" s="125">
        <f t="shared" si="19"/>
        <v>0.12</v>
      </c>
      <c r="P1282" s="143">
        <v>27617</v>
      </c>
      <c r="Q1282" s="148" t="s">
        <v>4567</v>
      </c>
    </row>
    <row r="1283" spans="1:17">
      <c r="A1283" s="128">
        <v>1281</v>
      </c>
      <c r="B1283" s="128" t="s">
        <v>409</v>
      </c>
      <c r="C1283" s="128" t="s">
        <v>409</v>
      </c>
      <c r="D1283" s="128" t="str">
        <f>VLOOKUP(B1283,'[1]TAX INFO'!$B$2:$G$961,3,0)</f>
        <v xml:space="preserve">Zamboanga City Electric Cooperative, Inc. </v>
      </c>
      <c r="E1283" s="128" t="str">
        <f>VLOOKUP(B1283,'[1]TAX INFO'!$B$2:$G$961,5,0)</f>
        <v>000-584-618-0000</v>
      </c>
      <c r="F1283" s="128" t="s">
        <v>419</v>
      </c>
      <c r="G1283" s="128" t="s">
        <v>416</v>
      </c>
      <c r="H1283" s="128" t="s">
        <v>417</v>
      </c>
      <c r="I1283" s="128" t="s">
        <v>417</v>
      </c>
      <c r="J1283" s="128" t="s">
        <v>417</v>
      </c>
      <c r="K1283" s="129">
        <v>38.299999999999997</v>
      </c>
      <c r="L1283" s="130">
        <v>0</v>
      </c>
      <c r="M1283" s="131">
        <v>4.5999999999999996</v>
      </c>
      <c r="N1283" s="130">
        <v>-0.77</v>
      </c>
      <c r="O1283" s="125">
        <f t="shared" si="19"/>
        <v>42.129999999999995</v>
      </c>
      <c r="P1283" s="143">
        <v>27618</v>
      </c>
      <c r="Q1283" s="148" t="s">
        <v>4567</v>
      </c>
    </row>
    <row r="1284" spans="1:17">
      <c r="A1284" s="128">
        <v>1282</v>
      </c>
      <c r="B1284" s="128" t="s">
        <v>410</v>
      </c>
      <c r="C1284" s="128" t="s">
        <v>410</v>
      </c>
      <c r="D1284" s="128" t="str">
        <f>VLOOKUP(B1284,'[1]TAX INFO'!$B$2:$G$961,3,0)</f>
        <v>Zambales I Electric Cooperative Inc.</v>
      </c>
      <c r="E1284" s="128" t="str">
        <f>VLOOKUP(B1284,'[1]TAX INFO'!$B$2:$G$961,5,0)</f>
        <v>000-992-761-000</v>
      </c>
      <c r="F1284" s="128" t="s">
        <v>419</v>
      </c>
      <c r="G1284" s="128" t="s">
        <v>416</v>
      </c>
      <c r="H1284" s="128" t="s">
        <v>416</v>
      </c>
      <c r="I1284" s="128" t="s">
        <v>417</v>
      </c>
      <c r="J1284" s="128" t="s">
        <v>417</v>
      </c>
      <c r="K1284" s="129">
        <v>107.35</v>
      </c>
      <c r="L1284" s="130">
        <v>0</v>
      </c>
      <c r="M1284" s="131">
        <v>12.88</v>
      </c>
      <c r="N1284" s="130">
        <v>-2.15</v>
      </c>
      <c r="O1284" s="125">
        <f t="shared" ref="O1284:O1288" si="20">SUM(K1284:N1284)</f>
        <v>118.07999999999998</v>
      </c>
      <c r="P1284" s="143">
        <v>27619</v>
      </c>
      <c r="Q1284" s="148" t="s">
        <v>4567</v>
      </c>
    </row>
    <row r="1285" spans="1:17">
      <c r="A1285" s="128">
        <v>1283</v>
      </c>
      <c r="B1285" s="128" t="s">
        <v>411</v>
      </c>
      <c r="C1285" s="128" t="s">
        <v>411</v>
      </c>
      <c r="D1285" s="128" t="str">
        <f>VLOOKUP(B1285,'[1]TAX INFO'!$B$2:$G$961,3,0)</f>
        <v>Zambales II Electric Cooperative, Inc.</v>
      </c>
      <c r="E1285" s="128" t="str">
        <f>VLOOKUP(B1285,'[1]TAX INFO'!$B$2:$G$961,5,0)</f>
        <v>001-133-567-00000</v>
      </c>
      <c r="F1285" s="128" t="s">
        <v>419</v>
      </c>
      <c r="G1285" s="128" t="s">
        <v>416</v>
      </c>
      <c r="H1285" s="128" t="s">
        <v>417</v>
      </c>
      <c r="I1285" s="128" t="s">
        <v>417</v>
      </c>
      <c r="J1285" s="128" t="s">
        <v>417</v>
      </c>
      <c r="K1285" s="129">
        <v>51.19</v>
      </c>
      <c r="L1285" s="130">
        <v>0</v>
      </c>
      <c r="M1285" s="131">
        <v>6.14</v>
      </c>
      <c r="N1285" s="130">
        <v>-1.02</v>
      </c>
      <c r="O1285" s="125">
        <f t="shared" si="20"/>
        <v>56.309999999999995</v>
      </c>
      <c r="P1285" s="143">
        <v>27620</v>
      </c>
      <c r="Q1285" s="148" t="s">
        <v>4567</v>
      </c>
    </row>
    <row r="1286" spans="1:17">
      <c r="A1286" s="128">
        <v>1284</v>
      </c>
      <c r="B1286" s="128" t="s">
        <v>412</v>
      </c>
      <c r="C1286" s="128" t="s">
        <v>412</v>
      </c>
      <c r="D1286" s="128" t="str">
        <f>VLOOKUP(B1286,'[1]TAX INFO'!$B$2:$G$961,3,0)</f>
        <v>Zamboanga del Sur I Electric Cooperative, Inc.</v>
      </c>
      <c r="E1286" s="128" t="str">
        <f>VLOOKUP(B1286,'[1]TAX INFO'!$B$2:$G$961,5,0)</f>
        <v>000-835-497-000</v>
      </c>
      <c r="F1286" s="128" t="s">
        <v>419</v>
      </c>
      <c r="G1286" s="128" t="s">
        <v>416</v>
      </c>
      <c r="H1286" s="128" t="s">
        <v>417</v>
      </c>
      <c r="I1286" s="128" t="s">
        <v>417</v>
      </c>
      <c r="J1286" s="128" t="s">
        <v>417</v>
      </c>
      <c r="K1286" s="129">
        <v>5.96</v>
      </c>
      <c r="L1286" s="130">
        <v>0</v>
      </c>
      <c r="M1286" s="131">
        <v>0.72</v>
      </c>
      <c r="N1286" s="130">
        <v>-0.12</v>
      </c>
      <c r="O1286" s="125">
        <f t="shared" si="20"/>
        <v>6.56</v>
      </c>
      <c r="P1286" s="143">
        <v>27621</v>
      </c>
      <c r="Q1286" s="148" t="s">
        <v>4567</v>
      </c>
    </row>
    <row r="1287" spans="1:17">
      <c r="A1287" s="128">
        <v>1285</v>
      </c>
      <c r="B1287" s="128" t="s">
        <v>413</v>
      </c>
      <c r="C1287" s="128" t="s">
        <v>413</v>
      </c>
      <c r="D1287" s="128" t="str">
        <f>VLOOKUP(B1287,'[1]TAX INFO'!$B$2:$G$961,3,0)</f>
        <v xml:space="preserve">Zamboanga del Sur II Electric Cooperative, Inc. </v>
      </c>
      <c r="E1287" s="128" t="str">
        <f>VLOOKUP(B1287,'[1]TAX INFO'!$B$2:$G$961,5,0)</f>
        <v>000-944-830-000</v>
      </c>
      <c r="F1287" s="128" t="s">
        <v>419</v>
      </c>
      <c r="G1287" s="128" t="s">
        <v>416</v>
      </c>
      <c r="H1287" s="128" t="s">
        <v>417</v>
      </c>
      <c r="I1287" s="128" t="s">
        <v>417</v>
      </c>
      <c r="J1287" s="128" t="s">
        <v>417</v>
      </c>
      <c r="K1287" s="129">
        <v>40.450000000000003</v>
      </c>
      <c r="L1287" s="130">
        <v>0</v>
      </c>
      <c r="M1287" s="131">
        <v>4.8499999999999996</v>
      </c>
      <c r="N1287" s="130">
        <v>-0.81</v>
      </c>
      <c r="O1287" s="125">
        <f t="shared" si="20"/>
        <v>44.49</v>
      </c>
      <c r="P1287" s="143">
        <v>27622</v>
      </c>
      <c r="Q1287" s="148" t="s">
        <v>4567</v>
      </c>
    </row>
    <row r="1288" spans="1:17">
      <c r="A1288" s="128">
        <v>1286</v>
      </c>
      <c r="B1288" s="128" t="s">
        <v>765</v>
      </c>
      <c r="C1288" s="128" t="s">
        <v>765</v>
      </c>
      <c r="D1288" s="128" t="str">
        <f>VLOOKUP(B1288,'[1]TAX INFO'!$B$2:$G$961,3,0)</f>
        <v>Zamboanga del Norte Electric Cooperative, Inc.</v>
      </c>
      <c r="E1288" s="128" t="str">
        <f>VLOOKUP(B1288,'[1]TAX INFO'!$B$2:$G$961,5,0)</f>
        <v>000-566-594-0000</v>
      </c>
      <c r="F1288" s="128" t="s">
        <v>419</v>
      </c>
      <c r="G1288" s="128" t="s">
        <v>416</v>
      </c>
      <c r="H1288" s="128" t="s">
        <v>417</v>
      </c>
      <c r="I1288" s="128" t="s">
        <v>417</v>
      </c>
      <c r="J1288" s="128" t="s">
        <v>417</v>
      </c>
      <c r="K1288" s="129">
        <v>65.95</v>
      </c>
      <c r="L1288" s="130">
        <v>0</v>
      </c>
      <c r="M1288" s="131">
        <v>7.91</v>
      </c>
      <c r="N1288" s="130">
        <v>-1.32</v>
      </c>
      <c r="O1288" s="125">
        <f t="shared" si="20"/>
        <v>72.540000000000006</v>
      </c>
      <c r="P1288" s="143">
        <v>27623</v>
      </c>
      <c r="Q1288" s="148" t="s">
        <v>4567</v>
      </c>
    </row>
    <row r="1290" spans="1:17">
      <c r="K1290" s="133">
        <f>SUM(K3:K1289)</f>
        <v>4039582.8599999961</v>
      </c>
      <c r="L1290" s="133">
        <f>SUM(L3:L1289)</f>
        <v>207896.4200000001</v>
      </c>
      <c r="M1290" s="133">
        <f>SUM(M3:M1289)</f>
        <v>484749.89</v>
      </c>
      <c r="N1290" s="133">
        <f>SUM(N3:N1289)</f>
        <v>-84248.509999999776</v>
      </c>
      <c r="O1290" s="133">
        <f>SUM(O3:O1289)</f>
        <v>4647980.6599999834</v>
      </c>
    </row>
    <row r="1291" spans="1:17" ht="15">
      <c r="J1291" s="134" t="s">
        <v>4562</v>
      </c>
      <c r="K1291" s="135">
        <f>SUM(K3:K638)</f>
        <v>4021582.8200000012</v>
      </c>
      <c r="L1291" s="135">
        <f t="shared" ref="L1291:O1291" si="21">SUM(L3:L638)</f>
        <v>206970.07000000004</v>
      </c>
      <c r="M1291" s="135">
        <f t="shared" si="21"/>
        <v>482589.89000000019</v>
      </c>
      <c r="N1291" s="135">
        <f t="shared" si="21"/>
        <v>-83873.289999999994</v>
      </c>
      <c r="O1291" s="135">
        <f t="shared" si="21"/>
        <v>4627269.4899999993</v>
      </c>
    </row>
    <row r="1292" spans="1:17" ht="15">
      <c r="J1292" s="136" t="s">
        <v>4567</v>
      </c>
      <c r="K1292" s="137">
        <f>SUM(K639:K1288)</f>
        <v>18000.039999999997</v>
      </c>
      <c r="L1292" s="137">
        <f t="shared" ref="L1292:O1292" si="22">SUM(L639:L1288)</f>
        <v>926.3499999999998</v>
      </c>
      <c r="M1292" s="137">
        <f t="shared" si="22"/>
        <v>2159.9999999999991</v>
      </c>
      <c r="N1292" s="137">
        <f t="shared" si="22"/>
        <v>-375.21999999999952</v>
      </c>
      <c r="O1292" s="137">
        <f t="shared" si="22"/>
        <v>20711.170000000031</v>
      </c>
    </row>
    <row r="1293" spans="1:17">
      <c r="K1293" s="138">
        <f>K1290-K1291-K1292</f>
        <v>-5.082256393507123E-9</v>
      </c>
      <c r="L1293" s="138">
        <f t="shared" ref="L1293:O1293" si="23">L1290-L1291-L1292</f>
        <v>6.4233063312713057E-11</v>
      </c>
      <c r="M1293" s="138">
        <f t="shared" si="23"/>
        <v>-1.7371348803862929E-10</v>
      </c>
      <c r="N1293" s="138">
        <f t="shared" si="23"/>
        <v>2.1663026927853934E-10</v>
      </c>
      <c r="O1293" s="138">
        <f t="shared" si="23"/>
        <v>-1.5937985153868794E-8</v>
      </c>
    </row>
    <row r="1295" spans="1:17">
      <c r="I1295" s="127"/>
    </row>
  </sheetData>
  <autoFilter ref="A2:R2"/>
  <mergeCells count="1">
    <mergeCell ref="A1:R1"/>
  </mergeCells>
  <conditionalFormatting sqref="P4:P1287">
    <cfRule type="containsBlanks" dxfId="73" priority="4">
      <formula>LEN(TRIM(P4))=0</formula>
    </cfRule>
  </conditionalFormatting>
  <conditionalFormatting sqref="P3">
    <cfRule type="containsBlanks" dxfId="72" priority="3">
      <formula>LEN(TRIM(P3))=0</formula>
    </cfRule>
  </conditionalFormatting>
  <conditionalFormatting sqref="P1288">
    <cfRule type="containsBlanks" dxfId="71" priority="2">
      <formula>LEN(TRIM(P1288))=0</formula>
    </cfRule>
  </conditionalFormatting>
  <conditionalFormatting sqref="P3:P1326">
    <cfRule type="containsBlanks" priority="1">
      <formula>LEN(TRIM(P3))=0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640"/>
  <sheetViews>
    <sheetView topLeftCell="A605" workbookViewId="0">
      <selection activeCell="F3" sqref="F3:N638"/>
    </sheetView>
  </sheetViews>
  <sheetFormatPr defaultRowHeight="12.75"/>
  <cols>
    <col min="1" max="1" width="9.33203125" style="13" customWidth="1"/>
    <col min="2" max="2" width="14.1640625" style="13" customWidth="1"/>
    <col min="3" max="3" width="17.5" style="13" customWidth="1"/>
    <col min="4" max="4" width="76.83203125" style="13" bestFit="1" customWidth="1"/>
    <col min="5" max="5" width="17.5" style="13" bestFit="1" customWidth="1"/>
    <col min="6" max="6" width="15.5" style="13" customWidth="1"/>
    <col min="7" max="10" width="10.33203125" style="13" customWidth="1"/>
    <col min="11" max="15" width="15.5" style="13" customWidth="1"/>
    <col min="16" max="16" width="11.33203125" style="13" customWidth="1"/>
    <col min="17" max="16384" width="9.33203125" style="13"/>
  </cols>
  <sheetData>
    <row r="1" spans="1:18" s="22" customFormat="1">
      <c r="A1" s="120" t="s">
        <v>4563</v>
      </c>
      <c r="B1" s="121"/>
      <c r="C1" s="121"/>
      <c r="D1" s="121"/>
      <c r="E1" s="121"/>
      <c r="F1" s="120"/>
      <c r="G1" s="120"/>
      <c r="H1" s="120"/>
      <c r="I1" s="120"/>
      <c r="J1" s="120"/>
      <c r="K1" s="120"/>
      <c r="L1" s="120"/>
      <c r="M1" s="120"/>
      <c r="N1" s="120"/>
      <c r="O1" s="121"/>
      <c r="P1" s="121"/>
      <c r="Q1" s="122"/>
      <c r="R1" s="122"/>
    </row>
    <row r="2" spans="1:18" s="33" customFormat="1" ht="34.5" customHeight="1">
      <c r="A2" s="23" t="s">
        <v>781</v>
      </c>
      <c r="B2" s="24" t="s">
        <v>782</v>
      </c>
      <c r="C2" s="24" t="s">
        <v>783</v>
      </c>
      <c r="D2" s="24" t="s">
        <v>784</v>
      </c>
      <c r="E2" s="24" t="s">
        <v>785</v>
      </c>
      <c r="F2" s="25" t="s">
        <v>47</v>
      </c>
      <c r="G2" s="26" t="s">
        <v>48</v>
      </c>
      <c r="H2" s="27" t="s">
        <v>49</v>
      </c>
      <c r="I2" s="28" t="s">
        <v>50</v>
      </c>
      <c r="J2" s="29" t="s">
        <v>51</v>
      </c>
      <c r="K2" s="30" t="s">
        <v>52</v>
      </c>
      <c r="L2" s="25" t="s">
        <v>54</v>
      </c>
      <c r="M2" s="30" t="s">
        <v>55</v>
      </c>
      <c r="N2" s="31" t="s">
        <v>56</v>
      </c>
      <c r="O2" s="23" t="s">
        <v>786</v>
      </c>
      <c r="P2" s="23" t="s">
        <v>787</v>
      </c>
      <c r="Q2" s="32"/>
    </row>
    <row r="3" spans="1:18">
      <c r="A3" s="34">
        <v>1</v>
      </c>
      <c r="B3" s="35" t="s">
        <v>414</v>
      </c>
      <c r="C3" s="35" t="s">
        <v>418</v>
      </c>
      <c r="D3" s="34" t="str">
        <f>VLOOKUP(B3,'TAX INFO'!$B$2:$G$1000,3,0)</f>
        <v xml:space="preserve">1590 Energy Corporation </v>
      </c>
      <c r="E3" s="34" t="str">
        <f>VLOOKUP(B3,'TAX INFO'!$B$2:$G$1000,5,0)</f>
        <v>007-833-205-000</v>
      </c>
      <c r="F3" s="35" t="s">
        <v>419</v>
      </c>
      <c r="G3" s="35" t="s">
        <v>416</v>
      </c>
      <c r="H3" s="35" t="s">
        <v>417</v>
      </c>
      <c r="I3" s="35" t="s">
        <v>417</v>
      </c>
      <c r="J3" s="35" t="s">
        <v>417</v>
      </c>
      <c r="K3" s="16">
        <v>692.33</v>
      </c>
      <c r="L3" s="36">
        <v>0</v>
      </c>
      <c r="M3" s="37">
        <v>83.08</v>
      </c>
      <c r="N3" s="36">
        <v>-13.85</v>
      </c>
      <c r="O3" s="38">
        <f>SUM(K3:N3)</f>
        <v>761.56000000000006</v>
      </c>
      <c r="P3" s="34">
        <v>28543</v>
      </c>
    </row>
    <row r="4" spans="1:18">
      <c r="A4" s="34">
        <v>2</v>
      </c>
      <c r="B4" s="35" t="s">
        <v>420</v>
      </c>
      <c r="C4" s="35" t="s">
        <v>420</v>
      </c>
      <c r="D4" s="34" t="str">
        <f>VLOOKUP(B4,'TAX INFO'!$B$2:$G$1000,3,0)</f>
        <v>Abra Electric Cooperative, Inc.</v>
      </c>
      <c r="E4" s="34" t="str">
        <f>VLOOKUP(B4,'TAX INFO'!$B$2:$G$1000,5,0)</f>
        <v>000-607-111-000</v>
      </c>
      <c r="F4" s="35" t="s">
        <v>419</v>
      </c>
      <c r="G4" s="35" t="s">
        <v>416</v>
      </c>
      <c r="H4" s="35" t="s">
        <v>417</v>
      </c>
      <c r="I4" s="35" t="s">
        <v>417</v>
      </c>
      <c r="J4" s="35" t="s">
        <v>417</v>
      </c>
      <c r="K4" s="16">
        <v>9119.61</v>
      </c>
      <c r="L4" s="36">
        <v>0</v>
      </c>
      <c r="M4" s="37">
        <v>1094.3499999999999</v>
      </c>
      <c r="N4" s="36">
        <v>-182.39</v>
      </c>
      <c r="O4" s="38">
        <f t="shared" ref="O4:O67" si="0">SUM(K4:N4)</f>
        <v>10031.570000000002</v>
      </c>
      <c r="P4" s="34">
        <v>28544</v>
      </c>
    </row>
    <row r="5" spans="1:18">
      <c r="A5" s="34">
        <v>3</v>
      </c>
      <c r="B5" s="35" t="s">
        <v>75</v>
      </c>
      <c r="C5" s="35" t="s">
        <v>75</v>
      </c>
      <c r="D5" s="34" t="str">
        <f>VLOOKUP(B5,'TAX INFO'!$B$2:$G$1000,3,0)</f>
        <v xml:space="preserve">Absolut Distillers Inc. </v>
      </c>
      <c r="E5" s="34" t="str">
        <f>VLOOKUP(B5,'TAX INFO'!$B$2:$G$1000,5,0)</f>
        <v>000-617-524-00000</v>
      </c>
      <c r="F5" s="35" t="s">
        <v>415</v>
      </c>
      <c r="G5" s="35" t="s">
        <v>416</v>
      </c>
      <c r="H5" s="35" t="s">
        <v>417</v>
      </c>
      <c r="I5" s="35" t="s">
        <v>416</v>
      </c>
      <c r="J5" s="35" t="s">
        <v>417</v>
      </c>
      <c r="K5" s="16">
        <v>13.75</v>
      </c>
      <c r="L5" s="36">
        <v>0</v>
      </c>
      <c r="M5" s="37">
        <v>1.65</v>
      </c>
      <c r="N5" s="36">
        <v>-0.28000000000000003</v>
      </c>
      <c r="O5" s="38">
        <f t="shared" si="0"/>
        <v>15.120000000000001</v>
      </c>
      <c r="P5" s="34">
        <v>28545</v>
      </c>
    </row>
    <row r="6" spans="1:18">
      <c r="A6" s="34">
        <v>4</v>
      </c>
      <c r="B6" s="35" t="s">
        <v>421</v>
      </c>
      <c r="C6" s="35" t="s">
        <v>421</v>
      </c>
      <c r="D6" s="34" t="str">
        <f>VLOOKUP(B6,'TAX INFO'!$B$2:$G$1000,3,0)</f>
        <v>ACEN CORPORATION (FORMERLY KNOWN AS AC ENERGY CORPORATION)</v>
      </c>
      <c r="E6" s="34" t="str">
        <f>VLOOKUP(B6,'TAX INFO'!$B$2:$G$1000,5,0)</f>
        <v>000-506-020-000</v>
      </c>
      <c r="F6" s="35" t="s">
        <v>419</v>
      </c>
      <c r="G6" s="35" t="s">
        <v>416</v>
      </c>
      <c r="H6" s="35" t="s">
        <v>417</v>
      </c>
      <c r="I6" s="35" t="s">
        <v>417</v>
      </c>
      <c r="J6" s="35" t="s">
        <v>417</v>
      </c>
      <c r="K6" s="16">
        <v>1380.5</v>
      </c>
      <c r="L6" s="36">
        <v>0</v>
      </c>
      <c r="M6" s="37">
        <v>165.66</v>
      </c>
      <c r="N6" s="36">
        <v>-27.61</v>
      </c>
      <c r="O6" s="38">
        <f t="shared" si="0"/>
        <v>1518.5500000000002</v>
      </c>
      <c r="P6" s="34">
        <v>28546</v>
      </c>
    </row>
    <row r="7" spans="1:18">
      <c r="A7" s="34">
        <v>5</v>
      </c>
      <c r="B7" s="35" t="s">
        <v>421</v>
      </c>
      <c r="C7" s="35" t="s">
        <v>63</v>
      </c>
      <c r="D7" s="34" t="str">
        <f>VLOOKUP(B7,'TAX INFO'!$B$2:$G$1000,3,0)</f>
        <v>ACEN CORPORATION (FORMERLY KNOWN AS AC ENERGY CORPORATION)</v>
      </c>
      <c r="E7" s="34" t="str">
        <f>VLOOKUP(B7,'TAX INFO'!$B$2:$G$1000,5,0)</f>
        <v>000-506-020-000</v>
      </c>
      <c r="F7" s="35" t="s">
        <v>419</v>
      </c>
      <c r="G7" s="35" t="s">
        <v>416</v>
      </c>
      <c r="H7" s="35" t="s">
        <v>417</v>
      </c>
      <c r="I7" s="35" t="s">
        <v>417</v>
      </c>
      <c r="J7" s="35" t="s">
        <v>417</v>
      </c>
      <c r="K7" s="16">
        <v>337.87</v>
      </c>
      <c r="L7" s="36">
        <v>0</v>
      </c>
      <c r="M7" s="37">
        <v>40.54</v>
      </c>
      <c r="N7" s="36">
        <v>-6.76</v>
      </c>
      <c r="O7" s="38">
        <f t="shared" si="0"/>
        <v>371.65000000000003</v>
      </c>
      <c r="P7" s="34">
        <v>28546</v>
      </c>
    </row>
    <row r="8" spans="1:18">
      <c r="A8" s="34">
        <v>6</v>
      </c>
      <c r="B8" s="35" t="s">
        <v>64</v>
      </c>
      <c r="C8" s="35" t="s">
        <v>64</v>
      </c>
      <c r="D8" s="34" t="str">
        <f>VLOOKUP(B8,'TAX INFO'!$B$2:$G$1000,3,0)</f>
        <v>ACEN CORPORATION (FORMERLY KNOWN AS AC ENERGY CORPORATION)</v>
      </c>
      <c r="E8" s="34" t="str">
        <f>VLOOKUP(B8,'TAX INFO'!$B$2:$G$1000,5,0)</f>
        <v>000-506-020-000</v>
      </c>
      <c r="F8" s="35" t="s">
        <v>419</v>
      </c>
      <c r="G8" s="35" t="s">
        <v>416</v>
      </c>
      <c r="H8" s="35" t="s">
        <v>417</v>
      </c>
      <c r="I8" s="35" t="s">
        <v>417</v>
      </c>
      <c r="J8" s="35" t="s">
        <v>417</v>
      </c>
      <c r="K8" s="16">
        <v>7379.06</v>
      </c>
      <c r="L8" s="36">
        <v>0</v>
      </c>
      <c r="M8" s="37">
        <v>885.49</v>
      </c>
      <c r="N8" s="36">
        <v>-147.58000000000001</v>
      </c>
      <c r="O8" s="38">
        <f t="shared" si="0"/>
        <v>8116.9700000000012</v>
      </c>
      <c r="P8" s="34">
        <v>28546</v>
      </c>
    </row>
    <row r="9" spans="1:18">
      <c r="A9" s="34">
        <v>7</v>
      </c>
      <c r="B9" s="35" t="s">
        <v>64</v>
      </c>
      <c r="C9" s="35" t="s">
        <v>65</v>
      </c>
      <c r="D9" s="34" t="str">
        <f>VLOOKUP(B9,'TAX INFO'!$B$2:$G$1000,3,0)</f>
        <v>ACEN CORPORATION (FORMERLY KNOWN AS AC ENERGY CORPORATION)</v>
      </c>
      <c r="E9" s="34" t="str">
        <f>VLOOKUP(B9,'TAX INFO'!$B$2:$G$1000,5,0)</f>
        <v>000-506-020-000</v>
      </c>
      <c r="F9" s="35" t="s">
        <v>419</v>
      </c>
      <c r="G9" s="35" t="s">
        <v>416</v>
      </c>
      <c r="H9" s="35" t="s">
        <v>417</v>
      </c>
      <c r="I9" s="35" t="s">
        <v>417</v>
      </c>
      <c r="J9" s="35" t="s">
        <v>417</v>
      </c>
      <c r="K9" s="16">
        <v>6065.78</v>
      </c>
      <c r="L9" s="36">
        <v>0</v>
      </c>
      <c r="M9" s="37">
        <v>727.89</v>
      </c>
      <c r="N9" s="36">
        <v>-121.32</v>
      </c>
      <c r="O9" s="38">
        <f t="shared" si="0"/>
        <v>6672.35</v>
      </c>
      <c r="P9" s="34">
        <v>28546</v>
      </c>
    </row>
    <row r="10" spans="1:18">
      <c r="A10" s="34">
        <v>8</v>
      </c>
      <c r="B10" s="35" t="s">
        <v>66</v>
      </c>
      <c r="C10" s="35" t="s">
        <v>66</v>
      </c>
      <c r="D10" s="34" t="str">
        <f>VLOOKUP(B10,'TAX INFO'!$B$2:$G$1000,3,0)</f>
        <v>AX3 CAPITAL HOLDINGS, INC.</v>
      </c>
      <c r="E10" s="34" t="str">
        <f>VLOOKUP(B10,'TAX INFO'!$B$2:$G$1000,5,0)</f>
        <v>00967233900000</v>
      </c>
      <c r="F10" s="35" t="s">
        <v>419</v>
      </c>
      <c r="G10" s="35" t="s">
        <v>416</v>
      </c>
      <c r="H10" s="35" t="s">
        <v>417</v>
      </c>
      <c r="I10" s="35" t="s">
        <v>417</v>
      </c>
      <c r="J10" s="35" t="s">
        <v>417</v>
      </c>
      <c r="K10" s="16">
        <v>285.64999999999998</v>
      </c>
      <c r="L10" s="36">
        <v>0</v>
      </c>
      <c r="M10" s="37">
        <v>34.28</v>
      </c>
      <c r="N10" s="36">
        <v>-5.71</v>
      </c>
      <c r="O10" s="38">
        <f t="shared" si="0"/>
        <v>314.21999999999997</v>
      </c>
      <c r="P10" s="34">
        <v>28547</v>
      </c>
    </row>
    <row r="11" spans="1:18">
      <c r="A11" s="34">
        <v>9</v>
      </c>
      <c r="B11" s="35" t="s">
        <v>422</v>
      </c>
      <c r="C11" s="35" t="s">
        <v>422</v>
      </c>
      <c r="D11" s="34" t="str">
        <f>VLOOKUP(B11,'TAX INFO'!$B$2:$G$1000,3,0)</f>
        <v>Asian Carbon Neutral Power Corp.</v>
      </c>
      <c r="E11" s="34" t="str">
        <f>VLOOKUP(B11,'TAX INFO'!$B$2:$G$1000,5,0)</f>
        <v>008-585-041-000</v>
      </c>
      <c r="F11" s="35" t="s">
        <v>415</v>
      </c>
      <c r="G11" s="35" t="s">
        <v>416</v>
      </c>
      <c r="H11" s="35" t="s">
        <v>417</v>
      </c>
      <c r="I11" s="35" t="s">
        <v>416</v>
      </c>
      <c r="J11" s="35" t="s">
        <v>416</v>
      </c>
      <c r="K11" s="16">
        <v>0</v>
      </c>
      <c r="L11" s="36">
        <v>25.82</v>
      </c>
      <c r="M11" s="37">
        <v>0</v>
      </c>
      <c r="N11" s="36">
        <v>-0.52</v>
      </c>
      <c r="O11" s="38">
        <f t="shared" si="0"/>
        <v>25.3</v>
      </c>
      <c r="P11" s="34">
        <v>28548</v>
      </c>
    </row>
    <row r="12" spans="1:18">
      <c r="A12" s="34">
        <v>10</v>
      </c>
      <c r="B12" s="35" t="s">
        <v>423</v>
      </c>
      <c r="C12" s="35" t="s">
        <v>423</v>
      </c>
      <c r="D12" s="34" t="str">
        <f>VLOOKUP(B12,'TAX INFO'!$B$2:$G$1000,3,0)</f>
        <v xml:space="preserve">Astronergy Development Gensan Inc. </v>
      </c>
      <c r="E12" s="34" t="str">
        <f>VLOOKUP(B12,'TAX INFO'!$B$2:$G$1000,5,0)</f>
        <v>008-702-105-00000</v>
      </c>
      <c r="F12" s="35" t="s">
        <v>415</v>
      </c>
      <c r="G12" s="35" t="s">
        <v>416</v>
      </c>
      <c r="H12" s="35" t="s">
        <v>416</v>
      </c>
      <c r="I12" s="35" t="s">
        <v>416</v>
      </c>
      <c r="J12" s="35" t="s">
        <v>416</v>
      </c>
      <c r="K12" s="16">
        <v>0</v>
      </c>
      <c r="L12" s="36">
        <v>115.08</v>
      </c>
      <c r="M12" s="37">
        <v>0</v>
      </c>
      <c r="N12" s="36">
        <v>-2.2999999999999998</v>
      </c>
      <c r="O12" s="38">
        <f t="shared" si="0"/>
        <v>112.78</v>
      </c>
      <c r="P12" s="34">
        <v>28549</v>
      </c>
    </row>
    <row r="13" spans="1:18">
      <c r="A13" s="34">
        <v>11</v>
      </c>
      <c r="B13" s="35" t="s">
        <v>423</v>
      </c>
      <c r="C13" s="35" t="s">
        <v>424</v>
      </c>
      <c r="D13" s="34" t="str">
        <f>VLOOKUP(B13,'TAX INFO'!$B$2:$G$1000,3,0)</f>
        <v xml:space="preserve">Astronergy Development Gensan Inc. </v>
      </c>
      <c r="E13" s="34" t="str">
        <f>VLOOKUP(B13,'TAX INFO'!$B$2:$G$1000,5,0)</f>
        <v>008-702-105-00000</v>
      </c>
      <c r="F13" s="35" t="s">
        <v>419</v>
      </c>
      <c r="G13" s="35" t="s">
        <v>416</v>
      </c>
      <c r="H13" s="35" t="s">
        <v>416</v>
      </c>
      <c r="I13" s="35" t="s">
        <v>416</v>
      </c>
      <c r="J13" s="35" t="s">
        <v>416</v>
      </c>
      <c r="K13" s="16">
        <v>0</v>
      </c>
      <c r="L13" s="36">
        <v>26.56</v>
      </c>
      <c r="M13" s="37">
        <v>0</v>
      </c>
      <c r="N13" s="36">
        <v>-0.53</v>
      </c>
      <c r="O13" s="38">
        <f t="shared" si="0"/>
        <v>26.029999999999998</v>
      </c>
      <c r="P13" s="34">
        <v>28549</v>
      </c>
    </row>
    <row r="14" spans="1:18">
      <c r="A14" s="34">
        <v>12</v>
      </c>
      <c r="B14" s="35" t="s">
        <v>76</v>
      </c>
      <c r="C14" s="35" t="s">
        <v>76</v>
      </c>
      <c r="D14" s="34" t="str">
        <f>VLOOKUP(B14,'TAX INFO'!$B$2:$G$1000,3,0)</f>
        <v xml:space="preserve">AdventEnergy, Inc. </v>
      </c>
      <c r="E14" s="34" t="str">
        <f>VLOOKUP(B14,'TAX INFO'!$B$2:$G$1000,5,0)</f>
        <v>007-099-197-000</v>
      </c>
      <c r="F14" s="35" t="s">
        <v>419</v>
      </c>
      <c r="G14" s="35" t="s">
        <v>416</v>
      </c>
      <c r="H14" s="35" t="s">
        <v>417</v>
      </c>
      <c r="I14" s="35" t="s">
        <v>417</v>
      </c>
      <c r="J14" s="35" t="s">
        <v>417</v>
      </c>
      <c r="K14" s="16">
        <v>0.66</v>
      </c>
      <c r="L14" s="36">
        <v>0</v>
      </c>
      <c r="M14" s="37">
        <v>0.08</v>
      </c>
      <c r="N14" s="36">
        <v>-0.01</v>
      </c>
      <c r="O14" s="38">
        <f t="shared" si="0"/>
        <v>0.73</v>
      </c>
      <c r="P14" s="34">
        <v>28550</v>
      </c>
    </row>
    <row r="15" spans="1:18">
      <c r="A15" s="34">
        <v>13</v>
      </c>
      <c r="B15" s="35" t="s">
        <v>76</v>
      </c>
      <c r="C15" s="35" t="s">
        <v>77</v>
      </c>
      <c r="D15" s="34" t="str">
        <f>VLOOKUP(B15,'TAX INFO'!$B$2:$G$1000,3,0)</f>
        <v xml:space="preserve">AdventEnergy, Inc. </v>
      </c>
      <c r="E15" s="34" t="str">
        <f>VLOOKUP(B15,'TAX INFO'!$B$2:$G$1000,5,0)</f>
        <v>007-099-197-000</v>
      </c>
      <c r="F15" s="35" t="s">
        <v>419</v>
      </c>
      <c r="G15" s="35" t="s">
        <v>416</v>
      </c>
      <c r="H15" s="35" t="s">
        <v>417</v>
      </c>
      <c r="I15" s="35" t="s">
        <v>417</v>
      </c>
      <c r="J15" s="35" t="s">
        <v>417</v>
      </c>
      <c r="K15" s="16">
        <v>74.959999999999994</v>
      </c>
      <c r="L15" s="36">
        <v>0</v>
      </c>
      <c r="M15" s="37">
        <v>9</v>
      </c>
      <c r="N15" s="36">
        <v>-1.5</v>
      </c>
      <c r="O15" s="38">
        <f t="shared" si="0"/>
        <v>82.46</v>
      </c>
      <c r="P15" s="34">
        <v>28550</v>
      </c>
    </row>
    <row r="16" spans="1:18">
      <c r="A16" s="34">
        <v>14</v>
      </c>
      <c r="B16" s="35" t="s">
        <v>78</v>
      </c>
      <c r="C16" s="35" t="s">
        <v>78</v>
      </c>
      <c r="D16" s="34" t="str">
        <f>VLOOKUP(B16,'TAX INFO'!$B$2:$G$1000,3,0)</f>
        <v xml:space="preserve">AdventEnergy, Inc. </v>
      </c>
      <c r="E16" s="34" t="str">
        <f>VLOOKUP(B16,'TAX INFO'!$B$2:$G$1000,5,0)</f>
        <v>007-099-197-000</v>
      </c>
      <c r="F16" s="35" t="s">
        <v>419</v>
      </c>
      <c r="G16" s="35" t="s">
        <v>416</v>
      </c>
      <c r="H16" s="35" t="s">
        <v>417</v>
      </c>
      <c r="I16" s="35" t="s">
        <v>417</v>
      </c>
      <c r="J16" s="35" t="s">
        <v>417</v>
      </c>
      <c r="K16" s="16">
        <v>8848.15</v>
      </c>
      <c r="L16" s="36">
        <v>0</v>
      </c>
      <c r="M16" s="37">
        <v>1061.78</v>
      </c>
      <c r="N16" s="36">
        <v>-176.96</v>
      </c>
      <c r="O16" s="38">
        <f t="shared" si="0"/>
        <v>9732.9700000000012</v>
      </c>
      <c r="P16" s="34">
        <v>28550</v>
      </c>
    </row>
    <row r="17" spans="1:16">
      <c r="A17" s="34">
        <v>15</v>
      </c>
      <c r="B17" s="35" t="s">
        <v>78</v>
      </c>
      <c r="C17" s="35" t="s">
        <v>79</v>
      </c>
      <c r="D17" s="34" t="str">
        <f>VLOOKUP(B17,'TAX INFO'!$B$2:$G$1000,3,0)</f>
        <v xml:space="preserve">AdventEnergy, Inc. </v>
      </c>
      <c r="E17" s="34" t="str">
        <f>VLOOKUP(B17,'TAX INFO'!$B$2:$G$1000,5,0)</f>
        <v>007-099-197-000</v>
      </c>
      <c r="F17" s="35" t="s">
        <v>419</v>
      </c>
      <c r="G17" s="35" t="s">
        <v>416</v>
      </c>
      <c r="H17" s="35" t="s">
        <v>417</v>
      </c>
      <c r="I17" s="35" t="s">
        <v>417</v>
      </c>
      <c r="J17" s="35" t="s">
        <v>417</v>
      </c>
      <c r="K17" s="16">
        <v>592.20000000000005</v>
      </c>
      <c r="L17" s="36">
        <v>0</v>
      </c>
      <c r="M17" s="37">
        <v>71.06</v>
      </c>
      <c r="N17" s="36">
        <v>-11.84</v>
      </c>
      <c r="O17" s="38">
        <f t="shared" si="0"/>
        <v>651.41999999999996</v>
      </c>
      <c r="P17" s="34">
        <v>28550</v>
      </c>
    </row>
    <row r="18" spans="1:16">
      <c r="A18" s="34">
        <v>16</v>
      </c>
      <c r="B18" s="35" t="s">
        <v>78</v>
      </c>
      <c r="C18" s="35" t="s">
        <v>80</v>
      </c>
      <c r="D18" s="34" t="str">
        <f>VLOOKUP(B18,'TAX INFO'!$B$2:$G$1000,3,0)</f>
        <v xml:space="preserve">AdventEnergy, Inc. </v>
      </c>
      <c r="E18" s="34" t="str">
        <f>VLOOKUP(B18,'TAX INFO'!$B$2:$G$1000,5,0)</f>
        <v>007-099-197-000</v>
      </c>
      <c r="F18" s="35" t="s">
        <v>419</v>
      </c>
      <c r="G18" s="35" t="s">
        <v>416</v>
      </c>
      <c r="H18" s="35" t="s">
        <v>417</v>
      </c>
      <c r="I18" s="35" t="s">
        <v>417</v>
      </c>
      <c r="J18" s="35" t="s">
        <v>416</v>
      </c>
      <c r="K18" s="16">
        <v>0</v>
      </c>
      <c r="L18" s="36">
        <v>879.58</v>
      </c>
      <c r="M18" s="37">
        <v>0</v>
      </c>
      <c r="N18" s="36">
        <v>-17.59</v>
      </c>
      <c r="O18" s="38">
        <f t="shared" si="0"/>
        <v>861.99</v>
      </c>
      <c r="P18" s="34">
        <v>28550</v>
      </c>
    </row>
    <row r="19" spans="1:16">
      <c r="A19" s="34">
        <v>17</v>
      </c>
      <c r="B19" s="35" t="s">
        <v>78</v>
      </c>
      <c r="C19" s="35" t="s">
        <v>81</v>
      </c>
      <c r="D19" s="34" t="str">
        <f>VLOOKUP(B19,'TAX INFO'!$B$2:$G$1000,3,0)</f>
        <v xml:space="preserve">AdventEnergy, Inc. </v>
      </c>
      <c r="E19" s="34" t="str">
        <f>VLOOKUP(B19,'TAX INFO'!$B$2:$G$1000,5,0)</f>
        <v>007-099-197-000</v>
      </c>
      <c r="F19" s="35" t="s">
        <v>419</v>
      </c>
      <c r="G19" s="35" t="s">
        <v>416</v>
      </c>
      <c r="H19" s="35" t="s">
        <v>417</v>
      </c>
      <c r="I19" s="35" t="s">
        <v>417</v>
      </c>
      <c r="J19" s="35" t="s">
        <v>417</v>
      </c>
      <c r="K19" s="16">
        <v>2892.87</v>
      </c>
      <c r="L19" s="36">
        <v>0</v>
      </c>
      <c r="M19" s="37">
        <v>347.14</v>
      </c>
      <c r="N19" s="36">
        <v>-57.86</v>
      </c>
      <c r="O19" s="38">
        <f t="shared" si="0"/>
        <v>3182.1499999999996</v>
      </c>
      <c r="P19" s="34">
        <v>28550</v>
      </c>
    </row>
    <row r="20" spans="1:16">
      <c r="A20" s="34">
        <v>18</v>
      </c>
      <c r="B20" s="35" t="s">
        <v>78</v>
      </c>
      <c r="C20" s="35" t="s">
        <v>82</v>
      </c>
      <c r="D20" s="34" t="str">
        <f>VLOOKUP(B20,'TAX INFO'!$B$2:$G$1000,3,0)</f>
        <v xml:space="preserve">AdventEnergy, Inc. </v>
      </c>
      <c r="E20" s="34" t="str">
        <f>VLOOKUP(B20,'TAX INFO'!$B$2:$G$1000,5,0)</f>
        <v>007-099-197-000</v>
      </c>
      <c r="F20" s="35" t="s">
        <v>419</v>
      </c>
      <c r="G20" s="35" t="s">
        <v>416</v>
      </c>
      <c r="H20" s="35" t="s">
        <v>417</v>
      </c>
      <c r="I20" s="35" t="s">
        <v>417</v>
      </c>
      <c r="J20" s="35" t="s">
        <v>416</v>
      </c>
      <c r="K20" s="16">
        <v>0</v>
      </c>
      <c r="L20" s="36">
        <v>247.96</v>
      </c>
      <c r="M20" s="37">
        <v>0</v>
      </c>
      <c r="N20" s="36">
        <v>-4.96</v>
      </c>
      <c r="O20" s="38">
        <f t="shared" si="0"/>
        <v>243</v>
      </c>
      <c r="P20" s="34">
        <v>28550</v>
      </c>
    </row>
    <row r="21" spans="1:16">
      <c r="A21" s="34">
        <v>19</v>
      </c>
      <c r="B21" s="35" t="s">
        <v>425</v>
      </c>
      <c r="C21" s="35" t="s">
        <v>425</v>
      </c>
      <c r="D21" s="34" t="str">
        <f>VLOOKUP(B21,'TAX INFO'!$B$2:$G$1000,3,0)</f>
        <v xml:space="preserve">Angeles Electric Corporation </v>
      </c>
      <c r="E21" s="34" t="str">
        <f>VLOOKUP(B21,'TAX INFO'!$B$2:$G$1000,5,0)</f>
        <v>000-088-802-000</v>
      </c>
      <c r="F21" s="35" t="s">
        <v>419</v>
      </c>
      <c r="G21" s="35" t="s">
        <v>416</v>
      </c>
      <c r="H21" s="35" t="s">
        <v>417</v>
      </c>
      <c r="I21" s="35" t="s">
        <v>417</v>
      </c>
      <c r="J21" s="35" t="s">
        <v>417</v>
      </c>
      <c r="K21" s="16">
        <v>23207.77</v>
      </c>
      <c r="L21" s="36">
        <v>0</v>
      </c>
      <c r="M21" s="37">
        <v>2784.93</v>
      </c>
      <c r="N21" s="36">
        <v>-464.16</v>
      </c>
      <c r="O21" s="38">
        <f t="shared" si="0"/>
        <v>25528.54</v>
      </c>
      <c r="P21" s="34">
        <v>28551</v>
      </c>
    </row>
    <row r="22" spans="1:16">
      <c r="A22" s="34">
        <v>20</v>
      </c>
      <c r="B22" s="35" t="s">
        <v>72</v>
      </c>
      <c r="C22" s="35" t="s">
        <v>72</v>
      </c>
      <c r="D22" s="34" t="str">
        <f>VLOOKUP(B22,'TAX INFO'!$B$2:$G$1000,3,0)</f>
        <v xml:space="preserve">Aboitiz Energy Solutions, Inc. </v>
      </c>
      <c r="E22" s="34" t="str">
        <f>VLOOKUP(B22,'TAX INFO'!$B$2:$G$1000,5,0)</f>
        <v>201-115-150-000</v>
      </c>
      <c r="F22" s="35" t="s">
        <v>419</v>
      </c>
      <c r="G22" s="35" t="s">
        <v>416</v>
      </c>
      <c r="H22" s="35" t="s">
        <v>417</v>
      </c>
      <c r="I22" s="35" t="s">
        <v>417</v>
      </c>
      <c r="J22" s="35" t="s">
        <v>417</v>
      </c>
      <c r="K22" s="16">
        <v>31887.26</v>
      </c>
      <c r="L22" s="36">
        <v>0</v>
      </c>
      <c r="M22" s="37">
        <v>3826.47</v>
      </c>
      <c r="N22" s="36">
        <v>-637.75</v>
      </c>
      <c r="O22" s="38">
        <f t="shared" si="0"/>
        <v>35075.979999999996</v>
      </c>
      <c r="P22" s="34">
        <v>28552</v>
      </c>
    </row>
    <row r="23" spans="1:16">
      <c r="A23" s="34">
        <v>21</v>
      </c>
      <c r="B23" s="35" t="s">
        <v>72</v>
      </c>
      <c r="C23" s="35" t="s">
        <v>73</v>
      </c>
      <c r="D23" s="34" t="str">
        <f>VLOOKUP(B23,'TAX INFO'!$B$2:$G$1000,3,0)</f>
        <v xml:space="preserve">Aboitiz Energy Solutions, Inc. </v>
      </c>
      <c r="E23" s="34" t="str">
        <f>VLOOKUP(B23,'TAX INFO'!$B$2:$G$1000,5,0)</f>
        <v>201-115-150-000</v>
      </c>
      <c r="F23" s="35" t="s">
        <v>419</v>
      </c>
      <c r="G23" s="35" t="s">
        <v>416</v>
      </c>
      <c r="H23" s="35" t="s">
        <v>417</v>
      </c>
      <c r="I23" s="35" t="s">
        <v>417</v>
      </c>
      <c r="J23" s="35" t="s">
        <v>417</v>
      </c>
      <c r="K23" s="16">
        <v>6835.1</v>
      </c>
      <c r="L23" s="36">
        <v>0</v>
      </c>
      <c r="M23" s="37">
        <v>820.21</v>
      </c>
      <c r="N23" s="36">
        <v>-136.69999999999999</v>
      </c>
      <c r="O23" s="38">
        <f t="shared" si="0"/>
        <v>7518.6100000000006</v>
      </c>
      <c r="P23" s="34">
        <v>28552</v>
      </c>
    </row>
    <row r="24" spans="1:16">
      <c r="A24" s="34">
        <v>22</v>
      </c>
      <c r="B24" s="35" t="s">
        <v>72</v>
      </c>
      <c r="C24" s="35" t="s">
        <v>74</v>
      </c>
      <c r="D24" s="34" t="str">
        <f>VLOOKUP(B24,'TAX INFO'!$B$2:$G$1000,3,0)</f>
        <v xml:space="preserve">Aboitiz Energy Solutions, Inc. </v>
      </c>
      <c r="E24" s="34" t="str">
        <f>VLOOKUP(B24,'TAX INFO'!$B$2:$G$1000,5,0)</f>
        <v>201-115-150-000</v>
      </c>
      <c r="F24" s="35" t="s">
        <v>419</v>
      </c>
      <c r="G24" s="35" t="s">
        <v>416</v>
      </c>
      <c r="H24" s="35" t="s">
        <v>417</v>
      </c>
      <c r="I24" s="35" t="s">
        <v>417</v>
      </c>
      <c r="J24" s="35" t="s">
        <v>417</v>
      </c>
      <c r="K24" s="16">
        <v>8486.2900000000009</v>
      </c>
      <c r="L24" s="36">
        <v>0</v>
      </c>
      <c r="M24" s="37">
        <v>1018.35</v>
      </c>
      <c r="N24" s="36">
        <v>-169.73</v>
      </c>
      <c r="O24" s="38">
        <f t="shared" si="0"/>
        <v>9334.9100000000017</v>
      </c>
      <c r="P24" s="34">
        <v>28552</v>
      </c>
    </row>
    <row r="25" spans="1:16">
      <c r="A25" s="34">
        <v>23</v>
      </c>
      <c r="B25" s="35" t="s">
        <v>426</v>
      </c>
      <c r="C25" s="35" t="s">
        <v>426</v>
      </c>
      <c r="D25" s="34" t="str">
        <f>VLOOKUP(B25,'TAX INFO'!$B$2:$G$1000,3,0)</f>
        <v>Authority of the Freeport Area of Bataan</v>
      </c>
      <c r="E25" s="34" t="str">
        <f>VLOOKUP(B25,'TAX INFO'!$B$2:$G$1000,5,0)</f>
        <v>295-375-213-00000</v>
      </c>
      <c r="F25" s="35" t="s">
        <v>419</v>
      </c>
      <c r="G25" s="35" t="s">
        <v>416</v>
      </c>
      <c r="H25" s="35" t="s">
        <v>417</v>
      </c>
      <c r="I25" s="35" t="s">
        <v>417</v>
      </c>
      <c r="J25" s="35" t="s">
        <v>417</v>
      </c>
      <c r="K25" s="16">
        <v>367.66</v>
      </c>
      <c r="L25" s="36">
        <v>0</v>
      </c>
      <c r="M25" s="37">
        <v>44.12</v>
      </c>
      <c r="N25" s="36">
        <v>-7.35</v>
      </c>
      <c r="O25" s="38">
        <f t="shared" si="0"/>
        <v>404.43</v>
      </c>
      <c r="P25" s="34">
        <v>28553</v>
      </c>
    </row>
    <row r="26" spans="1:16">
      <c r="A26" s="34">
        <v>24</v>
      </c>
      <c r="B26" s="35" t="s">
        <v>427</v>
      </c>
      <c r="C26" s="35" t="s">
        <v>427</v>
      </c>
      <c r="D26" s="34" t="str">
        <f>VLOOKUP(B26,'TAX INFO'!$B$2:$G$1000,3,0)</f>
        <v>Asian Greenenergy Corp.</v>
      </c>
      <c r="E26" s="34" t="str">
        <f>VLOOKUP(B26,'TAX INFO'!$B$2:$G$1000,5,0)</f>
        <v>008-722-974-000</v>
      </c>
      <c r="F26" s="35" t="s">
        <v>415</v>
      </c>
      <c r="G26" s="35" t="s">
        <v>416</v>
      </c>
      <c r="H26" s="35" t="s">
        <v>417</v>
      </c>
      <c r="I26" s="35" t="s">
        <v>416</v>
      </c>
      <c r="J26" s="35" t="s">
        <v>416</v>
      </c>
      <c r="K26" s="16">
        <v>0</v>
      </c>
      <c r="L26" s="36">
        <v>79.08</v>
      </c>
      <c r="M26" s="37">
        <v>0</v>
      </c>
      <c r="N26" s="36">
        <v>-1.58</v>
      </c>
      <c r="O26" s="38">
        <f t="shared" si="0"/>
        <v>77.5</v>
      </c>
      <c r="P26" s="34">
        <v>28554</v>
      </c>
    </row>
    <row r="27" spans="1:16">
      <c r="A27" s="34">
        <v>25</v>
      </c>
      <c r="B27" s="35" t="s">
        <v>427</v>
      </c>
      <c r="C27" s="35" t="s">
        <v>91</v>
      </c>
      <c r="D27" s="34" t="str">
        <f>VLOOKUP(B27,'TAX INFO'!$B$2:$G$1000,3,0)</f>
        <v>Asian Greenenergy Corp.</v>
      </c>
      <c r="E27" s="34" t="str">
        <f>VLOOKUP(B27,'TAX INFO'!$B$2:$G$1000,5,0)</f>
        <v>008-722-974-000</v>
      </c>
      <c r="F27" s="35" t="s">
        <v>419</v>
      </c>
      <c r="G27" s="35" t="s">
        <v>416</v>
      </c>
      <c r="H27" s="35" t="s">
        <v>417</v>
      </c>
      <c r="I27" s="35" t="s">
        <v>416</v>
      </c>
      <c r="J27" s="35" t="s">
        <v>416</v>
      </c>
      <c r="K27" s="16">
        <v>0</v>
      </c>
      <c r="L27" s="36">
        <v>14</v>
      </c>
      <c r="M27" s="37">
        <v>0</v>
      </c>
      <c r="N27" s="36">
        <v>-0.28000000000000003</v>
      </c>
      <c r="O27" s="38">
        <f t="shared" si="0"/>
        <v>13.72</v>
      </c>
      <c r="P27" s="34">
        <v>28554</v>
      </c>
    </row>
    <row r="28" spans="1:16">
      <c r="A28" s="34">
        <v>26</v>
      </c>
      <c r="B28" s="35" t="s">
        <v>428</v>
      </c>
      <c r="C28" s="35" t="s">
        <v>428</v>
      </c>
      <c r="D28" s="34" t="str">
        <f>VLOOKUP(B28,'TAX INFO'!$B$2:$G$1000,3,0)</f>
        <v xml:space="preserve">Angat Hydropower Corporation </v>
      </c>
      <c r="E28" s="34" t="str">
        <f>VLOOKUP(B28,'TAX INFO'!$B$2:$G$1000,5,0)</f>
        <v>008-657-558-000</v>
      </c>
      <c r="F28" s="35" t="s">
        <v>415</v>
      </c>
      <c r="G28" s="35" t="s">
        <v>416</v>
      </c>
      <c r="H28" s="35" t="s">
        <v>417</v>
      </c>
      <c r="I28" s="35" t="s">
        <v>417</v>
      </c>
      <c r="J28" s="35" t="s">
        <v>417</v>
      </c>
      <c r="K28" s="16">
        <v>42.61</v>
      </c>
      <c r="L28" s="36">
        <v>0</v>
      </c>
      <c r="M28" s="37">
        <v>5.1100000000000003</v>
      </c>
      <c r="N28" s="36">
        <v>-0.85</v>
      </c>
      <c r="O28" s="38">
        <f t="shared" si="0"/>
        <v>46.87</v>
      </c>
      <c r="P28" s="34">
        <v>28555</v>
      </c>
    </row>
    <row r="29" spans="1:16">
      <c r="A29" s="34">
        <v>27</v>
      </c>
      <c r="B29" s="35" t="s">
        <v>428</v>
      </c>
      <c r="C29" s="35" t="s">
        <v>429</v>
      </c>
      <c r="D29" s="34" t="str">
        <f>VLOOKUP(B29,'TAX INFO'!$B$2:$G$1000,3,0)</f>
        <v xml:space="preserve">Angat Hydropower Corporation </v>
      </c>
      <c r="E29" s="34" t="str">
        <f>VLOOKUP(B29,'TAX INFO'!$B$2:$G$1000,5,0)</f>
        <v>008-657-558-000</v>
      </c>
      <c r="F29" s="35" t="s">
        <v>419</v>
      </c>
      <c r="G29" s="35" t="s">
        <v>416</v>
      </c>
      <c r="H29" s="35" t="s">
        <v>417</v>
      </c>
      <c r="I29" s="35" t="s">
        <v>417</v>
      </c>
      <c r="J29" s="35" t="s">
        <v>417</v>
      </c>
      <c r="K29" s="16">
        <v>247.51</v>
      </c>
      <c r="L29" s="36">
        <v>0</v>
      </c>
      <c r="M29" s="37">
        <v>29.7</v>
      </c>
      <c r="N29" s="36">
        <v>-4.95</v>
      </c>
      <c r="O29" s="38">
        <f t="shared" si="0"/>
        <v>272.26</v>
      </c>
      <c r="P29" s="34">
        <v>28555</v>
      </c>
    </row>
    <row r="30" spans="1:16">
      <c r="A30" s="34">
        <v>28</v>
      </c>
      <c r="B30" s="35" t="s">
        <v>430</v>
      </c>
      <c r="C30" s="35" t="s">
        <v>430</v>
      </c>
      <c r="D30" s="34" t="str">
        <f>VLOOKUP(B30,'TAX INFO'!$B$2:$G$1000,3,0)</f>
        <v xml:space="preserve">Aklan Electric Cooperative, Inc. </v>
      </c>
      <c r="E30" s="34" t="str">
        <f>VLOOKUP(B30,'TAX INFO'!$B$2:$G$1000,5,0)</f>
        <v>000-567-158-000</v>
      </c>
      <c r="F30" s="35" t="s">
        <v>419</v>
      </c>
      <c r="G30" s="35" t="s">
        <v>416</v>
      </c>
      <c r="H30" s="35" t="s">
        <v>417</v>
      </c>
      <c r="I30" s="35" t="s">
        <v>417</v>
      </c>
      <c r="J30" s="35" t="s">
        <v>417</v>
      </c>
      <c r="K30" s="16">
        <v>17769.55</v>
      </c>
      <c r="L30" s="36">
        <v>0</v>
      </c>
      <c r="M30" s="37">
        <v>2132.35</v>
      </c>
      <c r="N30" s="36">
        <v>-355.39</v>
      </c>
      <c r="O30" s="38">
        <f t="shared" si="0"/>
        <v>19546.509999999998</v>
      </c>
      <c r="P30" s="34">
        <v>28556</v>
      </c>
    </row>
    <row r="31" spans="1:16">
      <c r="A31" s="34">
        <v>29</v>
      </c>
      <c r="B31" s="35" t="s">
        <v>431</v>
      </c>
      <c r="C31" s="35" t="s">
        <v>431</v>
      </c>
      <c r="D31" s="34" t="str">
        <f>VLOOKUP(B31,'TAX INFO'!$B$2:$G$1000,3,0)</f>
        <v xml:space="preserve">Albay Electric Cooperative, Inc. </v>
      </c>
      <c r="E31" s="34" t="str">
        <f>VLOOKUP(B31,'TAX INFO'!$B$2:$G$1000,5,0)</f>
        <v>000-617-913-00000</v>
      </c>
      <c r="F31" s="35" t="s">
        <v>419</v>
      </c>
      <c r="G31" s="35" t="s">
        <v>416</v>
      </c>
      <c r="H31" s="35" t="s">
        <v>417</v>
      </c>
      <c r="I31" s="35" t="s">
        <v>417</v>
      </c>
      <c r="J31" s="35" t="s">
        <v>417</v>
      </c>
      <c r="K31" s="16">
        <v>63659.97</v>
      </c>
      <c r="L31" s="36">
        <v>0</v>
      </c>
      <c r="M31" s="37">
        <v>7639.2</v>
      </c>
      <c r="N31" s="36">
        <v>-1273.2</v>
      </c>
      <c r="O31" s="38">
        <f t="shared" si="0"/>
        <v>70025.97</v>
      </c>
      <c r="P31" s="34">
        <v>28557</v>
      </c>
    </row>
    <row r="32" spans="1:16">
      <c r="A32" s="34">
        <v>30</v>
      </c>
      <c r="B32" s="35" t="s">
        <v>83</v>
      </c>
      <c r="C32" s="35" t="s">
        <v>84</v>
      </c>
      <c r="D32" s="34" t="str">
        <f>VLOOKUP(B32,'TAX INFO'!$B$2:$G$1000,3,0)</f>
        <v>Alsons Power Supply Corporation</v>
      </c>
      <c r="E32" s="34" t="str">
        <f>VLOOKUP(B32,'TAX INFO'!$B$2:$G$1000,5,0)</f>
        <v>009-454-753-00000</v>
      </c>
      <c r="F32" s="35" t="s">
        <v>419</v>
      </c>
      <c r="G32" s="35" t="s">
        <v>416</v>
      </c>
      <c r="H32" s="35" t="s">
        <v>417</v>
      </c>
      <c r="I32" s="35" t="s">
        <v>417</v>
      </c>
      <c r="J32" s="35" t="s">
        <v>417</v>
      </c>
      <c r="K32" s="16">
        <v>6506.54</v>
      </c>
      <c r="L32" s="36">
        <v>0</v>
      </c>
      <c r="M32" s="37">
        <v>780.78</v>
      </c>
      <c r="N32" s="36">
        <v>-130.13</v>
      </c>
      <c r="O32" s="38">
        <f t="shared" si="0"/>
        <v>7157.19</v>
      </c>
      <c r="P32" s="34">
        <v>28558</v>
      </c>
    </row>
    <row r="33" spans="1:16">
      <c r="A33" s="34">
        <v>31</v>
      </c>
      <c r="B33" s="35" t="s">
        <v>83</v>
      </c>
      <c r="C33" s="35" t="s">
        <v>85</v>
      </c>
      <c r="D33" s="34" t="str">
        <f>VLOOKUP(B33,'TAX INFO'!$B$2:$G$1000,3,0)</f>
        <v>Alsons Power Supply Corporation</v>
      </c>
      <c r="E33" s="34" t="str">
        <f>VLOOKUP(B33,'TAX INFO'!$B$2:$G$1000,5,0)</f>
        <v>009-454-753-00000</v>
      </c>
      <c r="F33" s="35" t="s">
        <v>419</v>
      </c>
      <c r="G33" s="35" t="s">
        <v>416</v>
      </c>
      <c r="H33" s="35" t="s">
        <v>417</v>
      </c>
      <c r="I33" s="35" t="s">
        <v>417</v>
      </c>
      <c r="J33" s="35" t="s">
        <v>417</v>
      </c>
      <c r="K33" s="16">
        <v>828.09</v>
      </c>
      <c r="L33" s="36">
        <v>0</v>
      </c>
      <c r="M33" s="37">
        <v>99.37</v>
      </c>
      <c r="N33" s="36">
        <v>-16.559999999999999</v>
      </c>
      <c r="O33" s="38">
        <f t="shared" si="0"/>
        <v>910.90000000000009</v>
      </c>
      <c r="P33" s="34">
        <v>28558</v>
      </c>
    </row>
    <row r="34" spans="1:16">
      <c r="A34" s="34">
        <v>32</v>
      </c>
      <c r="B34" s="35" t="s">
        <v>236</v>
      </c>
      <c r="C34" s="35" t="s">
        <v>237</v>
      </c>
      <c r="D34" s="34" t="str">
        <f>VLOOKUP(B34,'TAX INFO'!$B$2:$G$1000,3,0)</f>
        <v>LIMAY POWER INC.</v>
      </c>
      <c r="E34" s="34" t="str">
        <f>VLOOKUP(B34,'TAX INFO'!$B$2:$G$1000,5,0)</f>
        <v>008-107-131-000</v>
      </c>
      <c r="F34" s="35" t="s">
        <v>419</v>
      </c>
      <c r="G34" s="35" t="s">
        <v>416</v>
      </c>
      <c r="H34" s="35" t="s">
        <v>417</v>
      </c>
      <c r="I34" s="35" t="s">
        <v>417</v>
      </c>
      <c r="J34" s="35" t="s">
        <v>417</v>
      </c>
      <c r="K34" s="16">
        <v>3.99</v>
      </c>
      <c r="L34" s="36">
        <v>0</v>
      </c>
      <c r="M34" s="37">
        <v>0.48</v>
      </c>
      <c r="N34" s="36">
        <v>-0.08</v>
      </c>
      <c r="O34" s="38">
        <f t="shared" si="0"/>
        <v>4.3900000000000006</v>
      </c>
      <c r="P34" s="34">
        <v>28559</v>
      </c>
    </row>
    <row r="35" spans="1:16">
      <c r="A35" s="34">
        <v>33</v>
      </c>
      <c r="B35" s="35" t="s">
        <v>86</v>
      </c>
      <c r="C35" s="35" t="s">
        <v>86</v>
      </c>
      <c r="D35" s="34" t="str">
        <f>VLOOKUP(B35,'TAX INFO'!$B$2:$G$1000,3,0)</f>
        <v>Amlan Hydroelectric Power Corporation</v>
      </c>
      <c r="E35" s="34" t="str">
        <f>VLOOKUP(B35,'TAX INFO'!$B$2:$G$1000,5,0)</f>
        <v>266-589-268-000</v>
      </c>
      <c r="F35" s="35" t="s">
        <v>415</v>
      </c>
      <c r="G35" s="35" t="s">
        <v>416</v>
      </c>
      <c r="H35" s="35" t="s">
        <v>417</v>
      </c>
      <c r="I35" s="35" t="s">
        <v>416</v>
      </c>
      <c r="J35" s="35" t="s">
        <v>417</v>
      </c>
      <c r="K35" s="16">
        <v>18.29</v>
      </c>
      <c r="L35" s="36">
        <v>0</v>
      </c>
      <c r="M35" s="37">
        <v>2.19</v>
      </c>
      <c r="N35" s="36">
        <v>-0.37</v>
      </c>
      <c r="O35" s="38">
        <f t="shared" si="0"/>
        <v>20.11</v>
      </c>
      <c r="P35" s="34">
        <v>28560</v>
      </c>
    </row>
    <row r="36" spans="1:16">
      <c r="A36" s="34">
        <v>34</v>
      </c>
      <c r="B36" s="35" t="s">
        <v>86</v>
      </c>
      <c r="C36" s="35" t="s">
        <v>87</v>
      </c>
      <c r="D36" s="34" t="str">
        <f>VLOOKUP(B36,'TAX INFO'!$B$2:$G$1000,3,0)</f>
        <v>Amlan Hydroelectric Power Corporation</v>
      </c>
      <c r="E36" s="34" t="str">
        <f>VLOOKUP(B36,'TAX INFO'!$B$2:$G$1000,5,0)</f>
        <v>266-589-268-000</v>
      </c>
      <c r="F36" s="35" t="s">
        <v>419</v>
      </c>
      <c r="G36" s="35" t="s">
        <v>416</v>
      </c>
      <c r="H36" s="35" t="s">
        <v>417</v>
      </c>
      <c r="I36" s="35" t="s">
        <v>416</v>
      </c>
      <c r="J36" s="35" t="s">
        <v>417</v>
      </c>
      <c r="K36" s="16">
        <v>0.02</v>
      </c>
      <c r="L36" s="36">
        <v>0</v>
      </c>
      <c r="M36" s="37">
        <v>0</v>
      </c>
      <c r="N36" s="36">
        <v>0</v>
      </c>
      <c r="O36" s="38">
        <f t="shared" si="0"/>
        <v>0.02</v>
      </c>
      <c r="P36" s="34">
        <v>28560</v>
      </c>
    </row>
    <row r="37" spans="1:16">
      <c r="A37" s="34">
        <v>35</v>
      </c>
      <c r="B37" s="35" t="s">
        <v>432</v>
      </c>
      <c r="C37" s="35" t="s">
        <v>432</v>
      </c>
      <c r="D37" s="34" t="str">
        <f>VLOOKUP(B37,'TAX INFO'!$B$2:$G$1000,3,0)</f>
        <v xml:space="preserve">Anda Power Corporation </v>
      </c>
      <c r="E37" s="34" t="str">
        <f>VLOOKUP(B37,'TAX INFO'!$B$2:$G$1000,5,0)</f>
        <v>008-527-938-000</v>
      </c>
      <c r="F37" s="35" t="s">
        <v>415</v>
      </c>
      <c r="G37" s="35" t="s">
        <v>416</v>
      </c>
      <c r="H37" s="35" t="s">
        <v>417</v>
      </c>
      <c r="I37" s="35" t="s">
        <v>417</v>
      </c>
      <c r="J37" s="35" t="s">
        <v>416</v>
      </c>
      <c r="K37" s="16">
        <v>0</v>
      </c>
      <c r="L37" s="36">
        <v>23525.86</v>
      </c>
      <c r="M37" s="37">
        <v>0</v>
      </c>
      <c r="N37" s="36">
        <v>-470.52</v>
      </c>
      <c r="O37" s="38">
        <f t="shared" si="0"/>
        <v>23055.34</v>
      </c>
      <c r="P37" s="34">
        <v>28561</v>
      </c>
    </row>
    <row r="38" spans="1:16">
      <c r="A38" s="34">
        <v>36</v>
      </c>
      <c r="B38" s="35" t="s">
        <v>89</v>
      </c>
      <c r="C38" s="35" t="s">
        <v>89</v>
      </c>
      <c r="D38" s="34" t="str">
        <f>VLOOKUP(B38,'TAX INFO'!$B$2:$G$1000,3,0)</f>
        <v xml:space="preserve">Anda Power Corporation </v>
      </c>
      <c r="E38" s="34" t="str">
        <f>VLOOKUP(B38,'TAX INFO'!$B$2:$G$1000,5,0)</f>
        <v>008-527-938-000</v>
      </c>
      <c r="F38" s="35" t="s">
        <v>419</v>
      </c>
      <c r="G38" s="35" t="s">
        <v>416</v>
      </c>
      <c r="H38" s="35" t="s">
        <v>417</v>
      </c>
      <c r="I38" s="35" t="s">
        <v>417</v>
      </c>
      <c r="J38" s="35" t="s">
        <v>416</v>
      </c>
      <c r="K38" s="16">
        <v>0</v>
      </c>
      <c r="L38" s="36">
        <v>0.14000000000000001</v>
      </c>
      <c r="M38" s="37">
        <v>0</v>
      </c>
      <c r="N38" s="36">
        <v>0</v>
      </c>
      <c r="O38" s="38">
        <f t="shared" si="0"/>
        <v>0.14000000000000001</v>
      </c>
      <c r="P38" s="34">
        <v>28561</v>
      </c>
    </row>
    <row r="39" spans="1:16">
      <c r="A39" s="34">
        <v>37</v>
      </c>
      <c r="B39" s="35" t="s">
        <v>432</v>
      </c>
      <c r="C39" s="35" t="s">
        <v>88</v>
      </c>
      <c r="D39" s="34" t="str">
        <f>VLOOKUP(B39,'TAX INFO'!$B$2:$G$1000,3,0)</f>
        <v xml:space="preserve">Anda Power Corporation </v>
      </c>
      <c r="E39" s="34" t="str">
        <f>VLOOKUP(B39,'TAX INFO'!$B$2:$G$1000,5,0)</f>
        <v>008-527-938-000</v>
      </c>
      <c r="F39" s="35" t="s">
        <v>419</v>
      </c>
      <c r="G39" s="35" t="s">
        <v>416</v>
      </c>
      <c r="H39" s="35" t="s">
        <v>417</v>
      </c>
      <c r="I39" s="35" t="s">
        <v>417</v>
      </c>
      <c r="J39" s="35" t="s">
        <v>416</v>
      </c>
      <c r="K39" s="16">
        <v>0</v>
      </c>
      <c r="L39" s="36">
        <v>522.55999999999995</v>
      </c>
      <c r="M39" s="37">
        <v>0</v>
      </c>
      <c r="N39" s="36">
        <v>-10.45</v>
      </c>
      <c r="O39" s="38">
        <f t="shared" si="0"/>
        <v>512.1099999999999</v>
      </c>
      <c r="P39" s="34">
        <v>28561</v>
      </c>
    </row>
    <row r="40" spans="1:16">
      <c r="A40" s="34">
        <v>38</v>
      </c>
      <c r="B40" s="35" t="s">
        <v>433</v>
      </c>
      <c r="C40" s="35" t="s">
        <v>433</v>
      </c>
      <c r="D40" s="34" t="str">
        <f>VLOOKUP(B40,'TAX INFO'!$B$2:$G$1000,3,0)</f>
        <v xml:space="preserve">Agusan del Norte Electric Cooperative, Inc. </v>
      </c>
      <c r="E40" s="34" t="str">
        <f>VLOOKUP(B40,'TAX INFO'!$B$2:$G$1000,5,0)</f>
        <v>000-905-276-00000</v>
      </c>
      <c r="F40" s="35" t="s">
        <v>419</v>
      </c>
      <c r="G40" s="35" t="s">
        <v>416</v>
      </c>
      <c r="H40" s="35" t="s">
        <v>416</v>
      </c>
      <c r="I40" s="35" t="s">
        <v>417</v>
      </c>
      <c r="J40" s="35" t="s">
        <v>417</v>
      </c>
      <c r="K40" s="16">
        <v>793.5</v>
      </c>
      <c r="L40" s="36">
        <v>0</v>
      </c>
      <c r="M40" s="37">
        <v>95.22</v>
      </c>
      <c r="N40" s="36">
        <v>-15.87</v>
      </c>
      <c r="O40" s="38">
        <f t="shared" si="0"/>
        <v>872.85</v>
      </c>
      <c r="P40" s="34">
        <v>28562</v>
      </c>
    </row>
    <row r="41" spans="1:16">
      <c r="A41" s="34">
        <v>39</v>
      </c>
      <c r="B41" s="35" t="s">
        <v>434</v>
      </c>
      <c r="C41" s="35" t="s">
        <v>434</v>
      </c>
      <c r="D41" s="34" t="str">
        <f>VLOOKUP(B41,'TAX INFO'!$B$2:$G$1000,3,0)</f>
        <v>Antique Electric Cooperative, Inc.</v>
      </c>
      <c r="E41" s="34" t="str">
        <f>VLOOKUP(B41,'TAX INFO'!$B$2:$G$1000,5,0)</f>
        <v>000-567-498-0000</v>
      </c>
      <c r="F41" s="35" t="s">
        <v>419</v>
      </c>
      <c r="G41" s="35" t="s">
        <v>416</v>
      </c>
      <c r="H41" s="35" t="s">
        <v>417</v>
      </c>
      <c r="I41" s="35" t="s">
        <v>417</v>
      </c>
      <c r="J41" s="35" t="s">
        <v>417</v>
      </c>
      <c r="K41" s="16">
        <v>4722.46</v>
      </c>
      <c r="L41" s="36">
        <v>0</v>
      </c>
      <c r="M41" s="37">
        <v>566.70000000000005</v>
      </c>
      <c r="N41" s="36">
        <v>-94.45</v>
      </c>
      <c r="O41" s="38">
        <f t="shared" si="0"/>
        <v>5194.71</v>
      </c>
      <c r="P41" s="34">
        <v>28563</v>
      </c>
    </row>
    <row r="42" spans="1:16">
      <c r="A42" s="34">
        <v>40</v>
      </c>
      <c r="B42" s="35" t="s">
        <v>435</v>
      </c>
      <c r="C42" s="35" t="s">
        <v>435</v>
      </c>
      <c r="D42" s="34" t="str">
        <f>VLOOKUP(B42,'TAX INFO'!$B$2:$G$1000,3,0)</f>
        <v>Agusan Power Corporation</v>
      </c>
      <c r="E42" s="34" t="str">
        <f>VLOOKUP(B42,'TAX INFO'!$B$2:$G$1000,5,0)</f>
        <v>004-377-362-00000</v>
      </c>
      <c r="F42" s="35" t="s">
        <v>415</v>
      </c>
      <c r="G42" s="35" t="s">
        <v>416</v>
      </c>
      <c r="H42" s="35" t="s">
        <v>416</v>
      </c>
      <c r="I42" s="35" t="s">
        <v>416</v>
      </c>
      <c r="J42" s="35" t="s">
        <v>416</v>
      </c>
      <c r="K42" s="16">
        <v>0</v>
      </c>
      <c r="L42" s="36">
        <v>22.52</v>
      </c>
      <c r="M42" s="37">
        <v>0</v>
      </c>
      <c r="N42" s="36">
        <v>-0.45</v>
      </c>
      <c r="O42" s="38">
        <f t="shared" si="0"/>
        <v>22.07</v>
      </c>
      <c r="P42" s="34">
        <v>28564</v>
      </c>
    </row>
    <row r="43" spans="1:16">
      <c r="A43" s="34">
        <v>41</v>
      </c>
      <c r="B43" s="35" t="s">
        <v>67</v>
      </c>
      <c r="C43" s="35" t="s">
        <v>67</v>
      </c>
      <c r="D43" s="34" t="str">
        <f>VLOOKUP(B43,'TAX INFO'!$B$2:$G$1000,3,0)</f>
        <v>Alterpower Digos Solar, Inc.</v>
      </c>
      <c r="E43" s="34" t="str">
        <f>VLOOKUP(B43,'TAX INFO'!$B$2:$G$1000,5,0)</f>
        <v>008-810-055-00000</v>
      </c>
      <c r="F43" s="35" t="s">
        <v>415</v>
      </c>
      <c r="G43" s="35" t="s">
        <v>416</v>
      </c>
      <c r="H43" s="35" t="s">
        <v>417</v>
      </c>
      <c r="I43" s="35" t="s">
        <v>416</v>
      </c>
      <c r="J43" s="35" t="s">
        <v>417</v>
      </c>
      <c r="K43" s="16">
        <v>159.6</v>
      </c>
      <c r="L43" s="36">
        <v>0</v>
      </c>
      <c r="M43" s="37">
        <v>19.149999999999999</v>
      </c>
      <c r="N43" s="36">
        <v>-3.19</v>
      </c>
      <c r="O43" s="38">
        <f t="shared" si="0"/>
        <v>175.56</v>
      </c>
      <c r="P43" s="34">
        <v>28565</v>
      </c>
    </row>
    <row r="44" spans="1:16">
      <c r="A44" s="34">
        <v>42</v>
      </c>
      <c r="B44" s="35" t="s">
        <v>67</v>
      </c>
      <c r="C44" s="35" t="s">
        <v>68</v>
      </c>
      <c r="D44" s="34" t="str">
        <f>VLOOKUP(B44,'TAX INFO'!$B$2:$G$1000,3,0)</f>
        <v>Alterpower Digos Solar, Inc.</v>
      </c>
      <c r="E44" s="34" t="str">
        <f>VLOOKUP(B44,'TAX INFO'!$B$2:$G$1000,5,0)</f>
        <v>008-810-055-00000</v>
      </c>
      <c r="F44" s="35" t="s">
        <v>419</v>
      </c>
      <c r="G44" s="35" t="s">
        <v>416</v>
      </c>
      <c r="H44" s="35" t="s">
        <v>417</v>
      </c>
      <c r="I44" s="35" t="s">
        <v>417</v>
      </c>
      <c r="J44" s="35" t="s">
        <v>417</v>
      </c>
      <c r="K44" s="16">
        <v>32.53</v>
      </c>
      <c r="L44" s="36">
        <v>0</v>
      </c>
      <c r="M44" s="37">
        <v>3.9</v>
      </c>
      <c r="N44" s="36">
        <v>-0.65</v>
      </c>
      <c r="O44" s="38">
        <f t="shared" si="0"/>
        <v>35.78</v>
      </c>
      <c r="P44" s="34">
        <v>28565</v>
      </c>
    </row>
    <row r="45" spans="1:16">
      <c r="A45" s="34">
        <v>43</v>
      </c>
      <c r="B45" s="35" t="s">
        <v>436</v>
      </c>
      <c r="C45" s="35" t="s">
        <v>436</v>
      </c>
      <c r="D45" s="34" t="str">
        <f>VLOOKUP(B45,'TAX INFO'!$B$2:$G$1000,3,0)</f>
        <v xml:space="preserve">Asia Pacific Energy Corporation </v>
      </c>
      <c r="E45" s="34" t="str">
        <f>VLOOKUP(B45,'TAX INFO'!$B$2:$G$1000,5,0)</f>
        <v>226-823-182-00000</v>
      </c>
      <c r="F45" s="35" t="s">
        <v>415</v>
      </c>
      <c r="G45" s="35" t="s">
        <v>416</v>
      </c>
      <c r="H45" s="35" t="s">
        <v>417</v>
      </c>
      <c r="I45" s="35" t="s">
        <v>417</v>
      </c>
      <c r="J45" s="35" t="s">
        <v>417</v>
      </c>
      <c r="K45" s="16">
        <v>70.040000000000006</v>
      </c>
      <c r="L45" s="36">
        <v>0</v>
      </c>
      <c r="M45" s="37">
        <v>8.4</v>
      </c>
      <c r="N45" s="36">
        <v>-1.4</v>
      </c>
      <c r="O45" s="38">
        <f t="shared" si="0"/>
        <v>77.040000000000006</v>
      </c>
      <c r="P45" s="34">
        <v>28566</v>
      </c>
    </row>
    <row r="46" spans="1:16">
      <c r="A46" s="34">
        <v>44</v>
      </c>
      <c r="B46" s="35" t="s">
        <v>436</v>
      </c>
      <c r="C46" s="35" t="s">
        <v>90</v>
      </c>
      <c r="D46" s="34" t="str">
        <f>VLOOKUP(B46,'TAX INFO'!$B$2:$G$1000,3,0)</f>
        <v xml:space="preserve">Asia Pacific Energy Corporation </v>
      </c>
      <c r="E46" s="34" t="str">
        <f>VLOOKUP(B46,'TAX INFO'!$B$2:$G$1000,5,0)</f>
        <v>226-823-182-00000</v>
      </c>
      <c r="F46" s="35" t="s">
        <v>419</v>
      </c>
      <c r="G46" s="35" t="s">
        <v>416</v>
      </c>
      <c r="H46" s="35" t="s">
        <v>417</v>
      </c>
      <c r="I46" s="35" t="s">
        <v>417</v>
      </c>
      <c r="J46" s="35" t="s">
        <v>417</v>
      </c>
      <c r="K46" s="16">
        <v>0.56000000000000005</v>
      </c>
      <c r="L46" s="36">
        <v>0</v>
      </c>
      <c r="M46" s="37">
        <v>7.0000000000000007E-2</v>
      </c>
      <c r="N46" s="36">
        <v>-0.01</v>
      </c>
      <c r="O46" s="38">
        <f t="shared" si="0"/>
        <v>0.62000000000000011</v>
      </c>
      <c r="P46" s="34">
        <v>28566</v>
      </c>
    </row>
    <row r="47" spans="1:16">
      <c r="A47" s="34">
        <v>45</v>
      </c>
      <c r="B47" s="35" t="s">
        <v>437</v>
      </c>
      <c r="C47" s="35" t="s">
        <v>437</v>
      </c>
      <c r="D47" s="34" t="str">
        <f>VLOOKUP(B47,'TAX INFO'!$B$2:$G$1000,3,0)</f>
        <v>Apex Mining Co., Inc.</v>
      </c>
      <c r="E47" s="34" t="str">
        <f>VLOOKUP(B47,'TAX INFO'!$B$2:$G$1000,5,0)</f>
        <v>000-284-138-000</v>
      </c>
      <c r="F47" s="35" t="s">
        <v>419</v>
      </c>
      <c r="G47" s="35" t="s">
        <v>416</v>
      </c>
      <c r="H47" s="35" t="s">
        <v>417</v>
      </c>
      <c r="I47" s="35" t="s">
        <v>417</v>
      </c>
      <c r="J47" s="35" t="s">
        <v>417</v>
      </c>
      <c r="K47" s="16">
        <v>2626.33</v>
      </c>
      <c r="L47" s="36">
        <v>0</v>
      </c>
      <c r="M47" s="37">
        <v>315.16000000000003</v>
      </c>
      <c r="N47" s="36">
        <v>-52.53</v>
      </c>
      <c r="O47" s="38">
        <f t="shared" si="0"/>
        <v>2888.9599999999996</v>
      </c>
      <c r="P47" s="34">
        <v>28567</v>
      </c>
    </row>
    <row r="48" spans="1:16">
      <c r="A48" s="34">
        <v>46</v>
      </c>
      <c r="B48" s="35" t="s">
        <v>438</v>
      </c>
      <c r="C48" s="35" t="s">
        <v>438</v>
      </c>
      <c r="D48" s="34" t="str">
        <f>VLOOKUP(B48,'TAX INFO'!$B$2:$G$1000,3,0)</f>
        <v>AP RENEWABLES, INC.</v>
      </c>
      <c r="E48" s="34" t="str">
        <f>VLOOKUP(B48,'TAX INFO'!$B$2:$G$1000,5,0)</f>
        <v>006-893-465-000</v>
      </c>
      <c r="F48" s="35" t="s">
        <v>415</v>
      </c>
      <c r="G48" s="35" t="s">
        <v>416</v>
      </c>
      <c r="H48" s="35" t="s">
        <v>417</v>
      </c>
      <c r="I48" s="35" t="s">
        <v>416</v>
      </c>
      <c r="J48" s="35" t="s">
        <v>416</v>
      </c>
      <c r="K48" s="16">
        <v>0</v>
      </c>
      <c r="L48" s="36">
        <v>14857.76</v>
      </c>
      <c r="M48" s="37">
        <v>0</v>
      </c>
      <c r="N48" s="36">
        <v>-297.16000000000003</v>
      </c>
      <c r="O48" s="38">
        <f t="shared" si="0"/>
        <v>14560.6</v>
      </c>
      <c r="P48" s="34">
        <v>28568</v>
      </c>
    </row>
    <row r="49" spans="1:16">
      <c r="A49" s="34">
        <v>47</v>
      </c>
      <c r="B49" s="35" t="s">
        <v>438</v>
      </c>
      <c r="C49" s="35" t="s">
        <v>439</v>
      </c>
      <c r="D49" s="34" t="str">
        <f>VLOOKUP(B49,'TAX INFO'!$B$2:$G$1000,3,0)</f>
        <v>AP RENEWABLES, INC.</v>
      </c>
      <c r="E49" s="34" t="str">
        <f>VLOOKUP(B49,'TAX INFO'!$B$2:$G$1000,5,0)</f>
        <v>006-893-465-000</v>
      </c>
      <c r="F49" s="35" t="s">
        <v>415</v>
      </c>
      <c r="G49" s="35" t="s">
        <v>416</v>
      </c>
      <c r="H49" s="35" t="s">
        <v>416</v>
      </c>
      <c r="I49" s="35" t="s">
        <v>416</v>
      </c>
      <c r="J49" s="35" t="s">
        <v>416</v>
      </c>
      <c r="K49" s="16">
        <v>0</v>
      </c>
      <c r="L49" s="36">
        <v>311.35000000000002</v>
      </c>
      <c r="M49" s="37">
        <v>0</v>
      </c>
      <c r="N49" s="36">
        <v>-6.23</v>
      </c>
      <c r="O49" s="38">
        <f t="shared" si="0"/>
        <v>305.12</v>
      </c>
      <c r="P49" s="34">
        <v>28568</v>
      </c>
    </row>
    <row r="50" spans="1:16">
      <c r="A50" s="34">
        <v>48</v>
      </c>
      <c r="B50" s="35" t="s">
        <v>438</v>
      </c>
      <c r="C50" s="35" t="s">
        <v>69</v>
      </c>
      <c r="D50" s="34" t="str">
        <f>VLOOKUP(B50,'TAX INFO'!$B$2:$G$1000,3,0)</f>
        <v>AP RENEWABLES, INC.</v>
      </c>
      <c r="E50" s="34" t="str">
        <f>VLOOKUP(B50,'TAX INFO'!$B$2:$G$1000,5,0)</f>
        <v>006-893-465-000</v>
      </c>
      <c r="F50" s="35" t="s">
        <v>419</v>
      </c>
      <c r="G50" s="35" t="s">
        <v>416</v>
      </c>
      <c r="H50" s="35" t="s">
        <v>416</v>
      </c>
      <c r="I50" s="35" t="s">
        <v>416</v>
      </c>
      <c r="J50" s="35" t="s">
        <v>416</v>
      </c>
      <c r="K50" s="16">
        <v>0</v>
      </c>
      <c r="L50" s="36">
        <v>42.38</v>
      </c>
      <c r="M50" s="37">
        <v>0</v>
      </c>
      <c r="N50" s="36">
        <v>-0.85</v>
      </c>
      <c r="O50" s="38">
        <f t="shared" si="0"/>
        <v>41.53</v>
      </c>
      <c r="P50" s="34">
        <v>28568</v>
      </c>
    </row>
    <row r="51" spans="1:16">
      <c r="A51" s="34">
        <v>49</v>
      </c>
      <c r="B51" s="35" t="s">
        <v>438</v>
      </c>
      <c r="C51" s="35" t="s">
        <v>70</v>
      </c>
      <c r="D51" s="34" t="str">
        <f>VLOOKUP(B51,'TAX INFO'!$B$2:$G$1000,3,0)</f>
        <v>AP RENEWABLES, INC.</v>
      </c>
      <c r="E51" s="34" t="str">
        <f>VLOOKUP(B51,'TAX INFO'!$B$2:$G$1000,5,0)</f>
        <v>006-893-465-000</v>
      </c>
      <c r="F51" s="35" t="s">
        <v>419</v>
      </c>
      <c r="G51" s="35" t="s">
        <v>416</v>
      </c>
      <c r="H51" s="35" t="s">
        <v>417</v>
      </c>
      <c r="I51" s="35" t="s">
        <v>417</v>
      </c>
      <c r="J51" s="35" t="s">
        <v>417</v>
      </c>
      <c r="K51" s="16">
        <v>234</v>
      </c>
      <c r="L51" s="36">
        <v>0</v>
      </c>
      <c r="M51" s="37">
        <v>28.08</v>
      </c>
      <c r="N51" s="36">
        <v>-4.68</v>
      </c>
      <c r="O51" s="38">
        <f t="shared" si="0"/>
        <v>257.39999999999998</v>
      </c>
      <c r="P51" s="34">
        <v>28568</v>
      </c>
    </row>
    <row r="52" spans="1:16">
      <c r="A52" s="34">
        <v>50</v>
      </c>
      <c r="B52" s="35" t="s">
        <v>71</v>
      </c>
      <c r="C52" s="35" t="s">
        <v>71</v>
      </c>
      <c r="D52" s="34" t="str">
        <f>VLOOKUP(B52,'TAX INFO'!$B$2:$G$1000,3,0)</f>
        <v xml:space="preserve">AP Renewables Inc. </v>
      </c>
      <c r="E52" s="34" t="str">
        <f>VLOOKUP(B52,'TAX INFO'!$B$2:$G$1000,5,0)</f>
        <v>006-893-465-000</v>
      </c>
      <c r="F52" s="35" t="s">
        <v>419</v>
      </c>
      <c r="G52" s="35" t="s">
        <v>416</v>
      </c>
      <c r="H52" s="35" t="s">
        <v>417</v>
      </c>
      <c r="I52" s="35" t="s">
        <v>416</v>
      </c>
      <c r="J52" s="35" t="s">
        <v>416</v>
      </c>
      <c r="K52" s="16">
        <v>0</v>
      </c>
      <c r="L52" s="36">
        <v>111.59</v>
      </c>
      <c r="M52" s="37">
        <v>0</v>
      </c>
      <c r="N52" s="36">
        <v>-2.23</v>
      </c>
      <c r="O52" s="38">
        <f t="shared" si="0"/>
        <v>109.36</v>
      </c>
      <c r="P52" s="34">
        <v>28568</v>
      </c>
    </row>
    <row r="53" spans="1:16">
      <c r="A53" s="34">
        <v>51</v>
      </c>
      <c r="B53" s="35" t="s">
        <v>438</v>
      </c>
      <c r="C53" s="35" t="s">
        <v>440</v>
      </c>
      <c r="D53" s="34" t="str">
        <f>VLOOKUP(B53,'TAX INFO'!$B$2:$G$1000,3,0)</f>
        <v>AP RENEWABLES, INC.</v>
      </c>
      <c r="E53" s="34" t="str">
        <f>VLOOKUP(B53,'TAX INFO'!$B$2:$G$1000,5,0)</f>
        <v>006-893-465-000</v>
      </c>
      <c r="F53" s="35" t="s">
        <v>419</v>
      </c>
      <c r="G53" s="35" t="s">
        <v>416</v>
      </c>
      <c r="H53" s="35" t="s">
        <v>417</v>
      </c>
      <c r="I53" s="35" t="s">
        <v>416</v>
      </c>
      <c r="J53" s="35" t="s">
        <v>416</v>
      </c>
      <c r="K53" s="16">
        <v>0</v>
      </c>
      <c r="L53" s="36">
        <v>29.97</v>
      </c>
      <c r="M53" s="37">
        <v>0</v>
      </c>
      <c r="N53" s="36">
        <v>-0.6</v>
      </c>
      <c r="O53" s="38">
        <f t="shared" si="0"/>
        <v>29.369999999999997</v>
      </c>
      <c r="P53" s="34">
        <v>28568</v>
      </c>
    </row>
    <row r="54" spans="1:16">
      <c r="A54" s="34">
        <v>52</v>
      </c>
      <c r="B54" s="35" t="s">
        <v>441</v>
      </c>
      <c r="C54" s="35" t="s">
        <v>441</v>
      </c>
      <c r="D54" s="34" t="str">
        <f>VLOOKUP(B54,'TAX INFO'!$B$2:$G$1000,3,0)</f>
        <v xml:space="preserve">Amihan Renewable Energy Corp. </v>
      </c>
      <c r="E54" s="34" t="str">
        <f>VLOOKUP(B54,'TAX INFO'!$B$2:$G$1000,5,0)</f>
        <v>009-526-953-000</v>
      </c>
      <c r="F54" s="35" t="s">
        <v>415</v>
      </c>
      <c r="G54" s="35" t="s">
        <v>417</v>
      </c>
      <c r="H54" s="35" t="s">
        <v>417</v>
      </c>
      <c r="I54" s="35" t="s">
        <v>416</v>
      </c>
      <c r="J54" s="35" t="s">
        <v>416</v>
      </c>
      <c r="K54" s="16">
        <v>0</v>
      </c>
      <c r="L54" s="36">
        <v>653.41999999999996</v>
      </c>
      <c r="M54" s="37">
        <v>0</v>
      </c>
      <c r="N54" s="36">
        <v>0</v>
      </c>
      <c r="O54" s="38">
        <f t="shared" si="0"/>
        <v>653.41999999999996</v>
      </c>
      <c r="P54" s="34">
        <v>28569</v>
      </c>
    </row>
    <row r="55" spans="1:16">
      <c r="A55" s="34">
        <v>53</v>
      </c>
      <c r="B55" s="35" t="s">
        <v>441</v>
      </c>
      <c r="C55" s="35" t="s">
        <v>442</v>
      </c>
      <c r="D55" s="34" t="str">
        <f>VLOOKUP(B55,'TAX INFO'!$B$2:$G$1000,3,0)</f>
        <v xml:space="preserve">Amihan Renewable Energy Corp. </v>
      </c>
      <c r="E55" s="34" t="str">
        <f>VLOOKUP(B55,'TAX INFO'!$B$2:$G$1000,5,0)</f>
        <v>009-526-953-000</v>
      </c>
      <c r="F55" s="35" t="s">
        <v>419</v>
      </c>
      <c r="G55" s="35" t="s">
        <v>417</v>
      </c>
      <c r="H55" s="35" t="s">
        <v>417</v>
      </c>
      <c r="I55" s="35" t="s">
        <v>416</v>
      </c>
      <c r="J55" s="35" t="s">
        <v>416</v>
      </c>
      <c r="K55" s="16">
        <v>0</v>
      </c>
      <c r="L55" s="36">
        <v>4.47</v>
      </c>
      <c r="M55" s="37">
        <v>0</v>
      </c>
      <c r="N55" s="36">
        <v>0</v>
      </c>
      <c r="O55" s="38">
        <f t="shared" si="0"/>
        <v>4.47</v>
      </c>
      <c r="P55" s="34">
        <v>28569</v>
      </c>
    </row>
    <row r="56" spans="1:16">
      <c r="A56" s="34">
        <v>54</v>
      </c>
      <c r="B56" s="35" t="s">
        <v>443</v>
      </c>
      <c r="C56" s="35" t="s">
        <v>443</v>
      </c>
      <c r="D56" s="34" t="str">
        <f>VLOOKUP(B56,'TAX INFO'!$B$2:$G$1000,3,0)</f>
        <v xml:space="preserve">Agusan Del Sur Electric Cooperative, Inc. </v>
      </c>
      <c r="E56" s="34" t="str">
        <f>VLOOKUP(B56,'TAX INFO'!$B$2:$G$1000,5,0)</f>
        <v>000-549-263-0000</v>
      </c>
      <c r="F56" s="35" t="s">
        <v>419</v>
      </c>
      <c r="G56" s="35" t="s">
        <v>416</v>
      </c>
      <c r="H56" s="35" t="s">
        <v>416</v>
      </c>
      <c r="I56" s="35" t="s">
        <v>417</v>
      </c>
      <c r="J56" s="35" t="s">
        <v>417</v>
      </c>
      <c r="K56" s="16">
        <v>7202.91</v>
      </c>
      <c r="L56" s="36">
        <v>0</v>
      </c>
      <c r="M56" s="37">
        <v>864.35</v>
      </c>
      <c r="N56" s="36">
        <v>-144.06</v>
      </c>
      <c r="O56" s="38">
        <f t="shared" si="0"/>
        <v>7923.2</v>
      </c>
      <c r="P56" s="34">
        <v>28570</v>
      </c>
    </row>
    <row r="57" spans="1:16">
      <c r="A57" s="34">
        <v>55</v>
      </c>
      <c r="B57" s="35" t="s">
        <v>766</v>
      </c>
      <c r="C57" s="35" t="s">
        <v>766</v>
      </c>
      <c r="D57" s="34" t="str">
        <f>VLOOKUP(B57,'TAX INFO'!$B$2:$G$1000,3,0)</f>
        <v xml:space="preserve">Asiga Green Energy Corporation </v>
      </c>
      <c r="E57" s="34" t="str">
        <f>VLOOKUP(B57,'TAX INFO'!$B$2:$G$1000,5,0)</f>
        <v>427-824-369-000</v>
      </c>
      <c r="F57" s="35" t="s">
        <v>415</v>
      </c>
      <c r="G57" s="35" t="s">
        <v>416</v>
      </c>
      <c r="H57" s="35" t="s">
        <v>416</v>
      </c>
      <c r="I57" s="35" t="s">
        <v>416</v>
      </c>
      <c r="J57" s="35" t="s">
        <v>416</v>
      </c>
      <c r="K57" s="16">
        <v>0</v>
      </c>
      <c r="L57" s="36">
        <v>3.58</v>
      </c>
      <c r="M57" s="37">
        <v>0</v>
      </c>
      <c r="N57" s="36">
        <v>-7.0000000000000007E-2</v>
      </c>
      <c r="O57" s="38">
        <f t="shared" si="0"/>
        <v>3.5100000000000002</v>
      </c>
      <c r="P57" s="34">
        <v>28571</v>
      </c>
    </row>
    <row r="58" spans="1:16">
      <c r="A58" s="34">
        <v>56</v>
      </c>
      <c r="B58" s="35" t="s">
        <v>444</v>
      </c>
      <c r="C58" s="35" t="s">
        <v>444</v>
      </c>
      <c r="D58" s="34" t="str">
        <f>VLOOKUP(B58,'TAX INFO'!$B$2:$G$1000,3,0)</f>
        <v>ABOITIZ SOLAR POWER, INC.</v>
      </c>
      <c r="E58" s="34" t="str">
        <f>VLOOKUP(B58,'TAX INFO'!$B$2:$G$1000,5,0)</f>
        <v>422-954-971-00000</v>
      </c>
      <c r="F58" s="35" t="s">
        <v>415</v>
      </c>
      <c r="G58" s="35" t="s">
        <v>417</v>
      </c>
      <c r="H58" s="35" t="s">
        <v>417</v>
      </c>
      <c r="I58" s="35" t="s">
        <v>416</v>
      </c>
      <c r="J58" s="35" t="s">
        <v>416</v>
      </c>
      <c r="K58" s="16">
        <v>0</v>
      </c>
      <c r="L58" s="36">
        <v>45.09</v>
      </c>
      <c r="M58" s="37">
        <v>0</v>
      </c>
      <c r="N58" s="36">
        <v>0</v>
      </c>
      <c r="O58" s="38">
        <f t="shared" si="0"/>
        <v>45.09</v>
      </c>
      <c r="P58" s="34">
        <v>28572</v>
      </c>
    </row>
    <row r="59" spans="1:16">
      <c r="A59" s="34">
        <v>57</v>
      </c>
      <c r="B59" s="35" t="s">
        <v>444</v>
      </c>
      <c r="C59" s="35" t="s">
        <v>445</v>
      </c>
      <c r="D59" s="34" t="str">
        <f>VLOOKUP(B59,'TAX INFO'!$B$2:$G$1000,3,0)</f>
        <v>ABOITIZ SOLAR POWER, INC.</v>
      </c>
      <c r="E59" s="34" t="str">
        <f>VLOOKUP(B59,'TAX INFO'!$B$2:$G$1000,5,0)</f>
        <v>422-954-971-00000</v>
      </c>
      <c r="F59" s="35" t="s">
        <v>419</v>
      </c>
      <c r="G59" s="35" t="s">
        <v>416</v>
      </c>
      <c r="H59" s="35" t="s">
        <v>417</v>
      </c>
      <c r="I59" s="35" t="s">
        <v>416</v>
      </c>
      <c r="J59" s="35" t="s">
        <v>416</v>
      </c>
      <c r="K59" s="16">
        <v>0</v>
      </c>
      <c r="L59" s="36">
        <v>209.79</v>
      </c>
      <c r="M59" s="37">
        <v>0</v>
      </c>
      <c r="N59" s="36">
        <v>-4.2</v>
      </c>
      <c r="O59" s="38">
        <f t="shared" si="0"/>
        <v>205.59</v>
      </c>
      <c r="P59" s="34">
        <v>28572</v>
      </c>
    </row>
    <row r="60" spans="1:16">
      <c r="A60" s="34">
        <v>58</v>
      </c>
      <c r="B60" s="35" t="s">
        <v>546</v>
      </c>
      <c r="C60" s="35" t="s">
        <v>190</v>
      </c>
      <c r="D60" s="34" t="str">
        <f>VLOOKUP(B60,'TAX INFO'!$B$2:$G$1000,3,0)</f>
        <v xml:space="preserve">GNPower Dinginin Ltd. Co. </v>
      </c>
      <c r="E60" s="34" t="str">
        <f>VLOOKUP(B60,'TAX INFO'!$B$2:$G$1000,5,0)</f>
        <v>008-778-572-000</v>
      </c>
      <c r="F60" s="35" t="s">
        <v>419</v>
      </c>
      <c r="G60" s="35" t="s">
        <v>416</v>
      </c>
      <c r="H60" s="35" t="s">
        <v>416</v>
      </c>
      <c r="I60" s="35" t="s">
        <v>417</v>
      </c>
      <c r="J60" s="35" t="s">
        <v>417</v>
      </c>
      <c r="K60" s="16">
        <v>2836.98</v>
      </c>
      <c r="L60" s="36">
        <v>0</v>
      </c>
      <c r="M60" s="37">
        <v>340.44</v>
      </c>
      <c r="N60" s="36">
        <v>-56.74</v>
      </c>
      <c r="O60" s="38">
        <f t="shared" si="0"/>
        <v>3120.6800000000003</v>
      </c>
      <c r="P60" s="34">
        <v>28573</v>
      </c>
    </row>
    <row r="61" spans="1:16">
      <c r="A61" s="34">
        <v>59</v>
      </c>
      <c r="B61" s="35" t="s">
        <v>447</v>
      </c>
      <c r="C61" s="35" t="s">
        <v>447</v>
      </c>
      <c r="D61" s="34" t="str">
        <f>VLOOKUP(B61,'TAX INFO'!$B$2:$G$1000,3,0)</f>
        <v xml:space="preserve">Alternergy Wind One Corporation </v>
      </c>
      <c r="E61" s="34" t="str">
        <f>VLOOKUP(B61,'TAX INFO'!$B$2:$G$1000,5,0)</f>
        <v>008-073-929-000</v>
      </c>
      <c r="F61" s="35" t="s">
        <v>415</v>
      </c>
      <c r="G61" s="35" t="s">
        <v>416</v>
      </c>
      <c r="H61" s="35" t="s">
        <v>417</v>
      </c>
      <c r="I61" s="35" t="s">
        <v>416</v>
      </c>
      <c r="J61" s="35" t="s">
        <v>416</v>
      </c>
      <c r="K61" s="16">
        <v>0</v>
      </c>
      <c r="L61" s="36">
        <v>662.05</v>
      </c>
      <c r="M61" s="37">
        <v>0</v>
      </c>
      <c r="N61" s="36">
        <v>-13.24</v>
      </c>
      <c r="O61" s="38">
        <f t="shared" si="0"/>
        <v>648.80999999999995</v>
      </c>
      <c r="P61" s="34">
        <v>28574</v>
      </c>
    </row>
    <row r="62" spans="1:16">
      <c r="A62" s="34">
        <v>60</v>
      </c>
      <c r="B62" s="35" t="s">
        <v>448</v>
      </c>
      <c r="C62" s="35" t="s">
        <v>98</v>
      </c>
      <c r="D62" s="34" t="str">
        <f>VLOOKUP(B62,'TAX INFO'!$B$2:$G$1000,3,0)</f>
        <v>BATAAN 2020, INC.</v>
      </c>
      <c r="E62" s="34" t="str">
        <f>VLOOKUP(B62,'TAX INFO'!$B$2:$G$1000,5,0)</f>
        <v>005-858-416-000</v>
      </c>
      <c r="F62" s="35" t="s">
        <v>419</v>
      </c>
      <c r="G62" s="35" t="s">
        <v>416</v>
      </c>
      <c r="H62" s="35" t="s">
        <v>417</v>
      </c>
      <c r="I62" s="35" t="s">
        <v>417</v>
      </c>
      <c r="J62" s="35" t="s">
        <v>417</v>
      </c>
      <c r="K62" s="16">
        <v>0.21</v>
      </c>
      <c r="L62" s="36">
        <v>0</v>
      </c>
      <c r="M62" s="37">
        <v>0.03</v>
      </c>
      <c r="N62" s="36">
        <v>0</v>
      </c>
      <c r="O62" s="38">
        <f t="shared" si="0"/>
        <v>0.24</v>
      </c>
      <c r="P62" s="34">
        <v>28575</v>
      </c>
    </row>
    <row r="63" spans="1:16">
      <c r="A63" s="34">
        <v>61</v>
      </c>
      <c r="B63" s="35" t="s">
        <v>99</v>
      </c>
      <c r="C63" s="35" t="s">
        <v>99</v>
      </c>
      <c r="D63" s="34" t="str">
        <f>VLOOKUP(B63,'TAX INFO'!$B$2:$G$1000,3,0)</f>
        <v xml:space="preserve">Batangas I Electric Cooperative, Inc. </v>
      </c>
      <c r="E63" s="34" t="str">
        <f>VLOOKUP(B63,'TAX INFO'!$B$2:$G$1000,5,0)</f>
        <v>000-619-182-00000</v>
      </c>
      <c r="F63" s="35" t="s">
        <v>419</v>
      </c>
      <c r="G63" s="35" t="s">
        <v>416</v>
      </c>
      <c r="H63" s="35" t="s">
        <v>417</v>
      </c>
      <c r="I63" s="35" t="s">
        <v>417</v>
      </c>
      <c r="J63" s="35" t="s">
        <v>417</v>
      </c>
      <c r="K63" s="16">
        <v>4447.55</v>
      </c>
      <c r="L63" s="36">
        <v>0</v>
      </c>
      <c r="M63" s="37">
        <v>533.71</v>
      </c>
      <c r="N63" s="36">
        <v>-88.95</v>
      </c>
      <c r="O63" s="38">
        <f t="shared" si="0"/>
        <v>4892.3100000000004</v>
      </c>
      <c r="P63" s="34">
        <v>28576</v>
      </c>
    </row>
    <row r="64" spans="1:16">
      <c r="A64" s="34">
        <v>62</v>
      </c>
      <c r="B64" s="35" t="s">
        <v>100</v>
      </c>
      <c r="C64" s="35" t="s">
        <v>100</v>
      </c>
      <c r="D64" s="34" t="str">
        <f>VLOOKUP(B64,'TAX INFO'!$B$2:$G$1000,3,0)</f>
        <v xml:space="preserve">Batangas II Electric Cooperative, Inc. </v>
      </c>
      <c r="E64" s="34" t="str">
        <f>VLOOKUP(B64,'TAX INFO'!$B$2:$G$1000,5,0)</f>
        <v>000-958-167-000</v>
      </c>
      <c r="F64" s="35" t="s">
        <v>419</v>
      </c>
      <c r="G64" s="35" t="s">
        <v>416</v>
      </c>
      <c r="H64" s="35" t="s">
        <v>417</v>
      </c>
      <c r="I64" s="35" t="s">
        <v>417</v>
      </c>
      <c r="J64" s="35" t="s">
        <v>417</v>
      </c>
      <c r="K64" s="16">
        <v>45755.16</v>
      </c>
      <c r="L64" s="36">
        <v>0</v>
      </c>
      <c r="M64" s="37">
        <v>5490.62</v>
      </c>
      <c r="N64" s="36">
        <v>-915.1</v>
      </c>
      <c r="O64" s="38">
        <f t="shared" si="0"/>
        <v>50330.680000000008</v>
      </c>
      <c r="P64" s="34">
        <v>28577</v>
      </c>
    </row>
    <row r="65" spans="1:16">
      <c r="A65" s="34">
        <v>63</v>
      </c>
      <c r="B65" s="35" t="s">
        <v>449</v>
      </c>
      <c r="C65" s="35" t="s">
        <v>449</v>
      </c>
      <c r="D65" s="34" t="str">
        <f>VLOOKUP(B65,'TAX INFO'!$B$2:$G$1000,3,0)</f>
        <v xml:space="preserve">Bicol Biomass Energy Corporation </v>
      </c>
      <c r="E65" s="34" t="str">
        <f>VLOOKUP(B65,'TAX INFO'!$B$2:$G$1000,5,0)</f>
        <v>432-894-956</v>
      </c>
      <c r="F65" s="35" t="s">
        <v>415</v>
      </c>
      <c r="G65" s="35" t="s">
        <v>416</v>
      </c>
      <c r="H65" s="35" t="s">
        <v>417</v>
      </c>
      <c r="I65" s="35" t="s">
        <v>416</v>
      </c>
      <c r="J65" s="35" t="s">
        <v>416</v>
      </c>
      <c r="K65" s="16">
        <v>0</v>
      </c>
      <c r="L65" s="36">
        <v>152.07</v>
      </c>
      <c r="M65" s="37">
        <v>0</v>
      </c>
      <c r="N65" s="36">
        <v>-3.04</v>
      </c>
      <c r="O65" s="38">
        <f t="shared" si="0"/>
        <v>149.03</v>
      </c>
      <c r="P65" s="34">
        <v>28578</v>
      </c>
    </row>
    <row r="66" spans="1:16">
      <c r="A66" s="34">
        <v>64</v>
      </c>
      <c r="B66" s="35" t="s">
        <v>450</v>
      </c>
      <c r="C66" s="35" t="s">
        <v>451</v>
      </c>
      <c r="D66" s="34" t="str">
        <f>VLOOKUP(B66,'TAX INFO'!$B$2:$G$1000,3,0)</f>
        <v xml:space="preserve">Therma Luzon, Inc. </v>
      </c>
      <c r="E66" s="34" t="str">
        <f>VLOOKUP(B66,'TAX INFO'!$B$2:$G$1000,5,0)</f>
        <v>266-567-164-00000</v>
      </c>
      <c r="F66" s="35" t="s">
        <v>419</v>
      </c>
      <c r="G66" s="35" t="s">
        <v>416</v>
      </c>
      <c r="H66" s="35" t="s">
        <v>417</v>
      </c>
      <c r="I66" s="35" t="s">
        <v>417</v>
      </c>
      <c r="J66" s="35" t="s">
        <v>417</v>
      </c>
      <c r="K66" s="16">
        <v>26.97</v>
      </c>
      <c r="L66" s="36">
        <v>0</v>
      </c>
      <c r="M66" s="37">
        <v>3.24</v>
      </c>
      <c r="N66" s="36">
        <v>-0.54</v>
      </c>
      <c r="O66" s="38">
        <f t="shared" si="0"/>
        <v>29.67</v>
      </c>
      <c r="P66" s="34">
        <v>28579</v>
      </c>
    </row>
    <row r="67" spans="1:16">
      <c r="A67" s="34">
        <v>65</v>
      </c>
      <c r="B67" s="35" t="s">
        <v>450</v>
      </c>
      <c r="C67" s="35" t="s">
        <v>452</v>
      </c>
      <c r="D67" s="34" t="str">
        <f>VLOOKUP(B67,'TAX INFO'!$B$2:$G$1000,3,0)</f>
        <v xml:space="preserve">Therma Luzon, Inc. </v>
      </c>
      <c r="E67" s="34" t="str">
        <f>VLOOKUP(B67,'TAX INFO'!$B$2:$G$1000,5,0)</f>
        <v>266-567-164-00000</v>
      </c>
      <c r="F67" s="35" t="s">
        <v>419</v>
      </c>
      <c r="G67" s="35" t="s">
        <v>416</v>
      </c>
      <c r="H67" s="35" t="s">
        <v>417</v>
      </c>
      <c r="I67" s="35" t="s">
        <v>417</v>
      </c>
      <c r="J67" s="35" t="s">
        <v>417</v>
      </c>
      <c r="K67" s="16">
        <v>23.15</v>
      </c>
      <c r="L67" s="36">
        <v>0</v>
      </c>
      <c r="M67" s="37">
        <v>2.78</v>
      </c>
      <c r="N67" s="36">
        <v>-0.46</v>
      </c>
      <c r="O67" s="38">
        <f t="shared" si="0"/>
        <v>25.47</v>
      </c>
      <c r="P67" s="34">
        <v>28579</v>
      </c>
    </row>
    <row r="68" spans="1:16">
      <c r="A68" s="34">
        <v>66</v>
      </c>
      <c r="B68" s="35" t="s">
        <v>92</v>
      </c>
      <c r="C68" s="35" t="s">
        <v>92</v>
      </c>
      <c r="D68" s="34" t="str">
        <f>VLOOKUP(B68,'TAX INFO'!$B$2:$G$1000,3,0)</f>
        <v>BEHMC Lower Labayat Hydropower Corp.</v>
      </c>
      <c r="E68" s="34" t="str">
        <f>VLOOKUP(B68,'TAX INFO'!$B$2:$G$1000,5,0)</f>
        <v>009-663-561-000</v>
      </c>
      <c r="F68" s="35" t="s">
        <v>415</v>
      </c>
      <c r="G68" s="35" t="s">
        <v>416</v>
      </c>
      <c r="H68" s="35" t="s">
        <v>417</v>
      </c>
      <c r="I68" s="35" t="s">
        <v>416</v>
      </c>
      <c r="J68" s="35" t="s">
        <v>416</v>
      </c>
      <c r="K68" s="16">
        <v>0</v>
      </c>
      <c r="L68" s="36">
        <v>45.59</v>
      </c>
      <c r="M68" s="37">
        <v>0</v>
      </c>
      <c r="N68" s="36">
        <v>-0.91</v>
      </c>
      <c r="O68" s="38">
        <f t="shared" ref="O68:O131" si="1">SUM(K68:N68)</f>
        <v>44.680000000000007</v>
      </c>
      <c r="P68" s="34">
        <v>28580</v>
      </c>
    </row>
    <row r="69" spans="1:16">
      <c r="A69" s="34">
        <v>67</v>
      </c>
      <c r="B69" s="35" t="s">
        <v>92</v>
      </c>
      <c r="C69" s="35" t="s">
        <v>93</v>
      </c>
      <c r="D69" s="34" t="str">
        <f>VLOOKUP(B69,'TAX INFO'!$B$2:$G$1000,3,0)</f>
        <v>BEHMC Lower Labayat Hydropower Corp.</v>
      </c>
      <c r="E69" s="34" t="str">
        <f>VLOOKUP(B69,'TAX INFO'!$B$2:$G$1000,5,0)</f>
        <v>009-663-561-000</v>
      </c>
      <c r="F69" s="35" t="s">
        <v>419</v>
      </c>
      <c r="G69" s="35" t="s">
        <v>416</v>
      </c>
      <c r="H69" s="35" t="s">
        <v>417</v>
      </c>
      <c r="I69" s="35" t="s">
        <v>416</v>
      </c>
      <c r="J69" s="35" t="s">
        <v>416</v>
      </c>
      <c r="K69" s="16">
        <v>0</v>
      </c>
      <c r="L69" s="36">
        <v>0.01</v>
      </c>
      <c r="M69" s="37">
        <v>0</v>
      </c>
      <c r="N69" s="36">
        <v>0</v>
      </c>
      <c r="O69" s="38">
        <f t="shared" si="1"/>
        <v>0.01</v>
      </c>
      <c r="P69" s="34">
        <v>28580</v>
      </c>
    </row>
    <row r="70" spans="1:16">
      <c r="A70" s="34">
        <v>68</v>
      </c>
      <c r="B70" s="35" t="s">
        <v>453</v>
      </c>
      <c r="C70" s="35" t="s">
        <v>454</v>
      </c>
      <c r="D70" s="34" t="str">
        <f>VLOOKUP(B70,'TAX INFO'!$B$2:$G$1000,3,0)</f>
        <v xml:space="preserve">Power Sector Assets &amp; Liabilities Management Corporation </v>
      </c>
      <c r="E70" s="34" t="str">
        <f>VLOOKUP(B70,'TAX INFO'!$B$2:$G$1000,5,0)</f>
        <v>215-799-653-00000</v>
      </c>
      <c r="F70" s="35" t="s">
        <v>419</v>
      </c>
      <c r="G70" s="35" t="s">
        <v>416</v>
      </c>
      <c r="H70" s="35" t="s">
        <v>417</v>
      </c>
      <c r="I70" s="35" t="s">
        <v>416</v>
      </c>
      <c r="J70" s="35" t="s">
        <v>417</v>
      </c>
      <c r="K70" s="16">
        <v>37.75</v>
      </c>
      <c r="L70" s="36">
        <v>0</v>
      </c>
      <c r="M70" s="37">
        <v>4.53</v>
      </c>
      <c r="N70" s="36">
        <v>-0.76</v>
      </c>
      <c r="O70" s="38">
        <f t="shared" si="1"/>
        <v>41.52</v>
      </c>
      <c r="P70" s="34">
        <v>28581</v>
      </c>
    </row>
    <row r="71" spans="1:16">
      <c r="A71" s="34">
        <v>69</v>
      </c>
      <c r="B71" s="35" t="s">
        <v>455</v>
      </c>
      <c r="C71" s="35" t="s">
        <v>455</v>
      </c>
      <c r="D71" s="34" t="str">
        <f>VLOOKUP(B71,'TAX INFO'!$B$2:$G$1000,3,0)</f>
        <v>Benguet Electric Cooperative, Inc.</v>
      </c>
      <c r="E71" s="34" t="str">
        <f>VLOOKUP(B71,'TAX INFO'!$B$2:$G$1000,5,0)</f>
        <v>000-708-631-00000</v>
      </c>
      <c r="F71" s="35" t="s">
        <v>419</v>
      </c>
      <c r="G71" s="35" t="s">
        <v>416</v>
      </c>
      <c r="H71" s="35" t="s">
        <v>416</v>
      </c>
      <c r="I71" s="35" t="s">
        <v>417</v>
      </c>
      <c r="J71" s="35" t="s">
        <v>417</v>
      </c>
      <c r="K71" s="16">
        <v>8332.0300000000007</v>
      </c>
      <c r="L71" s="36">
        <v>0</v>
      </c>
      <c r="M71" s="37">
        <v>999.84</v>
      </c>
      <c r="N71" s="36">
        <v>-166.64</v>
      </c>
      <c r="O71" s="38">
        <f t="shared" si="1"/>
        <v>9165.2300000000014</v>
      </c>
      <c r="P71" s="34">
        <v>28582</v>
      </c>
    </row>
    <row r="72" spans="1:16">
      <c r="A72" s="34">
        <v>70</v>
      </c>
      <c r="B72" s="35" t="s">
        <v>102</v>
      </c>
      <c r="C72" s="35" t="s">
        <v>102</v>
      </c>
      <c r="D72" s="34" t="str">
        <f>VLOOKUP(B72,'TAX INFO'!$B$2:$G$1000,3,0)</f>
        <v xml:space="preserve">Benguet Electric Cooperative, Inc. </v>
      </c>
      <c r="E72" s="34" t="str">
        <f>VLOOKUP(B72,'TAX INFO'!$B$2:$G$1000,5,0)</f>
        <v>000-708-631-00000</v>
      </c>
      <c r="F72" s="35" t="s">
        <v>415</v>
      </c>
      <c r="G72" s="35" t="s">
        <v>416</v>
      </c>
      <c r="H72" s="35" t="s">
        <v>417</v>
      </c>
      <c r="I72" s="35" t="s">
        <v>417</v>
      </c>
      <c r="J72" s="35" t="s">
        <v>417</v>
      </c>
      <c r="K72" s="16">
        <v>69.62</v>
      </c>
      <c r="L72" s="36">
        <v>0</v>
      </c>
      <c r="M72" s="37">
        <v>8.35</v>
      </c>
      <c r="N72" s="36">
        <v>-1.39</v>
      </c>
      <c r="O72" s="38">
        <f t="shared" si="1"/>
        <v>76.58</v>
      </c>
      <c r="P72" s="34">
        <v>28582</v>
      </c>
    </row>
    <row r="73" spans="1:16">
      <c r="A73" s="34">
        <v>71</v>
      </c>
      <c r="B73" s="35" t="s">
        <v>432</v>
      </c>
      <c r="C73" s="35" t="s">
        <v>456</v>
      </c>
      <c r="D73" s="34" t="str">
        <f>VLOOKUP(B73,'TAX INFO'!$B$2:$G$1000,3,0)</f>
        <v xml:space="preserve">Anda Power Corporation </v>
      </c>
      <c r="E73" s="34" t="str">
        <f>VLOOKUP(B73,'TAX INFO'!$B$2:$G$1000,5,0)</f>
        <v>008-527-938-000</v>
      </c>
      <c r="F73" s="35" t="s">
        <v>419</v>
      </c>
      <c r="G73" s="35" t="s">
        <v>416</v>
      </c>
      <c r="H73" s="35" t="s">
        <v>417</v>
      </c>
      <c r="I73" s="35" t="s">
        <v>417</v>
      </c>
      <c r="J73" s="35" t="s">
        <v>416</v>
      </c>
      <c r="K73" s="16">
        <v>0</v>
      </c>
      <c r="L73" s="36">
        <v>64.569999999999993</v>
      </c>
      <c r="M73" s="37">
        <v>0</v>
      </c>
      <c r="N73" s="36">
        <v>-1.29</v>
      </c>
      <c r="O73" s="38">
        <f t="shared" si="1"/>
        <v>63.279999999999994</v>
      </c>
      <c r="P73" s="34">
        <v>28561</v>
      </c>
    </row>
    <row r="74" spans="1:16">
      <c r="A74" s="34">
        <v>72</v>
      </c>
      <c r="B74" s="35" t="s">
        <v>457</v>
      </c>
      <c r="C74" s="35" t="s">
        <v>457</v>
      </c>
      <c r="D74" s="34" t="str">
        <f>VLOOKUP(B74,'TAX INFO'!$B$2:$G$1000,3,0)</f>
        <v xml:space="preserve">Balamban Enerzone Corporation </v>
      </c>
      <c r="E74" s="34" t="str">
        <f>VLOOKUP(B74,'TAX INFO'!$B$2:$G$1000,5,0)</f>
        <v>250-328-123-000</v>
      </c>
      <c r="F74" s="35" t="s">
        <v>419</v>
      </c>
      <c r="G74" s="35" t="s">
        <v>416</v>
      </c>
      <c r="H74" s="35" t="s">
        <v>417</v>
      </c>
      <c r="I74" s="35" t="s">
        <v>417</v>
      </c>
      <c r="J74" s="35" t="s">
        <v>417</v>
      </c>
      <c r="K74" s="16">
        <v>377.09</v>
      </c>
      <c r="L74" s="36">
        <v>0</v>
      </c>
      <c r="M74" s="37">
        <v>45.25</v>
      </c>
      <c r="N74" s="36">
        <v>-7.54</v>
      </c>
      <c r="O74" s="38">
        <f t="shared" si="1"/>
        <v>414.79999999999995</v>
      </c>
      <c r="P74" s="34">
        <v>28583</v>
      </c>
    </row>
    <row r="75" spans="1:16">
      <c r="A75" s="34">
        <v>73</v>
      </c>
      <c r="B75" s="35" t="s">
        <v>459</v>
      </c>
      <c r="C75" s="35" t="s">
        <v>459</v>
      </c>
      <c r="D75" s="34" t="str">
        <f>VLOOKUP(B75,'TAX INFO'!$B$2:$G$1000,3,0)</f>
        <v>Bac-Man Geothermal, Inc.</v>
      </c>
      <c r="E75" s="34" t="str">
        <f>VLOOKUP(B75,'TAX INFO'!$B$2:$G$1000,5,0)</f>
        <v>007-721-206-0000</v>
      </c>
      <c r="F75" s="35" t="s">
        <v>415</v>
      </c>
      <c r="G75" s="35" t="s">
        <v>416</v>
      </c>
      <c r="H75" s="35" t="s">
        <v>417</v>
      </c>
      <c r="I75" s="35" t="s">
        <v>416</v>
      </c>
      <c r="J75" s="35" t="s">
        <v>417</v>
      </c>
      <c r="K75" s="16">
        <v>2956.08</v>
      </c>
      <c r="L75" s="36">
        <v>0</v>
      </c>
      <c r="M75" s="37">
        <v>354.73</v>
      </c>
      <c r="N75" s="36">
        <v>-59.12</v>
      </c>
      <c r="O75" s="38">
        <f t="shared" si="1"/>
        <v>3251.69</v>
      </c>
      <c r="P75" s="34">
        <v>28584</v>
      </c>
    </row>
    <row r="76" spans="1:16">
      <c r="A76" s="34">
        <v>74</v>
      </c>
      <c r="B76" s="35" t="s">
        <v>460</v>
      </c>
      <c r="C76" s="35" t="s">
        <v>460</v>
      </c>
      <c r="D76" s="34" t="str">
        <f>VLOOKUP(B76,'TAX INFO'!$B$2:$G$1000,3,0)</f>
        <v>Bac-Man Geothermal, Inc.</v>
      </c>
      <c r="E76" s="34" t="str">
        <f>VLOOKUP(B76,'TAX INFO'!$B$2:$G$1000,5,0)</f>
        <v>007-721-206-0000</v>
      </c>
      <c r="F76" s="35" t="s">
        <v>419</v>
      </c>
      <c r="G76" s="35" t="s">
        <v>416</v>
      </c>
      <c r="H76" s="35" t="s">
        <v>417</v>
      </c>
      <c r="I76" s="35" t="s">
        <v>417</v>
      </c>
      <c r="J76" s="35" t="s">
        <v>417</v>
      </c>
      <c r="K76" s="16">
        <v>314.23</v>
      </c>
      <c r="L76" s="36">
        <v>0</v>
      </c>
      <c r="M76" s="37">
        <v>37.71</v>
      </c>
      <c r="N76" s="36">
        <v>-6.28</v>
      </c>
      <c r="O76" s="38">
        <f t="shared" si="1"/>
        <v>345.66</v>
      </c>
      <c r="P76" s="34">
        <v>28584</v>
      </c>
    </row>
    <row r="77" spans="1:16">
      <c r="A77" s="34">
        <v>75</v>
      </c>
      <c r="B77" s="35" t="s">
        <v>460</v>
      </c>
      <c r="C77" s="35" t="s">
        <v>95</v>
      </c>
      <c r="D77" s="34" t="str">
        <f>VLOOKUP(B77,'TAX INFO'!$B$2:$G$1000,3,0)</f>
        <v>Bac-Man Geothermal, Inc.</v>
      </c>
      <c r="E77" s="34" t="str">
        <f>VLOOKUP(B77,'TAX INFO'!$B$2:$G$1000,5,0)</f>
        <v>007-721-206-0000</v>
      </c>
      <c r="F77" s="35" t="s">
        <v>419</v>
      </c>
      <c r="G77" s="35" t="s">
        <v>416</v>
      </c>
      <c r="H77" s="35" t="s">
        <v>417</v>
      </c>
      <c r="I77" s="35" t="s">
        <v>417</v>
      </c>
      <c r="J77" s="35" t="s">
        <v>416</v>
      </c>
      <c r="K77" s="16">
        <v>0</v>
      </c>
      <c r="L77" s="36">
        <v>120.31</v>
      </c>
      <c r="M77" s="37">
        <v>0</v>
      </c>
      <c r="N77" s="36">
        <v>-2.41</v>
      </c>
      <c r="O77" s="38">
        <f t="shared" si="1"/>
        <v>117.9</v>
      </c>
      <c r="P77" s="34">
        <v>28584</v>
      </c>
    </row>
    <row r="78" spans="1:16">
      <c r="A78" s="34">
        <v>76</v>
      </c>
      <c r="B78" s="35" t="s">
        <v>461</v>
      </c>
      <c r="C78" s="35" t="s">
        <v>461</v>
      </c>
      <c r="D78" s="34" t="str">
        <f>VLOOKUP(B78,'TAX INFO'!$B$2:$G$1000,3,0)</f>
        <v>Bac-Man Geothermal, Inc.</v>
      </c>
      <c r="E78" s="34" t="str">
        <f>VLOOKUP(B78,'TAX INFO'!$B$2:$G$1000,5,0)</f>
        <v>007-721-206-0000</v>
      </c>
      <c r="F78" s="35" t="s">
        <v>419</v>
      </c>
      <c r="G78" s="35" t="s">
        <v>416</v>
      </c>
      <c r="H78" s="35" t="s">
        <v>417</v>
      </c>
      <c r="I78" s="35" t="s">
        <v>417</v>
      </c>
      <c r="J78" s="35" t="s">
        <v>417</v>
      </c>
      <c r="K78" s="16">
        <v>3156.2</v>
      </c>
      <c r="L78" s="36">
        <v>0</v>
      </c>
      <c r="M78" s="37">
        <v>378.74</v>
      </c>
      <c r="N78" s="36">
        <v>-63.12</v>
      </c>
      <c r="O78" s="38">
        <f t="shared" si="1"/>
        <v>3471.8199999999997</v>
      </c>
      <c r="P78" s="34">
        <v>28584</v>
      </c>
    </row>
    <row r="79" spans="1:16">
      <c r="A79" s="34">
        <v>77</v>
      </c>
      <c r="B79" s="35" t="s">
        <v>461</v>
      </c>
      <c r="C79" s="35" t="s">
        <v>96</v>
      </c>
      <c r="D79" s="34" t="str">
        <f>VLOOKUP(B79,'TAX INFO'!$B$2:$G$1000,3,0)</f>
        <v>Bac-Man Geothermal, Inc.</v>
      </c>
      <c r="E79" s="34" t="str">
        <f>VLOOKUP(B79,'TAX INFO'!$B$2:$G$1000,5,0)</f>
        <v>007-721-206-0000</v>
      </c>
      <c r="F79" s="35" t="s">
        <v>419</v>
      </c>
      <c r="G79" s="35" t="s">
        <v>416</v>
      </c>
      <c r="H79" s="35" t="s">
        <v>417</v>
      </c>
      <c r="I79" s="35" t="s">
        <v>417</v>
      </c>
      <c r="J79" s="35" t="s">
        <v>416</v>
      </c>
      <c r="K79" s="16">
        <v>0</v>
      </c>
      <c r="L79" s="36">
        <v>1589.88</v>
      </c>
      <c r="M79" s="37">
        <v>0</v>
      </c>
      <c r="N79" s="36">
        <v>-31.8</v>
      </c>
      <c r="O79" s="38">
        <f t="shared" si="1"/>
        <v>1558.0800000000002</v>
      </c>
      <c r="P79" s="34">
        <v>28584</v>
      </c>
    </row>
    <row r="80" spans="1:16">
      <c r="A80" s="34">
        <v>78</v>
      </c>
      <c r="B80" s="35" t="s">
        <v>461</v>
      </c>
      <c r="C80" s="35" t="s">
        <v>97</v>
      </c>
      <c r="D80" s="34" t="str">
        <f>VLOOKUP(B80,'TAX INFO'!$B$2:$G$1000,3,0)</f>
        <v>Bac-Man Geothermal, Inc.</v>
      </c>
      <c r="E80" s="34" t="str">
        <f>VLOOKUP(B80,'TAX INFO'!$B$2:$G$1000,5,0)</f>
        <v>007-721-206-0000</v>
      </c>
      <c r="F80" s="35" t="s">
        <v>419</v>
      </c>
      <c r="G80" s="35" t="s">
        <v>416</v>
      </c>
      <c r="H80" s="35" t="s">
        <v>417</v>
      </c>
      <c r="I80" s="35" t="s">
        <v>417</v>
      </c>
      <c r="J80" s="35" t="s">
        <v>417</v>
      </c>
      <c r="K80" s="16">
        <v>213.58</v>
      </c>
      <c r="L80" s="36">
        <v>0</v>
      </c>
      <c r="M80" s="37">
        <v>25.63</v>
      </c>
      <c r="N80" s="36">
        <v>-4.2699999999999996</v>
      </c>
      <c r="O80" s="38">
        <f t="shared" si="1"/>
        <v>234.94</v>
      </c>
      <c r="P80" s="34">
        <v>28584</v>
      </c>
    </row>
    <row r="81" spans="1:16">
      <c r="A81" s="34">
        <v>79</v>
      </c>
      <c r="B81" s="35" t="s">
        <v>463</v>
      </c>
      <c r="C81" s="35" t="s">
        <v>463</v>
      </c>
      <c r="D81" s="34" t="str">
        <f>VLOOKUP(B81,'TAX INFO'!$B$2:$G$1000,3,0)</f>
        <v>Bicol Hydropower Corporation</v>
      </c>
      <c r="E81" s="34" t="str">
        <f>VLOOKUP(B81,'TAX INFO'!$B$2:$G$1000,5,0)</f>
        <v>004-186-212-000</v>
      </c>
      <c r="F81" s="35" t="s">
        <v>415</v>
      </c>
      <c r="G81" s="35" t="s">
        <v>417</v>
      </c>
      <c r="H81" s="35" t="s">
        <v>417</v>
      </c>
      <c r="I81" s="35" t="s">
        <v>416</v>
      </c>
      <c r="J81" s="35" t="s">
        <v>417</v>
      </c>
      <c r="K81" s="16">
        <v>15.21</v>
      </c>
      <c r="L81" s="36">
        <v>0</v>
      </c>
      <c r="M81" s="37">
        <v>1.83</v>
      </c>
      <c r="N81" s="36">
        <v>0</v>
      </c>
      <c r="O81" s="38">
        <f t="shared" si="1"/>
        <v>17.04</v>
      </c>
      <c r="P81" s="34">
        <v>28585</v>
      </c>
    </row>
    <row r="82" spans="1:16">
      <c r="A82" s="34">
        <v>80</v>
      </c>
      <c r="B82" s="35" t="s">
        <v>463</v>
      </c>
      <c r="C82" s="35" t="s">
        <v>767</v>
      </c>
      <c r="D82" s="34" t="str">
        <f>VLOOKUP(B82,'TAX INFO'!$B$2:$G$1000,3,0)</f>
        <v>Bicol Hydropower Corporation</v>
      </c>
      <c r="E82" s="34" t="str">
        <f>VLOOKUP(B82,'TAX INFO'!$B$2:$G$1000,5,0)</f>
        <v>004-186-212-000</v>
      </c>
      <c r="F82" s="35" t="s">
        <v>419</v>
      </c>
      <c r="G82" s="35" t="s">
        <v>417</v>
      </c>
      <c r="H82" s="35" t="s">
        <v>417</v>
      </c>
      <c r="I82" s="35" t="s">
        <v>416</v>
      </c>
      <c r="J82" s="35" t="s">
        <v>417</v>
      </c>
      <c r="K82" s="16">
        <v>0.01</v>
      </c>
      <c r="L82" s="36">
        <v>0</v>
      </c>
      <c r="M82" s="37">
        <v>0</v>
      </c>
      <c r="N82" s="36">
        <v>0</v>
      </c>
      <c r="O82" s="38">
        <f t="shared" si="1"/>
        <v>0.01</v>
      </c>
      <c r="P82" s="34">
        <v>28585</v>
      </c>
    </row>
    <row r="83" spans="1:16">
      <c r="A83" s="34">
        <v>81</v>
      </c>
      <c r="B83" s="35" t="s">
        <v>450</v>
      </c>
      <c r="C83" s="35" t="s">
        <v>464</v>
      </c>
      <c r="D83" s="34" t="str">
        <f>VLOOKUP(B83,'TAX INFO'!$B$2:$G$1000,3,0)</f>
        <v xml:space="preserve">Therma Luzon, Inc. </v>
      </c>
      <c r="E83" s="34" t="str">
        <f>VLOOKUP(B83,'TAX INFO'!$B$2:$G$1000,5,0)</f>
        <v>266-567-164-00000</v>
      </c>
      <c r="F83" s="35" t="s">
        <v>419</v>
      </c>
      <c r="G83" s="35" t="s">
        <v>416</v>
      </c>
      <c r="H83" s="35" t="s">
        <v>417</v>
      </c>
      <c r="I83" s="35" t="s">
        <v>417</v>
      </c>
      <c r="J83" s="35" t="s">
        <v>417</v>
      </c>
      <c r="K83" s="16">
        <v>2.35</v>
      </c>
      <c r="L83" s="36">
        <v>0</v>
      </c>
      <c r="M83" s="37">
        <v>0.28000000000000003</v>
      </c>
      <c r="N83" s="36">
        <v>-0.05</v>
      </c>
      <c r="O83" s="38">
        <f t="shared" si="1"/>
        <v>2.58</v>
      </c>
      <c r="P83" s="34">
        <v>28579</v>
      </c>
    </row>
    <row r="84" spans="1:16">
      <c r="A84" s="34">
        <v>82</v>
      </c>
      <c r="B84" s="35" t="s">
        <v>450</v>
      </c>
      <c r="C84" s="35" t="s">
        <v>396</v>
      </c>
      <c r="D84" s="34" t="str">
        <f>VLOOKUP(B84,'TAX INFO'!$B$2:$G$1000,3,0)</f>
        <v xml:space="preserve">Therma Luzon, Inc. </v>
      </c>
      <c r="E84" s="34" t="str">
        <f>VLOOKUP(B84,'TAX INFO'!$B$2:$G$1000,5,0)</f>
        <v>266-567-164-00000</v>
      </c>
      <c r="F84" s="35" t="s">
        <v>419</v>
      </c>
      <c r="G84" s="35" t="s">
        <v>416</v>
      </c>
      <c r="H84" s="35" t="s">
        <v>417</v>
      </c>
      <c r="I84" s="35" t="s">
        <v>417</v>
      </c>
      <c r="J84" s="35" t="s">
        <v>417</v>
      </c>
      <c r="K84" s="16">
        <v>1.02</v>
      </c>
      <c r="L84" s="36">
        <v>0</v>
      </c>
      <c r="M84" s="37">
        <v>0.12</v>
      </c>
      <c r="N84" s="36">
        <v>-0.02</v>
      </c>
      <c r="O84" s="38">
        <f t="shared" si="1"/>
        <v>1.1200000000000001</v>
      </c>
      <c r="P84" s="34">
        <v>28579</v>
      </c>
    </row>
    <row r="85" spans="1:16">
      <c r="A85" s="34">
        <v>83</v>
      </c>
      <c r="B85" s="35" t="s">
        <v>465</v>
      </c>
      <c r="C85" s="35" t="s">
        <v>465</v>
      </c>
      <c r="D85" s="34" t="str">
        <f>VLOOKUP(B85,'TAX INFO'!$B$2:$G$1000,3,0)</f>
        <v xml:space="preserve">Biliran Electric Cooperative, Inc. </v>
      </c>
      <c r="E85" s="34" t="str">
        <f>VLOOKUP(B85,'TAX INFO'!$B$2:$G$1000,5,0)</f>
        <v>000-608-067-000</v>
      </c>
      <c r="F85" s="35" t="s">
        <v>419</v>
      </c>
      <c r="G85" s="35" t="s">
        <v>416</v>
      </c>
      <c r="H85" s="35" t="s">
        <v>416</v>
      </c>
      <c r="I85" s="35" t="s">
        <v>417</v>
      </c>
      <c r="J85" s="35" t="s">
        <v>417</v>
      </c>
      <c r="K85" s="16">
        <v>1533.84</v>
      </c>
      <c r="L85" s="36">
        <v>0</v>
      </c>
      <c r="M85" s="37">
        <v>184.06</v>
      </c>
      <c r="N85" s="36">
        <v>-30.68</v>
      </c>
      <c r="O85" s="38">
        <f t="shared" si="1"/>
        <v>1687.2199999999998</v>
      </c>
      <c r="P85" s="34">
        <v>28586</v>
      </c>
    </row>
    <row r="86" spans="1:16">
      <c r="A86" s="34">
        <v>84</v>
      </c>
      <c r="B86" s="35" t="s">
        <v>466</v>
      </c>
      <c r="C86" s="35" t="s">
        <v>466</v>
      </c>
      <c r="D86" s="34" t="str">
        <f>VLOOKUP(B86,'TAX INFO'!$B$2:$G$1000,3,0)</f>
        <v xml:space="preserve">BISCOM, Inc. </v>
      </c>
      <c r="E86" s="34" t="str">
        <f>VLOOKUP(B86,'TAX INFO'!$B$2:$G$1000,5,0)</f>
        <v>000-108-989-000</v>
      </c>
      <c r="F86" s="35" t="s">
        <v>415</v>
      </c>
      <c r="G86" s="35" t="s">
        <v>416</v>
      </c>
      <c r="H86" s="35" t="s">
        <v>417</v>
      </c>
      <c r="I86" s="35" t="s">
        <v>416</v>
      </c>
      <c r="J86" s="35" t="s">
        <v>416</v>
      </c>
      <c r="K86" s="16">
        <v>0</v>
      </c>
      <c r="L86" s="36">
        <v>65.599999999999994</v>
      </c>
      <c r="M86" s="37">
        <v>0</v>
      </c>
      <c r="N86" s="36">
        <v>-1.31</v>
      </c>
      <c r="O86" s="38">
        <f t="shared" si="1"/>
        <v>64.289999999999992</v>
      </c>
      <c r="P86" s="34">
        <v>28587</v>
      </c>
    </row>
    <row r="87" spans="1:16">
      <c r="A87" s="34">
        <v>85</v>
      </c>
      <c r="B87" s="35" t="s">
        <v>466</v>
      </c>
      <c r="C87" s="35" t="s">
        <v>94</v>
      </c>
      <c r="D87" s="34" t="str">
        <f>VLOOKUP(B87,'TAX INFO'!$B$2:$G$1000,3,0)</f>
        <v xml:space="preserve">BISCOM, Inc. </v>
      </c>
      <c r="E87" s="34" t="str">
        <f>VLOOKUP(B87,'TAX INFO'!$B$2:$G$1000,5,0)</f>
        <v>000-108-989-000</v>
      </c>
      <c r="F87" s="35" t="s">
        <v>419</v>
      </c>
      <c r="G87" s="35" t="s">
        <v>416</v>
      </c>
      <c r="H87" s="35" t="s">
        <v>417</v>
      </c>
      <c r="I87" s="35" t="s">
        <v>416</v>
      </c>
      <c r="J87" s="35" t="s">
        <v>416</v>
      </c>
      <c r="K87" s="16">
        <v>0</v>
      </c>
      <c r="L87" s="36">
        <v>41.46</v>
      </c>
      <c r="M87" s="37">
        <v>0</v>
      </c>
      <c r="N87" s="36">
        <v>-0.83</v>
      </c>
      <c r="O87" s="38">
        <f t="shared" si="1"/>
        <v>40.630000000000003</v>
      </c>
      <c r="P87" s="34">
        <v>28587</v>
      </c>
    </row>
    <row r="88" spans="1:16">
      <c r="A88" s="34">
        <v>86</v>
      </c>
      <c r="B88" s="35" t="s">
        <v>467</v>
      </c>
      <c r="C88" s="35" t="s">
        <v>467</v>
      </c>
      <c r="D88" s="34" t="str">
        <f>VLOOKUP(B88,'TAX INFO'!$B$2:$G$1000,3,0)</f>
        <v xml:space="preserve">Bohol Light Company, Inc. </v>
      </c>
      <c r="E88" s="34" t="str">
        <f>VLOOKUP(B88,'TAX INFO'!$B$2:$G$1000,5,0)</f>
        <v>005-372-703-000</v>
      </c>
      <c r="F88" s="35" t="s">
        <v>419</v>
      </c>
      <c r="G88" s="35" t="s">
        <v>416</v>
      </c>
      <c r="H88" s="35" t="s">
        <v>417</v>
      </c>
      <c r="I88" s="35" t="s">
        <v>417</v>
      </c>
      <c r="J88" s="35" t="s">
        <v>417</v>
      </c>
      <c r="K88" s="16">
        <v>4646.88</v>
      </c>
      <c r="L88" s="36">
        <v>0</v>
      </c>
      <c r="M88" s="37">
        <v>557.63</v>
      </c>
      <c r="N88" s="36">
        <v>-92.94</v>
      </c>
      <c r="O88" s="38">
        <f t="shared" si="1"/>
        <v>5111.5700000000006</v>
      </c>
      <c r="P88" s="34">
        <v>28588</v>
      </c>
    </row>
    <row r="89" spans="1:16">
      <c r="A89" s="34">
        <v>87</v>
      </c>
      <c r="B89" s="35" t="s">
        <v>103</v>
      </c>
      <c r="C89" s="35" t="s">
        <v>104</v>
      </c>
      <c r="D89" s="34" t="str">
        <f>VLOOKUP(B89,'TAX INFO'!$B$2:$G$1000,3,0)</f>
        <v>Biliran Geothermal Incorporated</v>
      </c>
      <c r="E89" s="34" t="str">
        <f>VLOOKUP(B89,'TAX INFO'!$B$2:$G$1000,5,0)</f>
        <v>006-911-279-00000</v>
      </c>
      <c r="F89" s="35" t="s">
        <v>419</v>
      </c>
      <c r="G89" s="35" t="s">
        <v>416</v>
      </c>
      <c r="H89" s="35" t="s">
        <v>417</v>
      </c>
      <c r="I89" s="35" t="s">
        <v>416</v>
      </c>
      <c r="J89" s="35" t="s">
        <v>416</v>
      </c>
      <c r="K89" s="16">
        <v>0</v>
      </c>
      <c r="L89" s="36">
        <v>12.3</v>
      </c>
      <c r="M89" s="37">
        <v>0</v>
      </c>
      <c r="N89" s="36">
        <v>-0.25</v>
      </c>
      <c r="O89" s="38">
        <f t="shared" si="1"/>
        <v>12.05</v>
      </c>
      <c r="P89" s="34">
        <v>28589</v>
      </c>
    </row>
    <row r="90" spans="1:16">
      <c r="A90" s="34">
        <v>88</v>
      </c>
      <c r="B90" s="35" t="s">
        <v>105</v>
      </c>
      <c r="C90" s="35" t="s">
        <v>105</v>
      </c>
      <c r="D90" s="34" t="str">
        <f>VLOOKUP(B90,'TAX INFO'!$B$2:$G$1000,3,0)</f>
        <v xml:space="preserve">Bohol I Electric Cooperative, Inc. </v>
      </c>
      <c r="E90" s="34" t="str">
        <f>VLOOKUP(B90,'TAX INFO'!$B$2:$G$1000,5,0)</f>
        <v>000-534-418-000</v>
      </c>
      <c r="F90" s="35" t="s">
        <v>419</v>
      </c>
      <c r="G90" s="35" t="s">
        <v>416</v>
      </c>
      <c r="H90" s="35" t="s">
        <v>417</v>
      </c>
      <c r="I90" s="35" t="s">
        <v>417</v>
      </c>
      <c r="J90" s="35" t="s">
        <v>417</v>
      </c>
      <c r="K90" s="16">
        <v>3178.94</v>
      </c>
      <c r="L90" s="36">
        <v>0</v>
      </c>
      <c r="M90" s="37">
        <v>381.47</v>
      </c>
      <c r="N90" s="36">
        <v>-63.58</v>
      </c>
      <c r="O90" s="38">
        <f t="shared" si="1"/>
        <v>3496.83</v>
      </c>
      <c r="P90" s="34">
        <v>28590</v>
      </c>
    </row>
    <row r="91" spans="1:16">
      <c r="A91" s="34">
        <v>89</v>
      </c>
      <c r="B91" s="35" t="s">
        <v>106</v>
      </c>
      <c r="C91" s="35" t="s">
        <v>106</v>
      </c>
      <c r="D91" s="34" t="str">
        <f>VLOOKUP(B91,'TAX INFO'!$B$2:$G$1000,3,0)</f>
        <v xml:space="preserve">Bohol II Electric Cooperative, Inc. </v>
      </c>
      <c r="E91" s="34" t="str">
        <f>VLOOKUP(B91,'TAX INFO'!$B$2:$G$1000,5,0)</f>
        <v>610-002-030-585</v>
      </c>
      <c r="F91" s="35" t="s">
        <v>419</v>
      </c>
      <c r="G91" s="35" t="s">
        <v>416</v>
      </c>
      <c r="H91" s="35" t="s">
        <v>417</v>
      </c>
      <c r="I91" s="35" t="s">
        <v>417</v>
      </c>
      <c r="J91" s="35" t="s">
        <v>417</v>
      </c>
      <c r="K91" s="16">
        <v>3060.65</v>
      </c>
      <c r="L91" s="36">
        <v>0</v>
      </c>
      <c r="M91" s="37">
        <v>367.28</v>
      </c>
      <c r="N91" s="36">
        <v>-61.21</v>
      </c>
      <c r="O91" s="38">
        <f t="shared" si="1"/>
        <v>3366.7200000000003</v>
      </c>
      <c r="P91" s="34">
        <v>28591</v>
      </c>
    </row>
    <row r="92" spans="1:16">
      <c r="A92" s="34">
        <v>90</v>
      </c>
      <c r="B92" s="35" t="s">
        <v>107</v>
      </c>
      <c r="C92" s="35" t="s">
        <v>107</v>
      </c>
      <c r="D92" s="34" t="str">
        <f>VLOOKUP(B92,'TAX INFO'!$B$2:$G$1000,3,0)</f>
        <v xml:space="preserve">Bosung Solartec Inc. </v>
      </c>
      <c r="E92" s="34" t="str">
        <f>VLOOKUP(B92,'TAX INFO'!$B$2:$G$1000,5,0)</f>
        <v>009-112-766-000</v>
      </c>
      <c r="F92" s="35" t="s">
        <v>415</v>
      </c>
      <c r="G92" s="35" t="s">
        <v>417</v>
      </c>
      <c r="H92" s="35" t="s">
        <v>417</v>
      </c>
      <c r="I92" s="35" t="s">
        <v>416</v>
      </c>
      <c r="J92" s="35" t="s">
        <v>417</v>
      </c>
      <c r="K92" s="16">
        <v>9</v>
      </c>
      <c r="L92" s="36">
        <v>0</v>
      </c>
      <c r="M92" s="37">
        <v>1.08</v>
      </c>
      <c r="N92" s="36">
        <v>0</v>
      </c>
      <c r="O92" s="38">
        <f t="shared" si="1"/>
        <v>10.08</v>
      </c>
      <c r="P92" s="34">
        <v>28592</v>
      </c>
    </row>
    <row r="93" spans="1:16">
      <c r="A93" s="34">
        <v>91</v>
      </c>
      <c r="B93" s="35" t="s">
        <v>468</v>
      </c>
      <c r="C93" s="35" t="s">
        <v>469</v>
      </c>
      <c r="D93" s="34" t="str">
        <f>VLOOKUP(B93,'TAX INFO'!$B$2:$G$1000,3,0)</f>
        <v xml:space="preserve">Belgrove Power Corporation </v>
      </c>
      <c r="E93" s="34" t="str">
        <f>VLOOKUP(B93,'TAX INFO'!$B$2:$G$1000,5,0)</f>
        <v>771-533-432-000</v>
      </c>
      <c r="F93" s="35" t="s">
        <v>419</v>
      </c>
      <c r="G93" s="35" t="s">
        <v>416</v>
      </c>
      <c r="H93" s="35" t="s">
        <v>417</v>
      </c>
      <c r="I93" s="35" t="s">
        <v>417</v>
      </c>
      <c r="J93" s="35" t="s">
        <v>417</v>
      </c>
      <c r="K93" s="16">
        <v>230.89</v>
      </c>
      <c r="L93" s="36">
        <v>0</v>
      </c>
      <c r="M93" s="37">
        <v>27.71</v>
      </c>
      <c r="N93" s="36">
        <v>-4.62</v>
      </c>
      <c r="O93" s="38">
        <f t="shared" si="1"/>
        <v>253.97999999999996</v>
      </c>
      <c r="P93" s="34">
        <v>28593</v>
      </c>
    </row>
    <row r="94" spans="1:16">
      <c r="A94" s="34">
        <v>92</v>
      </c>
      <c r="B94" s="35" t="s">
        <v>470</v>
      </c>
      <c r="C94" s="35" t="s">
        <v>470</v>
      </c>
      <c r="D94" s="34" t="str">
        <f>VLOOKUP(B94,'TAX INFO'!$B$2:$G$1000,3,0)</f>
        <v>BATAAN SOLAR ENERGY, INC.</v>
      </c>
      <c r="E94" s="34" t="str">
        <f>VLOOKUP(B94,'TAX INFO'!$B$2:$G$1000,5,0)</f>
        <v>009-360-958-000</v>
      </c>
      <c r="F94" s="35" t="s">
        <v>415</v>
      </c>
      <c r="G94" s="35" t="s">
        <v>416</v>
      </c>
      <c r="H94" s="35" t="s">
        <v>416</v>
      </c>
      <c r="I94" s="35" t="s">
        <v>416</v>
      </c>
      <c r="J94" s="35" t="s">
        <v>416</v>
      </c>
      <c r="K94" s="16">
        <v>0</v>
      </c>
      <c r="L94" s="36">
        <v>47.07</v>
      </c>
      <c r="M94" s="37">
        <v>0</v>
      </c>
      <c r="N94" s="36">
        <v>-0.94</v>
      </c>
      <c r="O94" s="38">
        <f t="shared" si="1"/>
        <v>46.13</v>
      </c>
      <c r="P94" s="34">
        <v>28594</v>
      </c>
    </row>
    <row r="95" spans="1:16">
      <c r="A95" s="34">
        <v>93</v>
      </c>
      <c r="B95" s="35" t="s">
        <v>470</v>
      </c>
      <c r="C95" s="35" t="s">
        <v>471</v>
      </c>
      <c r="D95" s="34" t="str">
        <f>VLOOKUP(B95,'TAX INFO'!$B$2:$G$1000,3,0)</f>
        <v>BATAAN SOLAR ENERGY, INC.</v>
      </c>
      <c r="E95" s="34" t="str">
        <f>VLOOKUP(B95,'TAX INFO'!$B$2:$G$1000,5,0)</f>
        <v>009-360-958-000</v>
      </c>
      <c r="F95" s="35" t="s">
        <v>419</v>
      </c>
      <c r="G95" s="35" t="s">
        <v>416</v>
      </c>
      <c r="H95" s="35" t="s">
        <v>416</v>
      </c>
      <c r="I95" s="35" t="s">
        <v>416</v>
      </c>
      <c r="J95" s="35" t="s">
        <v>416</v>
      </c>
      <c r="K95" s="16">
        <v>0</v>
      </c>
      <c r="L95" s="36">
        <v>17.45</v>
      </c>
      <c r="M95" s="37">
        <v>0</v>
      </c>
      <c r="N95" s="36">
        <v>-0.35</v>
      </c>
      <c r="O95" s="38">
        <f t="shared" si="1"/>
        <v>17.099999999999998</v>
      </c>
      <c r="P95" s="34">
        <v>28594</v>
      </c>
    </row>
    <row r="96" spans="1:16">
      <c r="A96" s="34">
        <v>94</v>
      </c>
      <c r="B96" s="35" t="s">
        <v>473</v>
      </c>
      <c r="C96" s="35" t="s">
        <v>473</v>
      </c>
      <c r="D96" s="34" t="str">
        <f>VLOOKUP(B96,'TAX INFO'!$B$2:$G$1000,3,0)</f>
        <v>Bataan 2020 Power Ventures, Inc.</v>
      </c>
      <c r="E96" s="34" t="str">
        <f>VLOOKUP(B96,'TAX INFO'!$B$2:$G$1000,5,0)</f>
        <v>009-364-267-000</v>
      </c>
      <c r="F96" s="35" t="s">
        <v>415</v>
      </c>
      <c r="G96" s="35" t="s">
        <v>416</v>
      </c>
      <c r="H96" s="35" t="s">
        <v>417</v>
      </c>
      <c r="I96" s="35" t="s">
        <v>416</v>
      </c>
      <c r="J96" s="35" t="s">
        <v>417</v>
      </c>
      <c r="K96" s="16">
        <v>364.87</v>
      </c>
      <c r="L96" s="36">
        <v>0</v>
      </c>
      <c r="M96" s="37">
        <v>43.78</v>
      </c>
      <c r="N96" s="36">
        <v>-7.3</v>
      </c>
      <c r="O96" s="38">
        <f t="shared" si="1"/>
        <v>401.34999999999997</v>
      </c>
      <c r="P96" s="34">
        <v>28595</v>
      </c>
    </row>
    <row r="97" spans="1:16">
      <c r="A97" s="34">
        <v>95</v>
      </c>
      <c r="B97" s="35" t="s">
        <v>108</v>
      </c>
      <c r="C97" s="35" t="s">
        <v>108</v>
      </c>
      <c r="D97" s="34" t="str">
        <f>VLOOKUP(B97,'TAX INFO'!$B$2:$G$1000,3,0)</f>
        <v xml:space="preserve">Bubunawan Power Company, Inc. </v>
      </c>
      <c r="E97" s="34" t="str">
        <f>VLOOKUP(B97,'TAX INFO'!$B$2:$G$1000,5,0)</f>
        <v>004-983-652-00000</v>
      </c>
      <c r="F97" s="35" t="s">
        <v>415</v>
      </c>
      <c r="G97" s="35" t="s">
        <v>416</v>
      </c>
      <c r="H97" s="35" t="s">
        <v>417</v>
      </c>
      <c r="I97" s="35" t="s">
        <v>416</v>
      </c>
      <c r="J97" s="35" t="s">
        <v>417</v>
      </c>
      <c r="K97" s="16">
        <v>0.56999999999999995</v>
      </c>
      <c r="L97" s="36">
        <v>0</v>
      </c>
      <c r="M97" s="37">
        <v>7.0000000000000007E-2</v>
      </c>
      <c r="N97" s="36">
        <v>-0.01</v>
      </c>
      <c r="O97" s="38">
        <f t="shared" si="1"/>
        <v>0.62999999999999989</v>
      </c>
      <c r="P97" s="34">
        <v>28596</v>
      </c>
    </row>
    <row r="98" spans="1:16">
      <c r="A98" s="34">
        <v>96</v>
      </c>
      <c r="B98" s="35" t="s">
        <v>139</v>
      </c>
      <c r="C98" s="35" t="s">
        <v>139</v>
      </c>
      <c r="D98" s="34" t="str">
        <f>VLOOKUP(B98,'TAX INFO'!$B$2:$G$1000,3,0)</f>
        <v xml:space="preserve">Bulacan Solar Energy Corp. </v>
      </c>
      <c r="E98" s="34" t="str">
        <f>VLOOKUP(B98,'TAX INFO'!$B$2:$G$1000,5,0)</f>
        <v>009-025-130-000</v>
      </c>
      <c r="F98" s="35" t="s">
        <v>415</v>
      </c>
      <c r="G98" s="35" t="s">
        <v>416</v>
      </c>
      <c r="H98" s="35" t="s">
        <v>417</v>
      </c>
      <c r="I98" s="35" t="s">
        <v>416</v>
      </c>
      <c r="J98" s="35" t="s">
        <v>416</v>
      </c>
      <c r="K98" s="16">
        <v>0</v>
      </c>
      <c r="L98" s="36">
        <v>103.32</v>
      </c>
      <c r="M98" s="37">
        <v>0</v>
      </c>
      <c r="N98" s="36">
        <v>-2.0699999999999998</v>
      </c>
      <c r="O98" s="38">
        <f t="shared" si="1"/>
        <v>101.25</v>
      </c>
      <c r="P98" s="34">
        <v>28597</v>
      </c>
    </row>
    <row r="99" spans="1:16">
      <c r="A99" s="34">
        <v>97</v>
      </c>
      <c r="B99" s="35" t="s">
        <v>475</v>
      </c>
      <c r="C99" s="35" t="s">
        <v>475</v>
      </c>
      <c r="D99" s="34" t="str">
        <f>VLOOKUP(B99,'TAX INFO'!$B$2:$G$1000,3,0)</f>
        <v xml:space="preserve">Bukidnon Second Electric Cooperative, Inc. </v>
      </c>
      <c r="E99" s="34" t="str">
        <f>VLOOKUP(B99,'TAX INFO'!$B$2:$G$1000,5,0)</f>
        <v>000-620-433-000</v>
      </c>
      <c r="F99" s="35" t="s">
        <v>419</v>
      </c>
      <c r="G99" s="35" t="s">
        <v>416</v>
      </c>
      <c r="H99" s="35" t="s">
        <v>417</v>
      </c>
      <c r="I99" s="35" t="s">
        <v>417</v>
      </c>
      <c r="J99" s="35" t="s">
        <v>417</v>
      </c>
      <c r="K99" s="16">
        <v>5392.3</v>
      </c>
      <c r="L99" s="36">
        <v>0</v>
      </c>
      <c r="M99" s="37">
        <v>647.08000000000004</v>
      </c>
      <c r="N99" s="36">
        <v>-107.85</v>
      </c>
      <c r="O99" s="38">
        <f t="shared" si="1"/>
        <v>5931.53</v>
      </c>
      <c r="P99" s="34">
        <v>28598</v>
      </c>
    </row>
    <row r="100" spans="1:16">
      <c r="A100" s="34">
        <v>98</v>
      </c>
      <c r="B100" s="35" t="s">
        <v>476</v>
      </c>
      <c r="C100" s="35" t="s">
        <v>101</v>
      </c>
      <c r="D100" s="34" t="str">
        <f>VLOOKUP(B100,'TAX INFO'!$B$2:$G$1000,3,0)</f>
        <v>Bayog Wind Power Corp.</v>
      </c>
      <c r="E100" s="34" t="str">
        <f>VLOOKUP(B100,'TAX INFO'!$B$2:$G$1000,5,0)</f>
        <v>007-560-495-000</v>
      </c>
      <c r="F100" s="35" t="s">
        <v>419</v>
      </c>
      <c r="G100" s="35" t="s">
        <v>416</v>
      </c>
      <c r="H100" s="35" t="s">
        <v>417</v>
      </c>
      <c r="I100" s="35" t="s">
        <v>416</v>
      </c>
      <c r="J100" s="35" t="s">
        <v>416</v>
      </c>
      <c r="K100" s="16">
        <v>0</v>
      </c>
      <c r="L100" s="36">
        <v>38.44</v>
      </c>
      <c r="M100" s="37">
        <v>0</v>
      </c>
      <c r="N100" s="36">
        <v>-0.77</v>
      </c>
      <c r="O100" s="38">
        <f t="shared" si="1"/>
        <v>37.669999999999995</v>
      </c>
      <c r="P100" s="34">
        <v>28599</v>
      </c>
    </row>
    <row r="101" spans="1:16">
      <c r="A101" s="34">
        <v>99</v>
      </c>
      <c r="B101" s="35" t="s">
        <v>477</v>
      </c>
      <c r="C101" s="35" t="s">
        <v>477</v>
      </c>
      <c r="D101" s="34" t="str">
        <f>VLOOKUP(B101,'TAX INFO'!$B$2:$G$1000,3,0)</f>
        <v>Central Azucarera de Bais, Inc.</v>
      </c>
      <c r="E101" s="34" t="str">
        <f>VLOOKUP(B101,'TAX INFO'!$B$2:$G$1000,5,0)</f>
        <v>000-111-111-000</v>
      </c>
      <c r="F101" s="35" t="s">
        <v>415</v>
      </c>
      <c r="G101" s="35" t="s">
        <v>416</v>
      </c>
      <c r="H101" s="35" t="s">
        <v>417</v>
      </c>
      <c r="I101" s="35" t="s">
        <v>416</v>
      </c>
      <c r="J101" s="35" t="s">
        <v>417</v>
      </c>
      <c r="K101" s="16">
        <v>107.49</v>
      </c>
      <c r="L101" s="36">
        <v>0</v>
      </c>
      <c r="M101" s="37">
        <v>12.9</v>
      </c>
      <c r="N101" s="36">
        <v>-2.15</v>
      </c>
      <c r="O101" s="38">
        <f t="shared" si="1"/>
        <v>118.24</v>
      </c>
      <c r="P101" s="34">
        <v>28600</v>
      </c>
    </row>
    <row r="102" spans="1:16">
      <c r="A102" s="34">
        <v>100</v>
      </c>
      <c r="B102" s="35" t="s">
        <v>477</v>
      </c>
      <c r="C102" s="35" t="s">
        <v>478</v>
      </c>
      <c r="D102" s="34" t="str">
        <f>VLOOKUP(B102,'TAX INFO'!$B$2:$G$1000,3,0)</f>
        <v>Central Azucarera de Bais, Inc.</v>
      </c>
      <c r="E102" s="34" t="str">
        <f>VLOOKUP(B102,'TAX INFO'!$B$2:$G$1000,5,0)</f>
        <v>000-111-111-000</v>
      </c>
      <c r="F102" s="35" t="s">
        <v>419</v>
      </c>
      <c r="G102" s="35" t="s">
        <v>416</v>
      </c>
      <c r="H102" s="35" t="s">
        <v>417</v>
      </c>
      <c r="I102" s="35" t="s">
        <v>416</v>
      </c>
      <c r="J102" s="35" t="s">
        <v>417</v>
      </c>
      <c r="K102" s="16">
        <v>43.28</v>
      </c>
      <c r="L102" s="36">
        <v>0</v>
      </c>
      <c r="M102" s="37">
        <v>5.19</v>
      </c>
      <c r="N102" s="36">
        <v>-0.87</v>
      </c>
      <c r="O102" s="38">
        <f t="shared" si="1"/>
        <v>47.6</v>
      </c>
      <c r="P102" s="34">
        <v>28600</v>
      </c>
    </row>
    <row r="103" spans="1:16">
      <c r="A103" s="34">
        <v>101</v>
      </c>
      <c r="B103" s="35" t="s">
        <v>114</v>
      </c>
      <c r="C103" s="35" t="s">
        <v>114</v>
      </c>
      <c r="D103" s="34" t="str">
        <f>VLOOKUP(B103,'TAX INFO'!$B$2:$G$1000,3,0)</f>
        <v xml:space="preserve">Cagayan I Electric Cooperative, Inc. </v>
      </c>
      <c r="E103" s="34" t="str">
        <f>VLOOKUP(B103,'TAX INFO'!$B$2:$G$1000,5,0)</f>
        <v>000-551-105-000</v>
      </c>
      <c r="F103" s="35" t="s">
        <v>419</v>
      </c>
      <c r="G103" s="35" t="s">
        <v>416</v>
      </c>
      <c r="H103" s="35" t="s">
        <v>417</v>
      </c>
      <c r="I103" s="35" t="s">
        <v>417</v>
      </c>
      <c r="J103" s="35" t="s">
        <v>417</v>
      </c>
      <c r="K103" s="16">
        <v>3640.21</v>
      </c>
      <c r="L103" s="36">
        <v>0</v>
      </c>
      <c r="M103" s="37">
        <v>436.83</v>
      </c>
      <c r="N103" s="36">
        <v>-72.8</v>
      </c>
      <c r="O103" s="38">
        <f t="shared" si="1"/>
        <v>4004.24</v>
      </c>
      <c r="P103" s="34">
        <v>28601</v>
      </c>
    </row>
    <row r="104" spans="1:16">
      <c r="A104" s="34">
        <v>102</v>
      </c>
      <c r="B104" s="35" t="s">
        <v>115</v>
      </c>
      <c r="C104" s="35" t="s">
        <v>115</v>
      </c>
      <c r="D104" s="34" t="str">
        <f>VLOOKUP(B104,'TAX INFO'!$B$2:$G$1000,3,0)</f>
        <v xml:space="preserve">Cagayan II Electric Cooperative, Inc. </v>
      </c>
      <c r="E104" s="34" t="str">
        <f>VLOOKUP(B104,'TAX INFO'!$B$2:$G$1000,5,0)</f>
        <v>000-968-623-000</v>
      </c>
      <c r="F104" s="35" t="s">
        <v>419</v>
      </c>
      <c r="G104" s="35" t="s">
        <v>416</v>
      </c>
      <c r="H104" s="35" t="s">
        <v>417</v>
      </c>
      <c r="I104" s="35" t="s">
        <v>417</v>
      </c>
      <c r="J104" s="35" t="s">
        <v>417</v>
      </c>
      <c r="K104" s="16">
        <v>1672.99</v>
      </c>
      <c r="L104" s="36">
        <v>0</v>
      </c>
      <c r="M104" s="37">
        <v>200.76</v>
      </c>
      <c r="N104" s="36">
        <v>-33.46</v>
      </c>
      <c r="O104" s="38">
        <f t="shared" si="1"/>
        <v>1840.29</v>
      </c>
      <c r="P104" s="34">
        <v>28602</v>
      </c>
    </row>
    <row r="105" spans="1:16">
      <c r="A105" s="34">
        <v>103</v>
      </c>
      <c r="B105" s="35" t="s">
        <v>116</v>
      </c>
      <c r="C105" s="35" t="s">
        <v>116</v>
      </c>
      <c r="D105" s="34" t="str">
        <f>VLOOKUP(B105,'TAX INFO'!$B$2:$G$1000,3,0)</f>
        <v xml:space="preserve">Calabanga Renewable Energy </v>
      </c>
      <c r="E105" s="34" t="str">
        <f>VLOOKUP(B105,'TAX INFO'!$B$2:$G$1000,5,0)</f>
        <v>485-175-636-00000</v>
      </c>
      <c r="F105" s="35" t="s">
        <v>415</v>
      </c>
      <c r="G105" s="35" t="s">
        <v>416</v>
      </c>
      <c r="H105" s="35" t="s">
        <v>416</v>
      </c>
      <c r="I105" s="35" t="s">
        <v>416</v>
      </c>
      <c r="J105" s="35" t="s">
        <v>416</v>
      </c>
      <c r="K105" s="16">
        <v>0</v>
      </c>
      <c r="L105" s="36">
        <v>1858.87</v>
      </c>
      <c r="M105" s="37">
        <v>0</v>
      </c>
      <c r="N105" s="36">
        <v>-37.18</v>
      </c>
      <c r="O105" s="38">
        <f t="shared" si="1"/>
        <v>1821.6899999999998</v>
      </c>
      <c r="P105" s="34">
        <v>28603</v>
      </c>
    </row>
    <row r="106" spans="1:16">
      <c r="A106" s="34">
        <v>104</v>
      </c>
      <c r="B106" s="35" t="s">
        <v>116</v>
      </c>
      <c r="C106" s="35" t="s">
        <v>117</v>
      </c>
      <c r="D106" s="34" t="str">
        <f>VLOOKUP(B106,'TAX INFO'!$B$2:$G$1000,3,0)</f>
        <v xml:space="preserve">Calabanga Renewable Energy </v>
      </c>
      <c r="E106" s="34" t="str">
        <f>VLOOKUP(B106,'TAX INFO'!$B$2:$G$1000,5,0)</f>
        <v>485-175-636-00000</v>
      </c>
      <c r="F106" s="35" t="s">
        <v>419</v>
      </c>
      <c r="G106" s="35" t="s">
        <v>416</v>
      </c>
      <c r="H106" s="35" t="s">
        <v>416</v>
      </c>
      <c r="I106" s="35" t="s">
        <v>416</v>
      </c>
      <c r="J106" s="35" t="s">
        <v>416</v>
      </c>
      <c r="K106" s="16">
        <v>0</v>
      </c>
      <c r="L106" s="36">
        <v>60.23</v>
      </c>
      <c r="M106" s="37">
        <v>0</v>
      </c>
      <c r="N106" s="36">
        <v>-1.2</v>
      </c>
      <c r="O106" s="38">
        <f t="shared" si="1"/>
        <v>59.029999999999994</v>
      </c>
      <c r="P106" s="34">
        <v>28603</v>
      </c>
    </row>
    <row r="107" spans="1:16">
      <c r="A107" s="34">
        <v>105</v>
      </c>
      <c r="B107" s="35" t="s">
        <v>123</v>
      </c>
      <c r="C107" s="35" t="s">
        <v>123</v>
      </c>
      <c r="D107" s="34" t="str">
        <f>VLOOKUP(B107,'TAX INFO'!$B$2:$G$1000,3,0)</f>
        <v xml:space="preserve">Camiguin Electric Cooperative, Inc. </v>
      </c>
      <c r="E107" s="34" t="str">
        <f>VLOOKUP(B107,'TAX INFO'!$B$2:$G$1000,5,0)</f>
        <v>000-569-072</v>
      </c>
      <c r="F107" s="35" t="s">
        <v>419</v>
      </c>
      <c r="G107" s="35" t="s">
        <v>416</v>
      </c>
      <c r="H107" s="35" t="s">
        <v>417</v>
      </c>
      <c r="I107" s="35" t="s">
        <v>417</v>
      </c>
      <c r="J107" s="35" t="s">
        <v>417</v>
      </c>
      <c r="K107" s="16">
        <v>137.25</v>
      </c>
      <c r="L107" s="36">
        <v>0</v>
      </c>
      <c r="M107" s="37">
        <v>16.47</v>
      </c>
      <c r="N107" s="36">
        <v>-2.74</v>
      </c>
      <c r="O107" s="38">
        <f t="shared" si="1"/>
        <v>150.97999999999999</v>
      </c>
      <c r="P107" s="34">
        <v>28604</v>
      </c>
    </row>
    <row r="108" spans="1:16">
      <c r="A108" s="34">
        <v>106</v>
      </c>
      <c r="B108" s="35" t="s">
        <v>118</v>
      </c>
      <c r="C108" s="35" t="s">
        <v>118</v>
      </c>
      <c r="D108" s="34" t="str">
        <f>VLOOKUP(B108,'TAX INFO'!$B$2:$G$1000,3,0)</f>
        <v xml:space="preserve">Camarines Norte Electric Cooperative, Inc. </v>
      </c>
      <c r="E108" s="34" t="str">
        <f>VLOOKUP(B108,'TAX INFO'!$B$2:$G$1000,5,0)</f>
        <v>000-534-707-000</v>
      </c>
      <c r="F108" s="35" t="s">
        <v>419</v>
      </c>
      <c r="G108" s="35" t="s">
        <v>416</v>
      </c>
      <c r="H108" s="35" t="s">
        <v>417</v>
      </c>
      <c r="I108" s="35" t="s">
        <v>417</v>
      </c>
      <c r="J108" s="35" t="s">
        <v>417</v>
      </c>
      <c r="K108" s="16">
        <v>5777.86</v>
      </c>
      <c r="L108" s="36">
        <v>0</v>
      </c>
      <c r="M108" s="37">
        <v>693.34</v>
      </c>
      <c r="N108" s="36">
        <v>-115.56</v>
      </c>
      <c r="O108" s="38">
        <f t="shared" si="1"/>
        <v>6355.6399999999994</v>
      </c>
      <c r="P108" s="34">
        <v>28605</v>
      </c>
    </row>
    <row r="109" spans="1:16">
      <c r="A109" s="34">
        <v>107</v>
      </c>
      <c r="B109" s="35" t="s">
        <v>124</v>
      </c>
      <c r="C109" s="35" t="s">
        <v>124</v>
      </c>
      <c r="D109" s="34" t="str">
        <f>VLOOKUP(B109,'TAX INFO'!$B$2:$G$1000,3,0)</f>
        <v xml:space="preserve">Capiz Electric Cooperative, Inc. </v>
      </c>
      <c r="E109" s="34" t="str">
        <f>VLOOKUP(B109,'TAX INFO'!$B$2:$G$1000,5,0)</f>
        <v>000-569-194-000</v>
      </c>
      <c r="F109" s="35" t="s">
        <v>419</v>
      </c>
      <c r="G109" s="35" t="s">
        <v>416</v>
      </c>
      <c r="H109" s="35" t="s">
        <v>417</v>
      </c>
      <c r="I109" s="35" t="s">
        <v>417</v>
      </c>
      <c r="J109" s="35" t="s">
        <v>417</v>
      </c>
      <c r="K109" s="16">
        <v>13890.15</v>
      </c>
      <c r="L109" s="36">
        <v>0</v>
      </c>
      <c r="M109" s="37">
        <v>1666.82</v>
      </c>
      <c r="N109" s="36">
        <v>-277.8</v>
      </c>
      <c r="O109" s="38">
        <f t="shared" si="1"/>
        <v>15279.17</v>
      </c>
      <c r="P109" s="34">
        <v>28606</v>
      </c>
    </row>
    <row r="110" spans="1:16">
      <c r="A110" s="34">
        <v>108</v>
      </c>
      <c r="B110" s="35" t="s">
        <v>479</v>
      </c>
      <c r="C110" s="35" t="s">
        <v>479</v>
      </c>
      <c r="D110" s="34" t="str">
        <f>VLOOKUP(B110,'TAX INFO'!$B$2:$G$1000,3,0)</f>
        <v>CENTRAL AZUCARERA DE SAN ANTONIO</v>
      </c>
      <c r="E110" s="34" t="str">
        <f>VLOOKUP(B110,'TAX INFO'!$B$2:$G$1000,5,0)</f>
        <v>222-792-837-000</v>
      </c>
      <c r="F110" s="35" t="s">
        <v>415</v>
      </c>
      <c r="G110" s="35" t="s">
        <v>416</v>
      </c>
      <c r="H110" s="35" t="s">
        <v>417</v>
      </c>
      <c r="I110" s="35" t="s">
        <v>416</v>
      </c>
      <c r="J110" s="35" t="s">
        <v>417</v>
      </c>
      <c r="K110" s="16">
        <v>83.61</v>
      </c>
      <c r="L110" s="36">
        <v>0</v>
      </c>
      <c r="M110" s="37">
        <v>10.029999999999999</v>
      </c>
      <c r="N110" s="36">
        <v>-1.67</v>
      </c>
      <c r="O110" s="38">
        <f t="shared" si="1"/>
        <v>91.97</v>
      </c>
      <c r="P110" s="34">
        <v>28607</v>
      </c>
    </row>
    <row r="111" spans="1:16">
      <c r="A111" s="34">
        <v>109</v>
      </c>
      <c r="B111" s="35" t="s">
        <v>479</v>
      </c>
      <c r="C111" s="35" t="s">
        <v>130</v>
      </c>
      <c r="D111" s="34" t="str">
        <f>VLOOKUP(B111,'TAX INFO'!$B$2:$G$1000,3,0)</f>
        <v>CENTRAL AZUCARERA DE SAN ANTONIO</v>
      </c>
      <c r="E111" s="34" t="str">
        <f>VLOOKUP(B111,'TAX INFO'!$B$2:$G$1000,5,0)</f>
        <v>222-792-837-000</v>
      </c>
      <c r="F111" s="35" t="s">
        <v>419</v>
      </c>
      <c r="G111" s="35" t="s">
        <v>416</v>
      </c>
      <c r="H111" s="35" t="s">
        <v>417</v>
      </c>
      <c r="I111" s="35" t="s">
        <v>416</v>
      </c>
      <c r="J111" s="35" t="s">
        <v>417</v>
      </c>
      <c r="K111" s="16">
        <v>15.53</v>
      </c>
      <c r="L111" s="36">
        <v>0</v>
      </c>
      <c r="M111" s="37">
        <v>1.86</v>
      </c>
      <c r="N111" s="36">
        <v>-0.31</v>
      </c>
      <c r="O111" s="38">
        <f t="shared" si="1"/>
        <v>17.080000000000002</v>
      </c>
      <c r="P111" s="34">
        <v>28607</v>
      </c>
    </row>
    <row r="112" spans="1:16">
      <c r="A112" s="34">
        <v>110</v>
      </c>
      <c r="B112" s="35" t="s">
        <v>119</v>
      </c>
      <c r="C112" s="35" t="s">
        <v>119</v>
      </c>
      <c r="D112" s="34" t="str">
        <f>VLOOKUP(B112,'TAX INFO'!$B$2:$G$1000,3,0)</f>
        <v>Camarines Sur I Electric Cooperative, Inc.</v>
      </c>
      <c r="E112" s="34" t="str">
        <f>VLOOKUP(B112,'TAX INFO'!$B$2:$G$1000,5,0)</f>
        <v>000-620-935-000</v>
      </c>
      <c r="F112" s="35" t="s">
        <v>419</v>
      </c>
      <c r="G112" s="35" t="s">
        <v>416</v>
      </c>
      <c r="H112" s="35" t="s">
        <v>417</v>
      </c>
      <c r="I112" s="35" t="s">
        <v>417</v>
      </c>
      <c r="J112" s="35" t="s">
        <v>417</v>
      </c>
      <c r="K112" s="16">
        <v>10733.93</v>
      </c>
      <c r="L112" s="36">
        <v>0</v>
      </c>
      <c r="M112" s="37">
        <v>1288.07</v>
      </c>
      <c r="N112" s="36">
        <v>-214.68</v>
      </c>
      <c r="O112" s="38">
        <f t="shared" si="1"/>
        <v>11807.32</v>
      </c>
      <c r="P112" s="34">
        <v>28608</v>
      </c>
    </row>
    <row r="113" spans="1:16">
      <c r="A113" s="34">
        <v>111</v>
      </c>
      <c r="B113" s="35" t="s">
        <v>120</v>
      </c>
      <c r="C113" s="35" t="s">
        <v>120</v>
      </c>
      <c r="D113" s="34" t="str">
        <f>VLOOKUP(B113,'TAX INFO'!$B$2:$G$1000,3,0)</f>
        <v xml:space="preserve">Camarines Sur II Electric Cooperative, Inc. </v>
      </c>
      <c r="E113" s="34" t="str">
        <f>VLOOKUP(B113,'TAX INFO'!$B$2:$G$1000,5,0)</f>
        <v>000-620-901-000</v>
      </c>
      <c r="F113" s="35" t="s">
        <v>419</v>
      </c>
      <c r="G113" s="35" t="s">
        <v>416</v>
      </c>
      <c r="H113" s="35" t="s">
        <v>417</v>
      </c>
      <c r="I113" s="35" t="s">
        <v>417</v>
      </c>
      <c r="J113" s="35" t="s">
        <v>417</v>
      </c>
      <c r="K113" s="16">
        <v>41892.6</v>
      </c>
      <c r="L113" s="36">
        <v>0</v>
      </c>
      <c r="M113" s="37">
        <v>5027.1099999999997</v>
      </c>
      <c r="N113" s="36">
        <v>-837.85</v>
      </c>
      <c r="O113" s="38">
        <f t="shared" si="1"/>
        <v>46081.86</v>
      </c>
      <c r="P113" s="34">
        <v>28609</v>
      </c>
    </row>
    <row r="114" spans="1:16">
      <c r="A114" s="34">
        <v>112</v>
      </c>
      <c r="B114" s="35" t="s">
        <v>121</v>
      </c>
      <c r="C114" s="35" t="s">
        <v>121</v>
      </c>
      <c r="D114" s="34" t="str">
        <f>VLOOKUP(B114,'TAX INFO'!$B$2:$G$1000,3,0)</f>
        <v xml:space="preserve">Camarines Sur III Electric Cooperative, Inc. </v>
      </c>
      <c r="E114" s="34" t="str">
        <f>VLOOKUP(B114,'TAX INFO'!$B$2:$G$1000,5,0)</f>
        <v>000-999-381-000</v>
      </c>
      <c r="F114" s="35" t="s">
        <v>419</v>
      </c>
      <c r="G114" s="35" t="s">
        <v>416</v>
      </c>
      <c r="H114" s="35" t="s">
        <v>417</v>
      </c>
      <c r="I114" s="35" t="s">
        <v>417</v>
      </c>
      <c r="J114" s="35" t="s">
        <v>417</v>
      </c>
      <c r="K114" s="16">
        <v>13814.42</v>
      </c>
      <c r="L114" s="36">
        <v>0</v>
      </c>
      <c r="M114" s="37">
        <v>1657.73</v>
      </c>
      <c r="N114" s="36">
        <v>-276.29000000000002</v>
      </c>
      <c r="O114" s="38">
        <f t="shared" si="1"/>
        <v>15195.859999999999</v>
      </c>
      <c r="P114" s="34">
        <v>28610</v>
      </c>
    </row>
    <row r="115" spans="1:16">
      <c r="A115" s="34">
        <v>113</v>
      </c>
      <c r="B115" s="35" t="s">
        <v>122</v>
      </c>
      <c r="C115" s="35" t="s">
        <v>122</v>
      </c>
      <c r="D115" s="34" t="str">
        <f>VLOOKUP(B115,'TAX INFO'!$B$2:$G$1000,3,0)</f>
        <v xml:space="preserve">Camarines Sur IV Electric Cooperative, Inc. </v>
      </c>
      <c r="E115" s="34" t="str">
        <f>VLOOKUP(B115,'TAX INFO'!$B$2:$G$1000,5,0)</f>
        <v>000-999-373-000</v>
      </c>
      <c r="F115" s="35" t="s">
        <v>419</v>
      </c>
      <c r="G115" s="35" t="s">
        <v>416</v>
      </c>
      <c r="H115" s="35" t="s">
        <v>417</v>
      </c>
      <c r="I115" s="35" t="s">
        <v>417</v>
      </c>
      <c r="J115" s="35" t="s">
        <v>417</v>
      </c>
      <c r="K115" s="16">
        <v>10861.94</v>
      </c>
      <c r="L115" s="36">
        <v>0</v>
      </c>
      <c r="M115" s="37">
        <v>1303.43</v>
      </c>
      <c r="N115" s="36">
        <v>-217.24</v>
      </c>
      <c r="O115" s="38">
        <f t="shared" si="1"/>
        <v>11948.130000000001</v>
      </c>
      <c r="P115" s="34">
        <v>28611</v>
      </c>
    </row>
    <row r="116" spans="1:16">
      <c r="A116" s="34">
        <v>114</v>
      </c>
      <c r="B116" s="35" t="s">
        <v>480</v>
      </c>
      <c r="C116" s="35" t="s">
        <v>480</v>
      </c>
      <c r="D116" s="34" t="str">
        <f>VLOOKUP(B116,'TAX INFO'!$B$2:$G$1000,3,0)</f>
        <v xml:space="preserve">Cagayan Biomass Energy Corporation </v>
      </c>
      <c r="E116" s="34" t="str">
        <f>VLOOKUP(B116,'TAX INFO'!$B$2:$G$1000,5,0)</f>
        <v>008-534-250-000</v>
      </c>
      <c r="F116" s="35" t="s">
        <v>415</v>
      </c>
      <c r="G116" s="35" t="s">
        <v>416</v>
      </c>
      <c r="H116" s="35" t="s">
        <v>416</v>
      </c>
      <c r="I116" s="35" t="s">
        <v>416</v>
      </c>
      <c r="J116" s="35" t="s">
        <v>416</v>
      </c>
      <c r="K116" s="16">
        <v>0</v>
      </c>
      <c r="L116" s="36">
        <v>354.83</v>
      </c>
      <c r="M116" s="37">
        <v>0</v>
      </c>
      <c r="N116" s="36">
        <v>-7.1</v>
      </c>
      <c r="O116" s="38">
        <f t="shared" si="1"/>
        <v>347.72999999999996</v>
      </c>
      <c r="P116" s="34">
        <v>28612</v>
      </c>
    </row>
    <row r="117" spans="1:16">
      <c r="A117" s="34">
        <v>115</v>
      </c>
      <c r="B117" s="35" t="s">
        <v>480</v>
      </c>
      <c r="C117" s="35" t="s">
        <v>768</v>
      </c>
      <c r="D117" s="34" t="str">
        <f>VLOOKUP(B117,'TAX INFO'!$B$2:$G$1000,3,0)</f>
        <v xml:space="preserve">Cagayan Biomass Energy Corporation </v>
      </c>
      <c r="E117" s="34" t="str">
        <f>VLOOKUP(B117,'TAX INFO'!$B$2:$G$1000,5,0)</f>
        <v>008-534-250-000</v>
      </c>
      <c r="F117" s="35" t="s">
        <v>419</v>
      </c>
      <c r="G117" s="35" t="s">
        <v>416</v>
      </c>
      <c r="H117" s="35" t="s">
        <v>416</v>
      </c>
      <c r="I117" s="35" t="s">
        <v>416</v>
      </c>
      <c r="J117" s="35" t="s">
        <v>416</v>
      </c>
      <c r="K117" s="16">
        <v>0</v>
      </c>
      <c r="L117" s="36">
        <v>2.93</v>
      </c>
      <c r="M117" s="37">
        <v>0</v>
      </c>
      <c r="N117" s="36">
        <v>-0.06</v>
      </c>
      <c r="O117" s="38">
        <f t="shared" si="1"/>
        <v>2.87</v>
      </c>
      <c r="P117" s="34">
        <v>28612</v>
      </c>
    </row>
    <row r="118" spans="1:16">
      <c r="A118" s="34">
        <v>116</v>
      </c>
      <c r="B118" s="35" t="s">
        <v>481</v>
      </c>
      <c r="C118" s="35" t="s">
        <v>482</v>
      </c>
      <c r="D118" s="34" t="str">
        <f>VLOOKUP(B118,'TAX INFO'!$B$2:$G$1000,3,0)</f>
        <v xml:space="preserve">Toledo Power Company </v>
      </c>
      <c r="E118" s="34" t="str">
        <f>VLOOKUP(B118,'TAX INFO'!$B$2:$G$1000,5,0)</f>
        <v>003-883-626-00000</v>
      </c>
      <c r="F118" s="35" t="s">
        <v>419</v>
      </c>
      <c r="G118" s="35" t="s">
        <v>416</v>
      </c>
      <c r="H118" s="35" t="s">
        <v>417</v>
      </c>
      <c r="I118" s="35" t="s">
        <v>417</v>
      </c>
      <c r="J118" s="35" t="s">
        <v>416</v>
      </c>
      <c r="K118" s="16">
        <v>0</v>
      </c>
      <c r="L118" s="36">
        <v>1195.18</v>
      </c>
      <c r="M118" s="37">
        <v>0</v>
      </c>
      <c r="N118" s="36">
        <v>-23.9</v>
      </c>
      <c r="O118" s="38">
        <f t="shared" si="1"/>
        <v>1171.28</v>
      </c>
      <c r="P118" s="34">
        <v>28613</v>
      </c>
    </row>
    <row r="119" spans="1:16">
      <c r="A119" s="34">
        <v>117</v>
      </c>
      <c r="B119" s="35" t="s">
        <v>127</v>
      </c>
      <c r="C119" s="35" t="s">
        <v>127</v>
      </c>
      <c r="D119" s="34" t="str">
        <f>VLOOKUP(B119,'TAX INFO'!$B$2:$G$1000,3,0)</f>
        <v>Cebu I Electric Cooperative, Inc.</v>
      </c>
      <c r="E119" s="34" t="str">
        <f>VLOOKUP(B119,'TAX INFO'!$B$2:$G$1000,5,0)</f>
        <v>000-534-977-000</v>
      </c>
      <c r="F119" s="35" t="s">
        <v>419</v>
      </c>
      <c r="G119" s="35" t="s">
        <v>416</v>
      </c>
      <c r="H119" s="35" t="s">
        <v>417</v>
      </c>
      <c r="I119" s="35" t="s">
        <v>417</v>
      </c>
      <c r="J119" s="35" t="s">
        <v>417</v>
      </c>
      <c r="K119" s="16">
        <v>27253.38</v>
      </c>
      <c r="L119" s="36">
        <v>0</v>
      </c>
      <c r="M119" s="37">
        <v>3270.41</v>
      </c>
      <c r="N119" s="36">
        <v>-545.07000000000005</v>
      </c>
      <c r="O119" s="38">
        <f t="shared" si="1"/>
        <v>29978.720000000001</v>
      </c>
      <c r="P119" s="34">
        <v>28614</v>
      </c>
    </row>
    <row r="120" spans="1:16">
      <c r="A120" s="34">
        <v>118</v>
      </c>
      <c r="B120" s="35" t="s">
        <v>128</v>
      </c>
      <c r="C120" s="35" t="s">
        <v>128</v>
      </c>
      <c r="D120" s="34" t="str">
        <f>VLOOKUP(B120,'TAX INFO'!$B$2:$G$1000,3,0)</f>
        <v xml:space="preserve">Cebu II Electric Cooperative, Inc. </v>
      </c>
      <c r="E120" s="34" t="str">
        <f>VLOOKUP(B120,'TAX INFO'!$B$2:$G$1000,5,0)</f>
        <v>000-256-731-0000</v>
      </c>
      <c r="F120" s="35" t="s">
        <v>419</v>
      </c>
      <c r="G120" s="35" t="s">
        <v>416</v>
      </c>
      <c r="H120" s="35" t="s">
        <v>417</v>
      </c>
      <c r="I120" s="35" t="s">
        <v>417</v>
      </c>
      <c r="J120" s="35" t="s">
        <v>417</v>
      </c>
      <c r="K120" s="16">
        <v>16511.009999999998</v>
      </c>
      <c r="L120" s="36">
        <v>0</v>
      </c>
      <c r="M120" s="37">
        <v>1981.32</v>
      </c>
      <c r="N120" s="36">
        <v>-330.22</v>
      </c>
      <c r="O120" s="38">
        <f t="shared" si="1"/>
        <v>18162.109999999997</v>
      </c>
      <c r="P120" s="34">
        <v>28615</v>
      </c>
    </row>
    <row r="121" spans="1:16">
      <c r="A121" s="34">
        <v>119</v>
      </c>
      <c r="B121" s="35" t="s">
        <v>129</v>
      </c>
      <c r="C121" s="35" t="s">
        <v>129</v>
      </c>
      <c r="D121" s="34" t="str">
        <f>VLOOKUP(B121,'TAX INFO'!$B$2:$G$1000,3,0)</f>
        <v xml:space="preserve">Cebu III Electric Cooperative, Inc. </v>
      </c>
      <c r="E121" s="34" t="str">
        <f>VLOOKUP(B121,'TAX INFO'!$B$2:$G$1000,5,0)</f>
        <v>000-534-985-000</v>
      </c>
      <c r="F121" s="35" t="s">
        <v>419</v>
      </c>
      <c r="G121" s="35" t="s">
        <v>416</v>
      </c>
      <c r="H121" s="35" t="s">
        <v>417</v>
      </c>
      <c r="I121" s="35" t="s">
        <v>417</v>
      </c>
      <c r="J121" s="35" t="s">
        <v>417</v>
      </c>
      <c r="K121" s="16">
        <v>7411.92</v>
      </c>
      <c r="L121" s="36">
        <v>0</v>
      </c>
      <c r="M121" s="37">
        <v>889.43</v>
      </c>
      <c r="N121" s="36">
        <v>-148.24</v>
      </c>
      <c r="O121" s="38">
        <f t="shared" si="1"/>
        <v>8153.1100000000006</v>
      </c>
      <c r="P121" s="34">
        <v>28616</v>
      </c>
    </row>
    <row r="122" spans="1:16">
      <c r="A122" s="34">
        <v>120</v>
      </c>
      <c r="B122" s="35" t="s">
        <v>125</v>
      </c>
      <c r="C122" s="35" t="s">
        <v>125</v>
      </c>
      <c r="D122" s="34" t="str">
        <f>VLOOKUP(B122,'TAX INFO'!$B$2:$G$1000,3,0)</f>
        <v xml:space="preserve">Cebu Energy Development Corporation </v>
      </c>
      <c r="E122" s="34" t="str">
        <f>VLOOKUP(B122,'TAX INFO'!$B$2:$G$1000,5,0)</f>
        <v>268-129-205-00000</v>
      </c>
      <c r="F122" s="35" t="s">
        <v>415</v>
      </c>
      <c r="G122" s="35" t="s">
        <v>416</v>
      </c>
      <c r="H122" s="35" t="s">
        <v>417</v>
      </c>
      <c r="I122" s="35" t="s">
        <v>417</v>
      </c>
      <c r="J122" s="35" t="s">
        <v>417</v>
      </c>
      <c r="K122" s="16">
        <v>9568.26</v>
      </c>
      <c r="L122" s="36">
        <v>0</v>
      </c>
      <c r="M122" s="37">
        <v>1148.19</v>
      </c>
      <c r="N122" s="36">
        <v>-191.37</v>
      </c>
      <c r="O122" s="38">
        <f t="shared" si="1"/>
        <v>10525.08</v>
      </c>
      <c r="P122" s="34">
        <v>28617</v>
      </c>
    </row>
    <row r="123" spans="1:16">
      <c r="A123" s="34">
        <v>121</v>
      </c>
      <c r="B123" s="35" t="s">
        <v>125</v>
      </c>
      <c r="C123" s="35" t="s">
        <v>126</v>
      </c>
      <c r="D123" s="34" t="str">
        <f>VLOOKUP(B123,'TAX INFO'!$B$2:$G$1000,3,0)</f>
        <v xml:space="preserve">Cebu Energy Development Corporation </v>
      </c>
      <c r="E123" s="34" t="str">
        <f>VLOOKUP(B123,'TAX INFO'!$B$2:$G$1000,5,0)</f>
        <v>268-129-205-00000</v>
      </c>
      <c r="F123" s="35" t="s">
        <v>419</v>
      </c>
      <c r="G123" s="35" t="s">
        <v>416</v>
      </c>
      <c r="H123" s="35" t="s">
        <v>417</v>
      </c>
      <c r="I123" s="35" t="s">
        <v>417</v>
      </c>
      <c r="J123" s="35" t="s">
        <v>417</v>
      </c>
      <c r="K123" s="16">
        <v>191.23</v>
      </c>
      <c r="L123" s="36">
        <v>0</v>
      </c>
      <c r="M123" s="37">
        <v>22.95</v>
      </c>
      <c r="N123" s="36">
        <v>-3.82</v>
      </c>
      <c r="O123" s="38">
        <f t="shared" si="1"/>
        <v>210.35999999999999</v>
      </c>
      <c r="P123" s="34">
        <v>28617</v>
      </c>
    </row>
    <row r="124" spans="1:16">
      <c r="A124" s="34">
        <v>122</v>
      </c>
      <c r="B124" s="35" t="s">
        <v>483</v>
      </c>
      <c r="C124" s="35" t="s">
        <v>484</v>
      </c>
      <c r="D124" s="34" t="str">
        <f>VLOOKUP(B124,'TAX INFO'!$B$2:$G$1000,3,0)</f>
        <v xml:space="preserve">Cleangreen Energy Corporation </v>
      </c>
      <c r="E124" s="34" t="str">
        <f>VLOOKUP(B124,'TAX INFO'!$B$2:$G$1000,5,0)</f>
        <v>008-584-493</v>
      </c>
      <c r="F124" s="35" t="s">
        <v>419</v>
      </c>
      <c r="G124" s="35" t="s">
        <v>416</v>
      </c>
      <c r="H124" s="35" t="s">
        <v>416</v>
      </c>
      <c r="I124" s="35" t="s">
        <v>416</v>
      </c>
      <c r="J124" s="35" t="s">
        <v>416</v>
      </c>
      <c r="K124" s="16">
        <v>0</v>
      </c>
      <c r="L124" s="36">
        <v>66.7</v>
      </c>
      <c r="M124" s="37">
        <v>0</v>
      </c>
      <c r="N124" s="36">
        <v>-1.33</v>
      </c>
      <c r="O124" s="38">
        <f t="shared" si="1"/>
        <v>65.37</v>
      </c>
      <c r="P124" s="34">
        <v>28618</v>
      </c>
    </row>
    <row r="125" spans="1:16">
      <c r="A125" s="34">
        <v>123</v>
      </c>
      <c r="B125" s="35" t="s">
        <v>485</v>
      </c>
      <c r="C125" s="35" t="s">
        <v>485</v>
      </c>
      <c r="D125" s="34" t="str">
        <f>VLOOKUP(B125,'TAX INFO'!$B$2:$G$1000,3,0)</f>
        <v xml:space="preserve">Clark Electric Distribution Corporation </v>
      </c>
      <c r="E125" s="34" t="str">
        <f>VLOOKUP(B125,'TAX INFO'!$B$2:$G$1000,5,0)</f>
        <v>005-310-198-000</v>
      </c>
      <c r="F125" s="35" t="s">
        <v>419</v>
      </c>
      <c r="G125" s="35" t="s">
        <v>416</v>
      </c>
      <c r="H125" s="35" t="s">
        <v>417</v>
      </c>
      <c r="I125" s="35" t="s">
        <v>417</v>
      </c>
      <c r="J125" s="35" t="s">
        <v>417</v>
      </c>
      <c r="K125" s="16">
        <v>8057.82</v>
      </c>
      <c r="L125" s="36">
        <v>0</v>
      </c>
      <c r="M125" s="37">
        <v>966.94</v>
      </c>
      <c r="N125" s="36">
        <v>-161.16</v>
      </c>
      <c r="O125" s="38">
        <f t="shared" si="1"/>
        <v>8863.6</v>
      </c>
      <c r="P125" s="34">
        <v>28619</v>
      </c>
    </row>
    <row r="126" spans="1:16">
      <c r="A126" s="34">
        <v>124</v>
      </c>
      <c r="B126" s="35" t="s">
        <v>147</v>
      </c>
      <c r="C126" s="35" t="s">
        <v>147</v>
      </c>
      <c r="D126" s="34" t="str">
        <f>VLOOKUP(B126,'TAX INFO'!$B$2:$G$1000,3,0)</f>
        <v>Clark Electric Distribution Corporation</v>
      </c>
      <c r="E126" s="34" t="str">
        <f>VLOOKUP(B126,'TAX INFO'!$B$2:$G$1000,5,0)</f>
        <v>005-310-198-000</v>
      </c>
      <c r="F126" s="35" t="s">
        <v>419</v>
      </c>
      <c r="G126" s="35" t="s">
        <v>416</v>
      </c>
      <c r="H126" s="35" t="s">
        <v>417</v>
      </c>
      <c r="I126" s="35" t="s">
        <v>417</v>
      </c>
      <c r="J126" s="35" t="s">
        <v>417</v>
      </c>
      <c r="K126" s="16">
        <v>473.67</v>
      </c>
      <c r="L126" s="36">
        <v>0</v>
      </c>
      <c r="M126" s="37">
        <v>56.84</v>
      </c>
      <c r="N126" s="36">
        <v>-9.4700000000000006</v>
      </c>
      <c r="O126" s="38">
        <f t="shared" si="1"/>
        <v>521.04</v>
      </c>
      <c r="P126" s="34">
        <v>28619</v>
      </c>
    </row>
    <row r="127" spans="1:16">
      <c r="A127" s="34">
        <v>125</v>
      </c>
      <c r="B127" s="35" t="s">
        <v>486</v>
      </c>
      <c r="C127" s="35" t="s">
        <v>486</v>
      </c>
      <c r="D127" s="34" t="str">
        <f>VLOOKUP(B127,'TAX INFO'!$B$2:$G$1000,3,0)</f>
        <v xml:space="preserve">Cabanatuan Electric Corporation </v>
      </c>
      <c r="E127" s="34" t="str">
        <f>VLOOKUP(B127,'TAX INFO'!$B$2:$G$1000,5,0)</f>
        <v>000-542-642-000</v>
      </c>
      <c r="F127" s="35" t="s">
        <v>419</v>
      </c>
      <c r="G127" s="35" t="s">
        <v>416</v>
      </c>
      <c r="H127" s="35" t="s">
        <v>417</v>
      </c>
      <c r="I127" s="35" t="s">
        <v>417</v>
      </c>
      <c r="J127" s="35" t="s">
        <v>417</v>
      </c>
      <c r="K127" s="16">
        <v>10190.790000000001</v>
      </c>
      <c r="L127" s="36">
        <v>0</v>
      </c>
      <c r="M127" s="37">
        <v>1222.8900000000001</v>
      </c>
      <c r="N127" s="36">
        <v>-203.82</v>
      </c>
      <c r="O127" s="38">
        <f t="shared" si="1"/>
        <v>11209.86</v>
      </c>
      <c r="P127" s="34">
        <v>28620</v>
      </c>
    </row>
    <row r="128" spans="1:16">
      <c r="A128" s="34">
        <v>126</v>
      </c>
      <c r="B128" s="35" t="s">
        <v>446</v>
      </c>
      <c r="C128" s="35" t="s">
        <v>256</v>
      </c>
      <c r="D128" s="34" t="str">
        <f>VLOOKUP(B128,'TAX INFO'!$B$2:$G$1000,3,0)</f>
        <v>Masinloc Power Co. Ltd</v>
      </c>
      <c r="E128" s="34" t="str">
        <f>VLOOKUP(B128,'TAX INFO'!$B$2:$G$1000,5,0)</f>
        <v>006-786-124-000</v>
      </c>
      <c r="F128" s="35" t="s">
        <v>419</v>
      </c>
      <c r="G128" s="35" t="s">
        <v>416</v>
      </c>
      <c r="H128" s="35" t="s">
        <v>417</v>
      </c>
      <c r="I128" s="35" t="s">
        <v>417</v>
      </c>
      <c r="J128" s="35" t="s">
        <v>417</v>
      </c>
      <c r="K128" s="16">
        <v>4726.1000000000004</v>
      </c>
      <c r="L128" s="36">
        <v>0</v>
      </c>
      <c r="M128" s="37">
        <v>567.13</v>
      </c>
      <c r="N128" s="36">
        <v>-94.52</v>
      </c>
      <c r="O128" s="38">
        <f t="shared" si="1"/>
        <v>5198.71</v>
      </c>
      <c r="P128" s="34">
        <v>28621</v>
      </c>
    </row>
    <row r="129" spans="1:16">
      <c r="A129" s="34">
        <v>127</v>
      </c>
      <c r="B129" s="35" t="s">
        <v>489</v>
      </c>
      <c r="C129" s="35" t="s">
        <v>490</v>
      </c>
      <c r="D129" s="34" t="str">
        <f>VLOOKUP(B129,'TAX INFO'!$B$2:$G$1000,3,0)</f>
        <v xml:space="preserve">Central Negros Power Reliability, Inc. </v>
      </c>
      <c r="E129" s="34" t="str">
        <f>VLOOKUP(B129,'TAX INFO'!$B$2:$G$1000,5,0)</f>
        <v>008-691-287-00000</v>
      </c>
      <c r="F129" s="35" t="s">
        <v>419</v>
      </c>
      <c r="G129" s="35" t="s">
        <v>416</v>
      </c>
      <c r="H129" s="35" t="s">
        <v>417</v>
      </c>
      <c r="I129" s="35" t="s">
        <v>417</v>
      </c>
      <c r="J129" s="35" t="s">
        <v>417</v>
      </c>
      <c r="K129" s="16">
        <v>226.57</v>
      </c>
      <c r="L129" s="36">
        <v>0</v>
      </c>
      <c r="M129" s="37">
        <v>27.19</v>
      </c>
      <c r="N129" s="36">
        <v>-4.53</v>
      </c>
      <c r="O129" s="38">
        <f t="shared" si="1"/>
        <v>249.23</v>
      </c>
      <c r="P129" s="34">
        <v>28622</v>
      </c>
    </row>
    <row r="130" spans="1:16">
      <c r="A130" s="34">
        <v>128</v>
      </c>
      <c r="B130" s="35" t="s">
        <v>488</v>
      </c>
      <c r="C130" s="35" t="s">
        <v>377</v>
      </c>
      <c r="D130" s="34" t="str">
        <f>VLOOKUP(B130,'TAX INFO'!$B$2:$G$1000,3,0)</f>
        <v>Sual Power Inc.</v>
      </c>
      <c r="E130" s="34" t="str">
        <f>VLOOKUP(B130,'TAX INFO'!$B$2:$G$1000,5,0)</f>
        <v>225-353-447-000</v>
      </c>
      <c r="F130" s="35" t="s">
        <v>419</v>
      </c>
      <c r="G130" s="35" t="s">
        <v>416</v>
      </c>
      <c r="H130" s="35" t="s">
        <v>417</v>
      </c>
      <c r="I130" s="35" t="s">
        <v>417</v>
      </c>
      <c r="J130" s="35" t="s">
        <v>417</v>
      </c>
      <c r="K130" s="16">
        <v>34.369999999999997</v>
      </c>
      <c r="L130" s="36">
        <v>0</v>
      </c>
      <c r="M130" s="37">
        <v>4.12</v>
      </c>
      <c r="N130" s="36">
        <v>-0.69</v>
      </c>
      <c r="O130" s="38">
        <f t="shared" si="1"/>
        <v>37.799999999999997</v>
      </c>
      <c r="P130" s="34">
        <v>28623</v>
      </c>
    </row>
    <row r="131" spans="1:16">
      <c r="A131" s="34">
        <v>129</v>
      </c>
      <c r="B131" s="35" t="s">
        <v>113</v>
      </c>
      <c r="C131" s="35" t="s">
        <v>113</v>
      </c>
      <c r="D131" s="34" t="str">
        <f>VLOOKUP(B131,'TAX INFO'!$B$2:$G$1000,3,0)</f>
        <v xml:space="preserve">Cagayan Electric Power &amp; Light Company, Inc. </v>
      </c>
      <c r="E131" s="34" t="str">
        <f>VLOOKUP(B131,'TAX INFO'!$B$2:$G$1000,5,0)</f>
        <v>000-291-936-00000</v>
      </c>
      <c r="F131" s="35" t="s">
        <v>419</v>
      </c>
      <c r="G131" s="35" t="s">
        <v>416</v>
      </c>
      <c r="H131" s="35" t="s">
        <v>417</v>
      </c>
      <c r="I131" s="35" t="s">
        <v>417</v>
      </c>
      <c r="J131" s="35" t="s">
        <v>417</v>
      </c>
      <c r="K131" s="16">
        <v>2744.15</v>
      </c>
      <c r="L131" s="36">
        <v>0</v>
      </c>
      <c r="M131" s="37">
        <v>329.3</v>
      </c>
      <c r="N131" s="36">
        <v>-54.88</v>
      </c>
      <c r="O131" s="38">
        <f t="shared" si="1"/>
        <v>3018.57</v>
      </c>
      <c r="P131" s="34">
        <v>28624</v>
      </c>
    </row>
    <row r="132" spans="1:16">
      <c r="A132" s="34">
        <v>130</v>
      </c>
      <c r="B132" s="35" t="s">
        <v>252</v>
      </c>
      <c r="C132" s="35" t="s">
        <v>251</v>
      </c>
      <c r="D132" s="34" t="str">
        <f>VLOOKUP(B132,'TAX INFO'!$B$2:$G$1000,3,0)</f>
        <v xml:space="preserve">Manila Electric Company </v>
      </c>
      <c r="E132" s="34" t="str">
        <f>VLOOKUP(B132,'TAX INFO'!$B$2:$G$1000,5,0)</f>
        <v>000-101-528-0000</v>
      </c>
      <c r="F132" s="35" t="s">
        <v>419</v>
      </c>
      <c r="G132" s="35" t="s">
        <v>416</v>
      </c>
      <c r="H132" s="35" t="s">
        <v>417</v>
      </c>
      <c r="I132" s="35" t="s">
        <v>417</v>
      </c>
      <c r="J132" s="35" t="s">
        <v>417</v>
      </c>
      <c r="K132" s="16">
        <v>1400.97</v>
      </c>
      <c r="L132" s="36">
        <v>0</v>
      </c>
      <c r="M132" s="37">
        <v>168.12</v>
      </c>
      <c r="N132" s="36">
        <v>-28.02</v>
      </c>
      <c r="O132" s="38">
        <f t="shared" ref="O132:O195" si="2">SUM(K132:N132)</f>
        <v>1541.0700000000002</v>
      </c>
      <c r="P132" s="34">
        <v>28625</v>
      </c>
    </row>
    <row r="133" spans="1:16">
      <c r="A133" s="34">
        <v>131</v>
      </c>
      <c r="B133" s="35" t="s">
        <v>131</v>
      </c>
      <c r="C133" s="35" t="s">
        <v>131</v>
      </c>
      <c r="D133" s="34" t="str">
        <f>VLOOKUP(B133,'TAX INFO'!$B$2:$G$1000,3,0)</f>
        <v xml:space="preserve">Citicore Energy Solutions, Inc. </v>
      </c>
      <c r="E133" s="34" t="str">
        <f>VLOOKUP(B133,'TAX INFO'!$B$2:$G$1000,5,0)</f>
        <v>009-333-221-00000</v>
      </c>
      <c r="F133" s="35" t="s">
        <v>419</v>
      </c>
      <c r="G133" s="35" t="s">
        <v>416</v>
      </c>
      <c r="H133" s="35" t="s">
        <v>417</v>
      </c>
      <c r="I133" s="35" t="s">
        <v>417</v>
      </c>
      <c r="J133" s="35" t="s">
        <v>417</v>
      </c>
      <c r="K133" s="16">
        <v>1.8</v>
      </c>
      <c r="L133" s="36">
        <v>0</v>
      </c>
      <c r="M133" s="37">
        <v>0.22</v>
      </c>
      <c r="N133" s="36">
        <v>-0.04</v>
      </c>
      <c r="O133" s="38">
        <f t="shared" si="2"/>
        <v>1.98</v>
      </c>
      <c r="P133" s="34">
        <v>28626</v>
      </c>
    </row>
    <row r="134" spans="1:16">
      <c r="A134" s="34">
        <v>132</v>
      </c>
      <c r="B134" s="35" t="s">
        <v>131</v>
      </c>
      <c r="C134" s="35" t="s">
        <v>132</v>
      </c>
      <c r="D134" s="34" t="str">
        <f>VLOOKUP(B134,'TAX INFO'!$B$2:$G$1000,3,0)</f>
        <v xml:space="preserve">Citicore Energy Solutions, Inc. </v>
      </c>
      <c r="E134" s="34" t="str">
        <f>VLOOKUP(B134,'TAX INFO'!$B$2:$G$1000,5,0)</f>
        <v>009-333-221-00000</v>
      </c>
      <c r="F134" s="35" t="s">
        <v>419</v>
      </c>
      <c r="G134" s="35" t="s">
        <v>416</v>
      </c>
      <c r="H134" s="35" t="s">
        <v>417</v>
      </c>
      <c r="I134" s="35" t="s">
        <v>417</v>
      </c>
      <c r="J134" s="35" t="s">
        <v>417</v>
      </c>
      <c r="K134" s="16">
        <v>142.53</v>
      </c>
      <c r="L134" s="36">
        <v>0</v>
      </c>
      <c r="M134" s="37">
        <v>17.100000000000001</v>
      </c>
      <c r="N134" s="36">
        <v>-2.85</v>
      </c>
      <c r="O134" s="38">
        <f t="shared" si="2"/>
        <v>156.78</v>
      </c>
      <c r="P134" s="34">
        <v>28626</v>
      </c>
    </row>
    <row r="135" spans="1:16">
      <c r="A135" s="34">
        <v>133</v>
      </c>
      <c r="B135" s="35" t="s">
        <v>133</v>
      </c>
      <c r="C135" s="35" t="s">
        <v>133</v>
      </c>
      <c r="D135" s="34" t="str">
        <f>VLOOKUP(B135,'TAX INFO'!$B$2:$G$1000,3,0)</f>
        <v xml:space="preserve">Citicore Energy Solutions, Inc. </v>
      </c>
      <c r="E135" s="34" t="str">
        <f>VLOOKUP(B135,'TAX INFO'!$B$2:$G$1000,5,0)</f>
        <v>009-333-221-00000</v>
      </c>
      <c r="F135" s="35" t="s">
        <v>419</v>
      </c>
      <c r="G135" s="35" t="s">
        <v>416</v>
      </c>
      <c r="H135" s="35" t="s">
        <v>417</v>
      </c>
      <c r="I135" s="35" t="s">
        <v>417</v>
      </c>
      <c r="J135" s="35" t="s">
        <v>417</v>
      </c>
      <c r="K135" s="16">
        <v>21196.84</v>
      </c>
      <c r="L135" s="36">
        <v>0</v>
      </c>
      <c r="M135" s="37">
        <v>2543.62</v>
      </c>
      <c r="N135" s="36">
        <v>-423.94</v>
      </c>
      <c r="O135" s="38">
        <f t="shared" si="2"/>
        <v>23316.52</v>
      </c>
      <c r="P135" s="34">
        <v>28626</v>
      </c>
    </row>
    <row r="136" spans="1:16">
      <c r="A136" s="34">
        <v>134</v>
      </c>
      <c r="B136" s="35" t="s">
        <v>133</v>
      </c>
      <c r="C136" s="35" t="s">
        <v>134</v>
      </c>
      <c r="D136" s="34" t="str">
        <f>VLOOKUP(B136,'TAX INFO'!$B$2:$G$1000,3,0)</f>
        <v xml:space="preserve">Citicore Energy Solutions, Inc. </v>
      </c>
      <c r="E136" s="34" t="str">
        <f>VLOOKUP(B136,'TAX INFO'!$B$2:$G$1000,5,0)</f>
        <v>009-333-221-00000</v>
      </c>
      <c r="F136" s="35" t="s">
        <v>419</v>
      </c>
      <c r="G136" s="35" t="s">
        <v>416</v>
      </c>
      <c r="H136" s="35" t="s">
        <v>417</v>
      </c>
      <c r="I136" s="35" t="s">
        <v>417</v>
      </c>
      <c r="J136" s="35" t="s">
        <v>417</v>
      </c>
      <c r="K136" s="16">
        <v>3301.78</v>
      </c>
      <c r="L136" s="36">
        <v>0</v>
      </c>
      <c r="M136" s="39">
        <v>396.21</v>
      </c>
      <c r="N136" s="36">
        <v>-66.040000000000006</v>
      </c>
      <c r="O136" s="38">
        <f t="shared" si="2"/>
        <v>3631.9500000000003</v>
      </c>
      <c r="P136" s="34">
        <v>28626</v>
      </c>
    </row>
    <row r="137" spans="1:16">
      <c r="A137" s="34">
        <v>135</v>
      </c>
      <c r="B137" s="35" t="s">
        <v>491</v>
      </c>
      <c r="C137" s="35" t="s">
        <v>492</v>
      </c>
      <c r="D137" s="34" t="str">
        <f>VLOOKUP(B137,'TAX INFO'!$B$2:$G$1000,3,0)</f>
        <v>Conal Holdings Corporation</v>
      </c>
      <c r="E137" s="34" t="str">
        <f>VLOOKUP(B137,'TAX INFO'!$B$2:$G$1000,5,0)</f>
        <v>005-182-763-00000</v>
      </c>
      <c r="F137" s="35" t="s">
        <v>419</v>
      </c>
      <c r="G137" s="35" t="s">
        <v>416</v>
      </c>
      <c r="H137" s="35" t="s">
        <v>417</v>
      </c>
      <c r="I137" s="35" t="s">
        <v>417</v>
      </c>
      <c r="J137" s="35" t="s">
        <v>417</v>
      </c>
      <c r="K137" s="16">
        <v>1.83</v>
      </c>
      <c r="L137" s="36">
        <v>0</v>
      </c>
      <c r="M137" s="37">
        <v>0.22</v>
      </c>
      <c r="N137" s="36">
        <v>-0.04</v>
      </c>
      <c r="O137" s="38">
        <f t="shared" si="2"/>
        <v>2.0100000000000002</v>
      </c>
      <c r="P137" s="34">
        <v>28627</v>
      </c>
    </row>
    <row r="138" spans="1:16">
      <c r="A138" s="34">
        <v>136</v>
      </c>
      <c r="B138" s="35" t="s">
        <v>493</v>
      </c>
      <c r="C138" s="35" t="s">
        <v>494</v>
      </c>
      <c r="D138" s="34" t="str">
        <f>VLOOKUP(B138,'TAX INFO'!$B$2:$G$1000,3,0)</f>
        <v xml:space="preserve">CIP II Power Corporation </v>
      </c>
      <c r="E138" s="34" t="str">
        <f>VLOOKUP(B138,'TAX INFO'!$B$2:$G$1000,5,0)</f>
        <v>005-305-575-000</v>
      </c>
      <c r="F138" s="35" t="s">
        <v>419</v>
      </c>
      <c r="G138" s="35" t="s">
        <v>416</v>
      </c>
      <c r="H138" s="35" t="s">
        <v>417</v>
      </c>
      <c r="I138" s="35" t="s">
        <v>417</v>
      </c>
      <c r="J138" s="35" t="s">
        <v>417</v>
      </c>
      <c r="K138" s="16">
        <v>64.48</v>
      </c>
      <c r="L138" s="36">
        <v>0</v>
      </c>
      <c r="M138" s="37">
        <v>7.74</v>
      </c>
      <c r="N138" s="36">
        <v>-1.29</v>
      </c>
      <c r="O138" s="38">
        <f t="shared" si="2"/>
        <v>70.929999999999993</v>
      </c>
      <c r="P138" s="34">
        <v>28628</v>
      </c>
    </row>
    <row r="139" spans="1:16">
      <c r="A139" s="34">
        <v>137</v>
      </c>
      <c r="B139" s="35" t="s">
        <v>495</v>
      </c>
      <c r="C139" s="35" t="s">
        <v>495</v>
      </c>
      <c r="D139" s="34" t="str">
        <f>VLOOKUP(B139,'TAX INFO'!$B$2:$G$1000,3,0)</f>
        <v>Consort Land Inc.</v>
      </c>
      <c r="E139" s="34" t="str">
        <f>VLOOKUP(B139,'TAX INFO'!$B$2:$G$1000,5,0)</f>
        <v>003-934-671-000</v>
      </c>
      <c r="F139" s="35" t="s">
        <v>419</v>
      </c>
      <c r="G139" s="35" t="s">
        <v>416</v>
      </c>
      <c r="H139" s="35" t="s">
        <v>417</v>
      </c>
      <c r="I139" s="35" t="s">
        <v>416</v>
      </c>
      <c r="J139" s="35" t="s">
        <v>416</v>
      </c>
      <c r="K139" s="16">
        <v>0</v>
      </c>
      <c r="L139" s="36">
        <v>295.2</v>
      </c>
      <c r="M139" s="37">
        <v>0</v>
      </c>
      <c r="N139" s="36">
        <v>-5.9</v>
      </c>
      <c r="O139" s="38">
        <f t="shared" si="2"/>
        <v>289.3</v>
      </c>
      <c r="P139" s="34">
        <v>28629</v>
      </c>
    </row>
    <row r="140" spans="1:16">
      <c r="A140" s="34">
        <v>138</v>
      </c>
      <c r="B140" s="35" t="s">
        <v>496</v>
      </c>
      <c r="C140" s="35" t="s">
        <v>496</v>
      </c>
      <c r="D140" s="34" t="str">
        <f>VLOOKUP(B140,'TAX INFO'!$B$2:$G$1000,3,0)</f>
        <v xml:space="preserve">Cotabato Light &amp; Power Company </v>
      </c>
      <c r="E140" s="34" t="str">
        <f>VLOOKUP(B140,'TAX INFO'!$B$2:$G$1000,5,0)</f>
        <v>000-948-784-00000</v>
      </c>
      <c r="F140" s="35" t="s">
        <v>419</v>
      </c>
      <c r="G140" s="35" t="s">
        <v>416</v>
      </c>
      <c r="H140" s="35" t="s">
        <v>417</v>
      </c>
      <c r="I140" s="35" t="s">
        <v>417</v>
      </c>
      <c r="J140" s="35" t="s">
        <v>417</v>
      </c>
      <c r="K140" s="16">
        <v>11021.42</v>
      </c>
      <c r="L140" s="36">
        <v>0</v>
      </c>
      <c r="M140" s="37">
        <v>1322.57</v>
      </c>
      <c r="N140" s="36">
        <v>-220.43</v>
      </c>
      <c r="O140" s="38">
        <f t="shared" si="2"/>
        <v>12123.56</v>
      </c>
      <c r="P140" s="34">
        <v>28630</v>
      </c>
    </row>
    <row r="141" spans="1:16">
      <c r="A141" s="34">
        <v>139</v>
      </c>
      <c r="B141" s="35" t="s">
        <v>110</v>
      </c>
      <c r="C141" s="35" t="s">
        <v>110</v>
      </c>
      <c r="D141" s="34" t="str">
        <f>VLOOKUP(B141,'TAX INFO'!$B$2:$G$1000,3,0)</f>
        <v>Colasi Mini Hydro Electric Power Plant Corporation</v>
      </c>
      <c r="E141" s="34" t="str">
        <f>VLOOKUP(B141,'TAX INFO'!$B$2:$G$1000,5,0)</f>
        <v>247-150-064-000</v>
      </c>
      <c r="F141" s="35" t="s">
        <v>415</v>
      </c>
      <c r="G141" s="35" t="s">
        <v>416</v>
      </c>
      <c r="H141" s="35" t="s">
        <v>417</v>
      </c>
      <c r="I141" s="35" t="s">
        <v>417</v>
      </c>
      <c r="J141" s="35" t="s">
        <v>417</v>
      </c>
      <c r="K141" s="16">
        <v>21.36</v>
      </c>
      <c r="L141" s="36">
        <v>0</v>
      </c>
      <c r="M141" s="37">
        <v>2.56</v>
      </c>
      <c r="N141" s="36">
        <v>-0.43</v>
      </c>
      <c r="O141" s="38">
        <f t="shared" si="2"/>
        <v>23.49</v>
      </c>
      <c r="P141" s="34">
        <v>28631</v>
      </c>
    </row>
    <row r="142" spans="1:16">
      <c r="A142" s="34">
        <v>140</v>
      </c>
      <c r="B142" s="35" t="s">
        <v>110</v>
      </c>
      <c r="C142" s="35" t="s">
        <v>111</v>
      </c>
      <c r="D142" s="34" t="str">
        <f>VLOOKUP(B142,'TAX INFO'!$B$2:$G$1000,3,0)</f>
        <v>Colasi Mini Hydro Electric Power Plant Corporation</v>
      </c>
      <c r="E142" s="34" t="str">
        <f>VLOOKUP(B142,'TAX INFO'!$B$2:$G$1000,5,0)</f>
        <v>247-150-064-000</v>
      </c>
      <c r="F142" s="35" t="s">
        <v>419</v>
      </c>
      <c r="G142" s="35" t="s">
        <v>416</v>
      </c>
      <c r="H142" s="35" t="s">
        <v>417</v>
      </c>
      <c r="I142" s="35" t="s">
        <v>417</v>
      </c>
      <c r="J142" s="35" t="s">
        <v>417</v>
      </c>
      <c r="K142" s="16">
        <v>0.93</v>
      </c>
      <c r="L142" s="36">
        <v>0</v>
      </c>
      <c r="M142" s="37">
        <v>0.11</v>
      </c>
      <c r="N142" s="36">
        <v>-0.02</v>
      </c>
      <c r="O142" s="38">
        <f t="shared" si="2"/>
        <v>1.02</v>
      </c>
      <c r="P142" s="34">
        <v>28631</v>
      </c>
    </row>
    <row r="143" spans="1:16">
      <c r="A143" s="34">
        <v>141</v>
      </c>
      <c r="B143" s="35" t="s">
        <v>148</v>
      </c>
      <c r="C143" s="35" t="s">
        <v>148</v>
      </c>
      <c r="D143" s="34" t="str">
        <f>VLOOKUP(B143,'TAX INFO'!$B$2:$G$1000,3,0)</f>
        <v xml:space="preserve">Corenergy, Inc. </v>
      </c>
      <c r="E143" s="34" t="str">
        <f>VLOOKUP(B143,'TAX INFO'!$B$2:$G$1000,5,0)</f>
        <v>431-572-703-00000</v>
      </c>
      <c r="F143" s="35" t="s">
        <v>419</v>
      </c>
      <c r="G143" s="35" t="s">
        <v>416</v>
      </c>
      <c r="H143" s="35" t="s">
        <v>417</v>
      </c>
      <c r="I143" s="35" t="s">
        <v>417</v>
      </c>
      <c r="J143" s="35" t="s">
        <v>417</v>
      </c>
      <c r="K143" s="16">
        <v>345.88</v>
      </c>
      <c r="L143" s="36">
        <v>0</v>
      </c>
      <c r="M143" s="37">
        <v>41.51</v>
      </c>
      <c r="N143" s="36">
        <v>-6.92</v>
      </c>
      <c r="O143" s="38">
        <f t="shared" si="2"/>
        <v>380.46999999999997</v>
      </c>
      <c r="P143" s="34">
        <v>28632</v>
      </c>
    </row>
    <row r="144" spans="1:16">
      <c r="A144" s="34">
        <v>142</v>
      </c>
      <c r="B144" s="35" t="s">
        <v>148</v>
      </c>
      <c r="C144" s="35" t="s">
        <v>149</v>
      </c>
      <c r="D144" s="34" t="str">
        <f>VLOOKUP(B144,'TAX INFO'!$B$2:$G$1000,3,0)</f>
        <v xml:space="preserve">Corenergy, Inc. </v>
      </c>
      <c r="E144" s="34" t="str">
        <f>VLOOKUP(B144,'TAX INFO'!$B$2:$G$1000,5,0)</f>
        <v>431-572-703-00000</v>
      </c>
      <c r="F144" s="35" t="s">
        <v>419</v>
      </c>
      <c r="G144" s="35" t="s">
        <v>416</v>
      </c>
      <c r="H144" s="35" t="s">
        <v>417</v>
      </c>
      <c r="I144" s="35" t="s">
        <v>417</v>
      </c>
      <c r="J144" s="35" t="s">
        <v>416</v>
      </c>
      <c r="K144" s="16">
        <v>0</v>
      </c>
      <c r="L144" s="36">
        <v>482.54</v>
      </c>
      <c r="M144" s="37">
        <v>0</v>
      </c>
      <c r="N144" s="36">
        <v>-9.65</v>
      </c>
      <c r="O144" s="38">
        <f t="shared" si="2"/>
        <v>472.89000000000004</v>
      </c>
      <c r="P144" s="34">
        <v>28632</v>
      </c>
    </row>
    <row r="145" spans="1:16">
      <c r="A145" s="34">
        <v>143</v>
      </c>
      <c r="B145" s="35" t="s">
        <v>148</v>
      </c>
      <c r="C145" s="35" t="s">
        <v>150</v>
      </c>
      <c r="D145" s="34" t="str">
        <f>VLOOKUP(B145,'TAX INFO'!$B$2:$G$1000,3,0)</f>
        <v xml:space="preserve">Corenergy, Inc. </v>
      </c>
      <c r="E145" s="34" t="str">
        <f>VLOOKUP(B145,'TAX INFO'!$B$2:$G$1000,5,0)</f>
        <v>431-572-703-00000</v>
      </c>
      <c r="F145" s="35" t="s">
        <v>419</v>
      </c>
      <c r="G145" s="35" t="s">
        <v>416</v>
      </c>
      <c r="H145" s="35" t="s">
        <v>417</v>
      </c>
      <c r="I145" s="35" t="s">
        <v>417</v>
      </c>
      <c r="J145" s="35" t="s">
        <v>417</v>
      </c>
      <c r="K145" s="16">
        <v>578.04999999999995</v>
      </c>
      <c r="L145" s="36">
        <v>0</v>
      </c>
      <c r="M145" s="37">
        <v>69.37</v>
      </c>
      <c r="N145" s="36">
        <v>-11.56</v>
      </c>
      <c r="O145" s="38">
        <f t="shared" si="2"/>
        <v>635.86</v>
      </c>
      <c r="P145" s="34">
        <v>28632</v>
      </c>
    </row>
    <row r="146" spans="1:16">
      <c r="A146" s="34">
        <v>144</v>
      </c>
      <c r="B146" s="35" t="s">
        <v>112</v>
      </c>
      <c r="C146" s="35" t="s">
        <v>112</v>
      </c>
      <c r="D146" s="34" t="str">
        <f>VLOOKUP(B146,'TAX INFO'!$B$2:$G$1000,3,0)</f>
        <v xml:space="preserve">Cotabato Electric Cooperative, Inc. </v>
      </c>
      <c r="E146" s="34" t="str">
        <f>VLOOKUP(B146,'TAX INFO'!$B$2:$G$1000,5,0)</f>
        <v>000-560-513-00000</v>
      </c>
      <c r="F146" s="35" t="s">
        <v>419</v>
      </c>
      <c r="G146" s="35" t="s">
        <v>416</v>
      </c>
      <c r="H146" s="35" t="s">
        <v>417</v>
      </c>
      <c r="I146" s="35" t="s">
        <v>417</v>
      </c>
      <c r="J146" s="35" t="s">
        <v>417</v>
      </c>
      <c r="K146" s="16">
        <v>8856.44</v>
      </c>
      <c r="L146" s="36">
        <v>0</v>
      </c>
      <c r="M146" s="37">
        <v>1062.77</v>
      </c>
      <c r="N146" s="36">
        <v>-177.13</v>
      </c>
      <c r="O146" s="38">
        <f t="shared" si="2"/>
        <v>9742.0800000000017</v>
      </c>
      <c r="P146" s="34">
        <v>28633</v>
      </c>
    </row>
    <row r="147" spans="1:16">
      <c r="A147" s="34">
        <v>145</v>
      </c>
      <c r="B147" s="35" t="s">
        <v>135</v>
      </c>
      <c r="C147" s="35" t="s">
        <v>135</v>
      </c>
      <c r="D147" s="34" t="str">
        <f>VLOOKUP(B147,'TAX INFO'!$B$2:$G$1000,3,0)</f>
        <v xml:space="preserve">Citicore Renewable Energy Corporation </v>
      </c>
      <c r="E147" s="34" t="str">
        <f>VLOOKUP(B147,'TAX INFO'!$B$2:$G$1000,5,0)</f>
        <v>010-007-383-000</v>
      </c>
      <c r="F147" s="35" t="s">
        <v>415</v>
      </c>
      <c r="G147" s="35" t="s">
        <v>416</v>
      </c>
      <c r="H147" s="35" t="s">
        <v>417</v>
      </c>
      <c r="I147" s="35" t="s">
        <v>416</v>
      </c>
      <c r="J147" s="35" t="s">
        <v>416</v>
      </c>
      <c r="K147" s="16">
        <v>0</v>
      </c>
      <c r="L147" s="36">
        <v>148.5</v>
      </c>
      <c r="M147" s="37">
        <v>0</v>
      </c>
      <c r="N147" s="36">
        <v>-2.97</v>
      </c>
      <c r="O147" s="38">
        <f t="shared" si="2"/>
        <v>145.53</v>
      </c>
      <c r="P147" s="34">
        <v>28634</v>
      </c>
    </row>
    <row r="148" spans="1:16">
      <c r="A148" s="34">
        <v>146</v>
      </c>
      <c r="B148" s="35" t="s">
        <v>135</v>
      </c>
      <c r="C148" s="35" t="s">
        <v>136</v>
      </c>
      <c r="D148" s="34" t="str">
        <f>VLOOKUP(B148,'TAX INFO'!$B$2:$G$1000,3,0)</f>
        <v xml:space="preserve">Citicore Renewable Energy Corporation </v>
      </c>
      <c r="E148" s="34" t="str">
        <f>VLOOKUP(B148,'TAX INFO'!$B$2:$G$1000,5,0)</f>
        <v>010-007-383-000</v>
      </c>
      <c r="F148" s="35" t="s">
        <v>419</v>
      </c>
      <c r="G148" s="35" t="s">
        <v>416</v>
      </c>
      <c r="H148" s="35" t="s">
        <v>417</v>
      </c>
      <c r="I148" s="35" t="s">
        <v>416</v>
      </c>
      <c r="J148" s="35" t="s">
        <v>416</v>
      </c>
      <c r="K148" s="16">
        <v>0</v>
      </c>
      <c r="L148" s="36">
        <v>32.979999999999997</v>
      </c>
      <c r="M148" s="37">
        <v>0</v>
      </c>
      <c r="N148" s="36">
        <v>-0.66</v>
      </c>
      <c r="O148" s="38">
        <f t="shared" si="2"/>
        <v>32.32</v>
      </c>
      <c r="P148" s="34">
        <v>28634</v>
      </c>
    </row>
    <row r="149" spans="1:16">
      <c r="A149" s="34">
        <v>147</v>
      </c>
      <c r="B149" s="35" t="s">
        <v>151</v>
      </c>
      <c r="C149" s="35" t="s">
        <v>151</v>
      </c>
      <c r="D149" s="34" t="str">
        <f>VLOOKUP(B149,'TAX INFO'!$B$2:$G$1000,3,0)</f>
        <v xml:space="preserve">Cotabato Electric Cooperative, Inc. - PPALMA </v>
      </c>
      <c r="E149" s="34" t="str">
        <f>VLOOKUP(B149,'TAX INFO'!$B$2:$G$1000,5,0)</f>
        <v>701-560-938-0000</v>
      </c>
      <c r="F149" s="35" t="s">
        <v>419</v>
      </c>
      <c r="G149" s="35" t="s">
        <v>416</v>
      </c>
      <c r="H149" s="35" t="s">
        <v>417</v>
      </c>
      <c r="I149" s="35" t="s">
        <v>417</v>
      </c>
      <c r="J149" s="35" t="s">
        <v>417</v>
      </c>
      <c r="K149" s="16">
        <v>805.83</v>
      </c>
      <c r="L149" s="36">
        <v>0</v>
      </c>
      <c r="M149" s="37">
        <v>96.7</v>
      </c>
      <c r="N149" s="36">
        <v>-16.12</v>
      </c>
      <c r="O149" s="38">
        <f t="shared" si="2"/>
        <v>886.41000000000008</v>
      </c>
      <c r="P149" s="34">
        <v>28635</v>
      </c>
    </row>
    <row r="150" spans="1:16">
      <c r="A150" s="34">
        <v>148</v>
      </c>
      <c r="B150" s="35" t="s">
        <v>270</v>
      </c>
      <c r="C150" s="35" t="s">
        <v>270</v>
      </c>
      <c r="D150" s="34" t="str">
        <f>VLOOKUP(B150,'TAX INFO'!$B$2:$G$1000,3,0)</f>
        <v>Northern Davao Electric Cooperative, Inc.</v>
      </c>
      <c r="E150" s="34" t="str">
        <f>VLOOKUP(B150,'TAX INFO'!$B$2:$G$1000,5,0)</f>
        <v>000-570-516-000</v>
      </c>
      <c r="F150" s="35" t="s">
        <v>419</v>
      </c>
      <c r="G150" s="35" t="s">
        <v>416</v>
      </c>
      <c r="H150" s="35" t="s">
        <v>416</v>
      </c>
      <c r="I150" s="35" t="s">
        <v>417</v>
      </c>
      <c r="J150" s="35" t="s">
        <v>417</v>
      </c>
      <c r="K150" s="16">
        <v>18398.53</v>
      </c>
      <c r="L150" s="36">
        <v>0</v>
      </c>
      <c r="M150" s="37">
        <v>2207.8200000000002</v>
      </c>
      <c r="N150" s="36">
        <v>-367.97</v>
      </c>
      <c r="O150" s="38">
        <f t="shared" si="2"/>
        <v>20238.379999999997</v>
      </c>
      <c r="P150" s="34">
        <v>28636</v>
      </c>
    </row>
    <row r="151" spans="1:16">
      <c r="A151" s="34">
        <v>149</v>
      </c>
      <c r="B151" s="35" t="s">
        <v>154</v>
      </c>
      <c r="C151" s="35" t="s">
        <v>154</v>
      </c>
      <c r="D151" s="34" t="str">
        <f>VLOOKUP(B151,'TAX INFO'!$B$2:$G$1000,3,0)</f>
        <v xml:space="preserve">Davao del Sur Electric Cooperative, Inc. </v>
      </c>
      <c r="E151" s="34" t="str">
        <f>VLOOKUP(B151,'TAX INFO'!$B$2:$G$1000,5,0)</f>
        <v>000-570-549-000</v>
      </c>
      <c r="F151" s="35" t="s">
        <v>419</v>
      </c>
      <c r="G151" s="35" t="s">
        <v>416</v>
      </c>
      <c r="H151" s="35" t="s">
        <v>416</v>
      </c>
      <c r="I151" s="35" t="s">
        <v>417</v>
      </c>
      <c r="J151" s="35" t="s">
        <v>417</v>
      </c>
      <c r="K151" s="16">
        <v>4744.7</v>
      </c>
      <c r="L151" s="36">
        <v>0</v>
      </c>
      <c r="M151" s="37">
        <v>569.36</v>
      </c>
      <c r="N151" s="36">
        <v>-94.89</v>
      </c>
      <c r="O151" s="38">
        <f t="shared" si="2"/>
        <v>5219.1699999999992</v>
      </c>
      <c r="P151" s="34">
        <v>28637</v>
      </c>
    </row>
    <row r="152" spans="1:16">
      <c r="A152" s="34">
        <v>150</v>
      </c>
      <c r="B152" s="35" t="s">
        <v>152</v>
      </c>
      <c r="C152" s="35" t="s">
        <v>152</v>
      </c>
      <c r="D152" s="34" t="str">
        <f>VLOOKUP(B152,'TAX INFO'!$B$2:$G$1000,3,0)</f>
        <v xml:space="preserve">Dagupan Electric Corporation </v>
      </c>
      <c r="E152" s="34" t="str">
        <f>VLOOKUP(B152,'TAX INFO'!$B$2:$G$1000,5,0)</f>
        <v>000-202-524-0000</v>
      </c>
      <c r="F152" s="35" t="s">
        <v>419</v>
      </c>
      <c r="G152" s="35" t="s">
        <v>416</v>
      </c>
      <c r="H152" s="35" t="s">
        <v>417</v>
      </c>
      <c r="I152" s="35" t="s">
        <v>417</v>
      </c>
      <c r="J152" s="35" t="s">
        <v>417</v>
      </c>
      <c r="K152" s="16">
        <v>16341.57</v>
      </c>
      <c r="L152" s="36">
        <v>0</v>
      </c>
      <c r="M152" s="37">
        <v>1960.99</v>
      </c>
      <c r="N152" s="36">
        <v>-326.83</v>
      </c>
      <c r="O152" s="38">
        <f t="shared" si="2"/>
        <v>17975.73</v>
      </c>
      <c r="P152" s="34">
        <v>28638</v>
      </c>
    </row>
    <row r="153" spans="1:16">
      <c r="A153" s="34">
        <v>151</v>
      </c>
      <c r="B153" s="35" t="s">
        <v>498</v>
      </c>
      <c r="C153" s="35" t="s">
        <v>498</v>
      </c>
      <c r="D153" s="34" t="str">
        <f>VLOOKUP(B153,'TAX INFO'!$B$2:$G$1000,3,0)</f>
        <v>Dagohoy Green Energy Corporation</v>
      </c>
      <c r="E153" s="34" t="str">
        <f>VLOOKUP(B153,'TAX INFO'!$B$2:$G$1000,5,0)</f>
        <v>635-288-452-00000</v>
      </c>
      <c r="F153" s="35" t="s">
        <v>415</v>
      </c>
      <c r="G153" s="35" t="s">
        <v>417</v>
      </c>
      <c r="H153" s="35" t="s">
        <v>417</v>
      </c>
      <c r="I153" s="35" t="s">
        <v>416</v>
      </c>
      <c r="J153" s="35" t="s">
        <v>416</v>
      </c>
      <c r="K153" s="16">
        <v>0</v>
      </c>
      <c r="L153" s="36">
        <v>227.78</v>
      </c>
      <c r="M153" s="37">
        <v>0</v>
      </c>
      <c r="N153" s="36">
        <v>0</v>
      </c>
      <c r="O153" s="38">
        <f t="shared" si="2"/>
        <v>227.78</v>
      </c>
      <c r="P153" s="34">
        <v>28639</v>
      </c>
    </row>
    <row r="154" spans="1:16">
      <c r="A154" s="34">
        <v>152</v>
      </c>
      <c r="B154" s="35" t="s">
        <v>498</v>
      </c>
      <c r="C154" s="35" t="s">
        <v>499</v>
      </c>
      <c r="D154" s="34" t="str">
        <f>VLOOKUP(B154,'TAX INFO'!$B$2:$G$1000,3,0)</f>
        <v>Dagohoy Green Energy Corporation</v>
      </c>
      <c r="E154" s="34" t="str">
        <f>VLOOKUP(B154,'TAX INFO'!$B$2:$G$1000,5,0)</f>
        <v>635-288-452-00000</v>
      </c>
      <c r="F154" s="35" t="s">
        <v>419</v>
      </c>
      <c r="G154" s="35" t="s">
        <v>417</v>
      </c>
      <c r="H154" s="35" t="s">
        <v>417</v>
      </c>
      <c r="I154" s="35" t="s">
        <v>416</v>
      </c>
      <c r="J154" s="35" t="s">
        <v>416</v>
      </c>
      <c r="K154" s="16">
        <v>0</v>
      </c>
      <c r="L154" s="36">
        <v>23.15</v>
      </c>
      <c r="M154" s="37">
        <v>0</v>
      </c>
      <c r="N154" s="36">
        <v>0</v>
      </c>
      <c r="O154" s="38">
        <f t="shared" si="2"/>
        <v>23.15</v>
      </c>
      <c r="P154" s="34">
        <v>28639</v>
      </c>
    </row>
    <row r="155" spans="1:16">
      <c r="A155" s="34">
        <v>153</v>
      </c>
      <c r="B155" s="35" t="s">
        <v>155</v>
      </c>
      <c r="C155" s="35" t="s">
        <v>155</v>
      </c>
      <c r="D155" s="34" t="str">
        <f>VLOOKUP(B155,'TAX INFO'!$B$2:$G$1000,3,0)</f>
        <v xml:space="preserve">DirectPower Services, Inc. </v>
      </c>
      <c r="E155" s="34" t="str">
        <f>VLOOKUP(B155,'TAX INFO'!$B$2:$G$1000,5,0)</f>
        <v>008-122-663-000</v>
      </c>
      <c r="F155" s="35" t="s">
        <v>419</v>
      </c>
      <c r="G155" s="35" t="s">
        <v>416</v>
      </c>
      <c r="H155" s="35" t="s">
        <v>417</v>
      </c>
      <c r="I155" s="35" t="s">
        <v>417</v>
      </c>
      <c r="J155" s="35" t="s">
        <v>417</v>
      </c>
      <c r="K155" s="16">
        <v>96.83</v>
      </c>
      <c r="L155" s="36">
        <v>0</v>
      </c>
      <c r="M155" s="37">
        <v>11.62</v>
      </c>
      <c r="N155" s="36">
        <v>-1.94</v>
      </c>
      <c r="O155" s="38">
        <f t="shared" si="2"/>
        <v>106.51</v>
      </c>
      <c r="P155" s="34">
        <v>28640</v>
      </c>
    </row>
    <row r="156" spans="1:16">
      <c r="A156" s="34">
        <v>154</v>
      </c>
      <c r="B156" s="35" t="s">
        <v>155</v>
      </c>
      <c r="C156" s="35" t="s">
        <v>156</v>
      </c>
      <c r="D156" s="34" t="str">
        <f>VLOOKUP(B156,'TAX INFO'!$B$2:$G$1000,3,0)</f>
        <v xml:space="preserve">DirectPower Services, Inc. </v>
      </c>
      <c r="E156" s="34" t="str">
        <f>VLOOKUP(B156,'TAX INFO'!$B$2:$G$1000,5,0)</f>
        <v>008-122-663-000</v>
      </c>
      <c r="F156" s="35" t="s">
        <v>419</v>
      </c>
      <c r="G156" s="35" t="s">
        <v>416</v>
      </c>
      <c r="H156" s="35" t="s">
        <v>417</v>
      </c>
      <c r="I156" s="35" t="s">
        <v>417</v>
      </c>
      <c r="J156" s="35" t="s">
        <v>417</v>
      </c>
      <c r="K156" s="16">
        <v>179.09</v>
      </c>
      <c r="L156" s="36">
        <v>0</v>
      </c>
      <c r="M156" s="37">
        <v>21.49</v>
      </c>
      <c r="N156" s="36">
        <v>-3.58</v>
      </c>
      <c r="O156" s="38">
        <f t="shared" si="2"/>
        <v>197</v>
      </c>
      <c r="P156" s="34">
        <v>28640</v>
      </c>
    </row>
    <row r="157" spans="1:16">
      <c r="A157" s="34">
        <v>155</v>
      </c>
      <c r="B157" s="35" t="s">
        <v>157</v>
      </c>
      <c r="C157" s="35" t="s">
        <v>157</v>
      </c>
      <c r="D157" s="34" t="str">
        <f>VLOOKUP(B157,'TAX INFO'!$B$2:$G$1000,3,0)</f>
        <v xml:space="preserve">DirectPower Services, Inc. </v>
      </c>
      <c r="E157" s="34" t="str">
        <f>VLOOKUP(B157,'TAX INFO'!$B$2:$G$1000,5,0)</f>
        <v>008-122-663-000</v>
      </c>
      <c r="F157" s="35" t="s">
        <v>419</v>
      </c>
      <c r="G157" s="35" t="s">
        <v>416</v>
      </c>
      <c r="H157" s="35" t="s">
        <v>417</v>
      </c>
      <c r="I157" s="35" t="s">
        <v>417</v>
      </c>
      <c r="J157" s="35" t="s">
        <v>417</v>
      </c>
      <c r="K157" s="16">
        <v>1875.12</v>
      </c>
      <c r="L157" s="36">
        <v>0</v>
      </c>
      <c r="M157" s="37">
        <v>225.01</v>
      </c>
      <c r="N157" s="36">
        <v>-37.5</v>
      </c>
      <c r="O157" s="38">
        <f t="shared" si="2"/>
        <v>2062.63</v>
      </c>
      <c r="P157" s="34">
        <v>28640</v>
      </c>
    </row>
    <row r="158" spans="1:16">
      <c r="A158" s="34">
        <v>156</v>
      </c>
      <c r="B158" s="35" t="s">
        <v>157</v>
      </c>
      <c r="C158" s="35" t="s">
        <v>158</v>
      </c>
      <c r="D158" s="34" t="str">
        <f>VLOOKUP(B158,'TAX INFO'!$B$2:$G$1000,3,0)</f>
        <v xml:space="preserve">DirectPower Services, Inc. </v>
      </c>
      <c r="E158" s="34" t="str">
        <f>VLOOKUP(B158,'TAX INFO'!$B$2:$G$1000,5,0)</f>
        <v>008-122-663-000</v>
      </c>
      <c r="F158" s="35" t="s">
        <v>419</v>
      </c>
      <c r="G158" s="35" t="s">
        <v>416</v>
      </c>
      <c r="H158" s="35" t="s">
        <v>417</v>
      </c>
      <c r="I158" s="35" t="s">
        <v>417</v>
      </c>
      <c r="J158" s="35" t="s">
        <v>417</v>
      </c>
      <c r="K158" s="16">
        <v>1492.65</v>
      </c>
      <c r="L158" s="36">
        <v>0</v>
      </c>
      <c r="M158" s="37">
        <v>179.12</v>
      </c>
      <c r="N158" s="36">
        <v>-29.85</v>
      </c>
      <c r="O158" s="38">
        <f t="shared" si="2"/>
        <v>1641.92</v>
      </c>
      <c r="P158" s="34">
        <v>28640</v>
      </c>
    </row>
    <row r="159" spans="1:16">
      <c r="A159" s="34">
        <v>157</v>
      </c>
      <c r="B159" s="35" t="s">
        <v>500</v>
      </c>
      <c r="C159" s="35" t="s">
        <v>500</v>
      </c>
      <c r="D159" s="34" t="str">
        <f>VLOOKUP(B159,'TAX INFO'!$B$2:$G$1000,3,0)</f>
        <v xml:space="preserve">Davao Light &amp; Power Company Inc. </v>
      </c>
      <c r="E159" s="34" t="str">
        <f>VLOOKUP(B159,'TAX INFO'!$B$2:$G$1000,5,0)</f>
        <v>000-553-043-00000</v>
      </c>
      <c r="F159" s="35" t="s">
        <v>419</v>
      </c>
      <c r="G159" s="35" t="s">
        <v>416</v>
      </c>
      <c r="H159" s="35" t="s">
        <v>417</v>
      </c>
      <c r="I159" s="35" t="s">
        <v>417</v>
      </c>
      <c r="J159" s="35" t="s">
        <v>417</v>
      </c>
      <c r="K159" s="16">
        <v>133766.62</v>
      </c>
      <c r="L159" s="36">
        <v>0</v>
      </c>
      <c r="M159" s="37">
        <v>16051.99</v>
      </c>
      <c r="N159" s="36">
        <v>-2675.33</v>
      </c>
      <c r="O159" s="38">
        <f t="shared" si="2"/>
        <v>147143.28</v>
      </c>
      <c r="P159" s="34">
        <v>28641</v>
      </c>
    </row>
    <row r="160" spans="1:16">
      <c r="A160" s="34">
        <v>158</v>
      </c>
      <c r="B160" s="35" t="s">
        <v>153</v>
      </c>
      <c r="C160" s="35" t="s">
        <v>153</v>
      </c>
      <c r="D160" s="34" t="str">
        <f>VLOOKUP(B160,'TAX INFO'!$B$2:$G$1000,3,0)</f>
        <v xml:space="preserve">Davao Oriental Electric Cooperative, Inc. </v>
      </c>
      <c r="E160" s="34" t="str">
        <f>VLOOKUP(B160,'TAX INFO'!$B$2:$G$1000,5,0)</f>
        <v>000-946-042-000</v>
      </c>
      <c r="F160" s="35" t="s">
        <v>419</v>
      </c>
      <c r="G160" s="35" t="s">
        <v>416</v>
      </c>
      <c r="H160" s="35" t="s">
        <v>416</v>
      </c>
      <c r="I160" s="35" t="s">
        <v>417</v>
      </c>
      <c r="J160" s="35" t="s">
        <v>417</v>
      </c>
      <c r="K160" s="16">
        <v>2039.35</v>
      </c>
      <c r="L160" s="36">
        <v>0</v>
      </c>
      <c r="M160" s="37">
        <v>244.72</v>
      </c>
      <c r="N160" s="36">
        <v>-40.79</v>
      </c>
      <c r="O160" s="38">
        <f t="shared" si="2"/>
        <v>2243.2799999999997</v>
      </c>
      <c r="P160" s="34">
        <v>28642</v>
      </c>
    </row>
    <row r="161" spans="1:16">
      <c r="A161" s="34">
        <v>159</v>
      </c>
      <c r="B161" s="35" t="s">
        <v>159</v>
      </c>
      <c r="C161" s="35" t="s">
        <v>159</v>
      </c>
      <c r="D161" s="34" t="str">
        <f>VLOOKUP(B161,'TAX INFO'!$B$2:$G$1000,3,0)</f>
        <v>Don Orestes Romualdez Cooperative, Inc.</v>
      </c>
      <c r="E161" s="34" t="str">
        <f>VLOOKUP(B161,'TAX INFO'!$B$2:$G$1000,5,0)</f>
        <v>000-609-565-000</v>
      </c>
      <c r="F161" s="35" t="s">
        <v>419</v>
      </c>
      <c r="G161" s="35" t="s">
        <v>416</v>
      </c>
      <c r="H161" s="35" t="s">
        <v>416</v>
      </c>
      <c r="I161" s="35" t="s">
        <v>417</v>
      </c>
      <c r="J161" s="35" t="s">
        <v>417</v>
      </c>
      <c r="K161" s="16">
        <v>5137.88</v>
      </c>
      <c r="L161" s="36">
        <v>0</v>
      </c>
      <c r="M161" s="37">
        <v>616.54999999999995</v>
      </c>
      <c r="N161" s="36">
        <v>-102.76</v>
      </c>
      <c r="O161" s="38">
        <f t="shared" si="2"/>
        <v>5651.67</v>
      </c>
      <c r="P161" s="34">
        <v>28643</v>
      </c>
    </row>
    <row r="162" spans="1:16">
      <c r="A162" s="34">
        <v>160</v>
      </c>
      <c r="B162" s="35" t="s">
        <v>501</v>
      </c>
      <c r="C162" s="35" t="s">
        <v>501</v>
      </c>
      <c r="D162" s="34" t="str">
        <f>VLOOKUP(B162,'TAX INFO'!$B$2:$G$1000,3,0)</f>
        <v xml:space="preserve">East Asia Utilities Corporation </v>
      </c>
      <c r="E162" s="34" t="str">
        <f>VLOOKUP(B162,'TAX INFO'!$B$2:$G$1000,5,0)</f>
        <v>004-760-842-00000</v>
      </c>
      <c r="F162" s="35" t="s">
        <v>415</v>
      </c>
      <c r="G162" s="35" t="s">
        <v>416</v>
      </c>
      <c r="H162" s="35" t="s">
        <v>417</v>
      </c>
      <c r="I162" s="35" t="s">
        <v>417</v>
      </c>
      <c r="J162" s="35" t="s">
        <v>417</v>
      </c>
      <c r="K162" s="16">
        <v>0.95</v>
      </c>
      <c r="L162" s="36">
        <v>0</v>
      </c>
      <c r="M162" s="37">
        <v>0.11</v>
      </c>
      <c r="N162" s="36">
        <v>-0.02</v>
      </c>
      <c r="O162" s="38">
        <f t="shared" si="2"/>
        <v>1.04</v>
      </c>
      <c r="P162" s="34">
        <v>28644</v>
      </c>
    </row>
    <row r="163" spans="1:16">
      <c r="A163" s="34">
        <v>161</v>
      </c>
      <c r="B163" s="35" t="s">
        <v>501</v>
      </c>
      <c r="C163" s="35" t="s">
        <v>165</v>
      </c>
      <c r="D163" s="34" t="str">
        <f>VLOOKUP(B163,'TAX INFO'!$B$2:$G$1000,3,0)</f>
        <v xml:space="preserve">East Asia Utilities Corporation </v>
      </c>
      <c r="E163" s="34" t="str">
        <f>VLOOKUP(B163,'TAX INFO'!$B$2:$G$1000,5,0)</f>
        <v>004-760-842-00000</v>
      </c>
      <c r="F163" s="35" t="s">
        <v>419</v>
      </c>
      <c r="G163" s="35" t="s">
        <v>416</v>
      </c>
      <c r="H163" s="35" t="s">
        <v>417</v>
      </c>
      <c r="I163" s="35" t="s">
        <v>417</v>
      </c>
      <c r="J163" s="35" t="s">
        <v>417</v>
      </c>
      <c r="K163" s="16">
        <v>26.18</v>
      </c>
      <c r="L163" s="36">
        <v>0</v>
      </c>
      <c r="M163" s="37">
        <v>3.14</v>
      </c>
      <c r="N163" s="36">
        <v>-0.52</v>
      </c>
      <c r="O163" s="38">
        <f t="shared" si="2"/>
        <v>28.8</v>
      </c>
      <c r="P163" s="34">
        <v>28644</v>
      </c>
    </row>
    <row r="164" spans="1:16">
      <c r="A164" s="34">
        <v>162</v>
      </c>
      <c r="B164" s="35" t="s">
        <v>502</v>
      </c>
      <c r="C164" s="35" t="s">
        <v>502</v>
      </c>
      <c r="D164" s="34" t="str">
        <f>VLOOKUP(B164,'TAX INFO'!$B$2:$G$1000,3,0)</f>
        <v>EDC Burgos Wind Power Corporation</v>
      </c>
      <c r="E164" s="34" t="str">
        <f>VLOOKUP(B164,'TAX INFO'!$B$2:$G$1000,5,0)</f>
        <v>007-726-294</v>
      </c>
      <c r="F164" s="35" t="s">
        <v>415</v>
      </c>
      <c r="G164" s="35" t="s">
        <v>416</v>
      </c>
      <c r="H164" s="35" t="s">
        <v>417</v>
      </c>
      <c r="I164" s="35" t="s">
        <v>416</v>
      </c>
      <c r="J164" s="35" t="s">
        <v>417</v>
      </c>
      <c r="K164" s="16">
        <v>1515.7</v>
      </c>
      <c r="L164" s="36">
        <v>0</v>
      </c>
      <c r="M164" s="37">
        <v>181.88</v>
      </c>
      <c r="N164" s="36">
        <v>-30.31</v>
      </c>
      <c r="O164" s="38">
        <f t="shared" si="2"/>
        <v>1667.27</v>
      </c>
      <c r="P164" s="34">
        <v>28645</v>
      </c>
    </row>
    <row r="165" spans="1:16">
      <c r="A165" s="34">
        <v>163</v>
      </c>
      <c r="B165" s="35" t="s">
        <v>502</v>
      </c>
      <c r="C165" s="35" t="s">
        <v>162</v>
      </c>
      <c r="D165" s="34" t="str">
        <f>VLOOKUP(B165,'TAX INFO'!$B$2:$G$1000,3,0)</f>
        <v>EDC Burgos Wind Power Corporation</v>
      </c>
      <c r="E165" s="34" t="str">
        <f>VLOOKUP(B165,'TAX INFO'!$B$2:$G$1000,5,0)</f>
        <v>007-726-294</v>
      </c>
      <c r="F165" s="35" t="s">
        <v>419</v>
      </c>
      <c r="G165" s="35" t="s">
        <v>416</v>
      </c>
      <c r="H165" s="35" t="s">
        <v>417</v>
      </c>
      <c r="I165" s="35" t="s">
        <v>416</v>
      </c>
      <c r="J165" s="35" t="s">
        <v>417</v>
      </c>
      <c r="K165" s="16">
        <v>76.17</v>
      </c>
      <c r="L165" s="36">
        <v>0</v>
      </c>
      <c r="M165" s="37">
        <v>9.14</v>
      </c>
      <c r="N165" s="36">
        <v>-1.52</v>
      </c>
      <c r="O165" s="38">
        <f t="shared" si="2"/>
        <v>83.79</v>
      </c>
      <c r="P165" s="34">
        <v>28645</v>
      </c>
    </row>
    <row r="166" spans="1:16">
      <c r="A166" s="34">
        <v>164</v>
      </c>
      <c r="B166" s="35" t="s">
        <v>160</v>
      </c>
      <c r="C166" s="35" t="s">
        <v>160</v>
      </c>
      <c r="D166" s="34" t="str">
        <f>VLOOKUP(B166,'TAX INFO'!$B$2:$G$1000,3,0)</f>
        <v xml:space="preserve">Ecopark Energy of Valenzuela Corp. </v>
      </c>
      <c r="E166" s="34" t="str">
        <f>VLOOKUP(B166,'TAX INFO'!$B$2:$G$1000,5,0)</f>
        <v>009-279-358-0000</v>
      </c>
      <c r="F166" s="35" t="s">
        <v>415</v>
      </c>
      <c r="G166" s="35" t="s">
        <v>416</v>
      </c>
      <c r="H166" s="35" t="s">
        <v>416</v>
      </c>
      <c r="I166" s="35" t="s">
        <v>416</v>
      </c>
      <c r="J166" s="35" t="s">
        <v>416</v>
      </c>
      <c r="K166" s="16">
        <v>0</v>
      </c>
      <c r="L166" s="36">
        <v>23.91</v>
      </c>
      <c r="M166" s="37">
        <v>0</v>
      </c>
      <c r="N166" s="36">
        <v>-0.48</v>
      </c>
      <c r="O166" s="38">
        <f t="shared" si="2"/>
        <v>23.43</v>
      </c>
      <c r="P166" s="34">
        <v>28646</v>
      </c>
    </row>
    <row r="167" spans="1:16">
      <c r="A167" s="34">
        <v>165</v>
      </c>
      <c r="B167" s="35" t="s">
        <v>160</v>
      </c>
      <c r="C167" s="35" t="s">
        <v>161</v>
      </c>
      <c r="D167" s="34" t="str">
        <f>VLOOKUP(B167,'TAX INFO'!$B$2:$G$1000,3,0)</f>
        <v xml:space="preserve">Ecopark Energy of Valenzuela Corp. </v>
      </c>
      <c r="E167" s="34" t="str">
        <f>VLOOKUP(B167,'TAX INFO'!$B$2:$G$1000,5,0)</f>
        <v>009-279-358-0000</v>
      </c>
      <c r="F167" s="35" t="s">
        <v>415</v>
      </c>
      <c r="G167" s="35" t="s">
        <v>416</v>
      </c>
      <c r="H167" s="35" t="s">
        <v>416</v>
      </c>
      <c r="I167" s="35" t="s">
        <v>416</v>
      </c>
      <c r="J167" s="35" t="s">
        <v>416</v>
      </c>
      <c r="K167" s="16">
        <v>0</v>
      </c>
      <c r="L167" s="36">
        <v>88.3</v>
      </c>
      <c r="M167" s="37">
        <v>0</v>
      </c>
      <c r="N167" s="36">
        <v>-1.77</v>
      </c>
      <c r="O167" s="38">
        <f t="shared" si="2"/>
        <v>86.53</v>
      </c>
      <c r="P167" s="34">
        <v>28646</v>
      </c>
    </row>
    <row r="168" spans="1:16">
      <c r="A168" s="34">
        <v>166</v>
      </c>
      <c r="B168" s="35" t="s">
        <v>503</v>
      </c>
      <c r="C168" s="35" t="s">
        <v>504</v>
      </c>
      <c r="D168" s="34" t="str">
        <f>VLOOKUP(B168,'TAX INFO'!$B$2:$G$1000,3,0)</f>
        <v xml:space="preserve">First Gen Hydro Power Corporation </v>
      </c>
      <c r="E168" s="34" t="str">
        <f>VLOOKUP(B168,'TAX INFO'!$B$2:$G$1000,5,0)</f>
        <v>244-335-986-000</v>
      </c>
      <c r="F168" s="35" t="s">
        <v>419</v>
      </c>
      <c r="G168" s="35" t="s">
        <v>416</v>
      </c>
      <c r="H168" s="35" t="s">
        <v>417</v>
      </c>
      <c r="I168" s="35" t="s">
        <v>417</v>
      </c>
      <c r="J168" s="35" t="s">
        <v>416</v>
      </c>
      <c r="K168" s="16">
        <v>0</v>
      </c>
      <c r="L168" s="36">
        <v>12.56</v>
      </c>
      <c r="M168" s="37">
        <v>0</v>
      </c>
      <c r="N168" s="36">
        <v>-0.25</v>
      </c>
      <c r="O168" s="38">
        <f t="shared" si="2"/>
        <v>12.31</v>
      </c>
      <c r="P168" s="34">
        <v>28647</v>
      </c>
    </row>
    <row r="169" spans="1:16">
      <c r="A169" s="34">
        <v>167</v>
      </c>
      <c r="B169" s="35" t="s">
        <v>505</v>
      </c>
      <c r="C169" s="35" t="s">
        <v>505</v>
      </c>
      <c r="D169" s="34" t="str">
        <f>VLOOKUP(B169,'TAX INFO'!$B$2:$G$1000,3,0)</f>
        <v>Energy Development Corporation</v>
      </c>
      <c r="E169" s="34" t="str">
        <f>VLOOKUP(B169,'TAX INFO'!$B$2:$G$1000,5,0)</f>
        <v>000-169-125-0000</v>
      </c>
      <c r="F169" s="35" t="s">
        <v>415</v>
      </c>
      <c r="G169" s="35" t="s">
        <v>416</v>
      </c>
      <c r="H169" s="35" t="s">
        <v>417</v>
      </c>
      <c r="I169" s="35" t="s">
        <v>416</v>
      </c>
      <c r="J169" s="35" t="s">
        <v>417</v>
      </c>
      <c r="K169" s="16">
        <v>5100.2</v>
      </c>
      <c r="L169" s="36">
        <v>0</v>
      </c>
      <c r="M169" s="37">
        <v>612.02</v>
      </c>
      <c r="N169" s="36">
        <v>-102</v>
      </c>
      <c r="O169" s="38">
        <f t="shared" si="2"/>
        <v>5610.2199999999993</v>
      </c>
      <c r="P169" s="34">
        <v>28648</v>
      </c>
    </row>
    <row r="170" spans="1:16">
      <c r="A170" s="34">
        <v>168</v>
      </c>
      <c r="B170" s="35" t="s">
        <v>506</v>
      </c>
      <c r="C170" s="35" t="s">
        <v>167</v>
      </c>
      <c r="D170" s="34" t="str">
        <f>VLOOKUP(B170,'TAX INFO'!$B$2:$G$1000,3,0)</f>
        <v xml:space="preserve">Energy Development Corporation </v>
      </c>
      <c r="E170" s="34" t="str">
        <f>VLOOKUP(B170,'TAX INFO'!$B$2:$G$1000,5,0)</f>
        <v>000-169-125-0000</v>
      </c>
      <c r="F170" s="35" t="s">
        <v>415</v>
      </c>
      <c r="G170" s="35" t="s">
        <v>416</v>
      </c>
      <c r="H170" s="35" t="s">
        <v>417</v>
      </c>
      <c r="I170" s="35" t="s">
        <v>416</v>
      </c>
      <c r="J170" s="35" t="s">
        <v>416</v>
      </c>
      <c r="K170" s="16">
        <v>0</v>
      </c>
      <c r="L170" s="36">
        <v>1281.94</v>
      </c>
      <c r="M170" s="37">
        <v>0</v>
      </c>
      <c r="N170" s="36">
        <v>-25.64</v>
      </c>
      <c r="O170" s="38">
        <f t="shared" si="2"/>
        <v>1256.3</v>
      </c>
      <c r="P170" s="34">
        <v>28648</v>
      </c>
    </row>
    <row r="171" spans="1:16">
      <c r="A171" s="34">
        <v>169</v>
      </c>
      <c r="B171" s="35" t="s">
        <v>506</v>
      </c>
      <c r="C171" s="35" t="s">
        <v>169</v>
      </c>
      <c r="D171" s="34" t="str">
        <f>VLOOKUP(B171,'TAX INFO'!$B$2:$G$1000,3,0)</f>
        <v xml:space="preserve">Energy Development Corporation </v>
      </c>
      <c r="E171" s="34" t="str">
        <f>VLOOKUP(B171,'TAX INFO'!$B$2:$G$1000,5,0)</f>
        <v>000-169-125-0000</v>
      </c>
      <c r="F171" s="35" t="s">
        <v>419</v>
      </c>
      <c r="G171" s="35" t="s">
        <v>416</v>
      </c>
      <c r="H171" s="35" t="s">
        <v>417</v>
      </c>
      <c r="I171" s="35" t="s">
        <v>416</v>
      </c>
      <c r="J171" s="35" t="s">
        <v>416</v>
      </c>
      <c r="K171" s="16">
        <v>0</v>
      </c>
      <c r="L171" s="36">
        <v>4.97</v>
      </c>
      <c r="M171" s="37">
        <v>0</v>
      </c>
      <c r="N171" s="36">
        <v>-0.1</v>
      </c>
      <c r="O171" s="38">
        <f t="shared" si="2"/>
        <v>4.87</v>
      </c>
      <c r="P171" s="34">
        <v>28648</v>
      </c>
    </row>
    <row r="172" spans="1:16">
      <c r="A172" s="34">
        <v>170</v>
      </c>
      <c r="B172" s="35" t="s">
        <v>506</v>
      </c>
      <c r="C172" s="35" t="s">
        <v>168</v>
      </c>
      <c r="D172" s="34" t="str">
        <f>VLOOKUP(B172,'TAX INFO'!$B$2:$G$1000,3,0)</f>
        <v xml:space="preserve">Energy Development Corporation </v>
      </c>
      <c r="E172" s="34" t="str">
        <f>VLOOKUP(B172,'TAX INFO'!$B$2:$G$1000,5,0)</f>
        <v>000-169-125-0000</v>
      </c>
      <c r="F172" s="35" t="s">
        <v>415</v>
      </c>
      <c r="G172" s="35" t="s">
        <v>416</v>
      </c>
      <c r="H172" s="35" t="s">
        <v>416</v>
      </c>
      <c r="I172" s="35" t="s">
        <v>416</v>
      </c>
      <c r="J172" s="35" t="s">
        <v>417</v>
      </c>
      <c r="K172" s="16">
        <v>1.31</v>
      </c>
      <c r="L172" s="36">
        <v>0</v>
      </c>
      <c r="M172" s="37">
        <v>0.16</v>
      </c>
      <c r="N172" s="36">
        <v>-0.03</v>
      </c>
      <c r="O172" s="38">
        <f t="shared" si="2"/>
        <v>1.44</v>
      </c>
      <c r="P172" s="34">
        <v>28648</v>
      </c>
    </row>
    <row r="173" spans="1:16">
      <c r="A173" s="34">
        <v>171</v>
      </c>
      <c r="B173" s="35" t="s">
        <v>506</v>
      </c>
      <c r="C173" s="35" t="s">
        <v>170</v>
      </c>
      <c r="D173" s="34" t="str">
        <f>VLOOKUP(B173,'TAX INFO'!$B$2:$G$1000,3,0)</f>
        <v xml:space="preserve">Energy Development Corporation </v>
      </c>
      <c r="E173" s="34" t="str">
        <f>VLOOKUP(B173,'TAX INFO'!$B$2:$G$1000,5,0)</f>
        <v>000-169-125-0000</v>
      </c>
      <c r="F173" s="35" t="s">
        <v>419</v>
      </c>
      <c r="G173" s="35" t="s">
        <v>416</v>
      </c>
      <c r="H173" s="35" t="s">
        <v>416</v>
      </c>
      <c r="I173" s="35" t="s">
        <v>416</v>
      </c>
      <c r="J173" s="35" t="s">
        <v>417</v>
      </c>
      <c r="K173" s="16">
        <v>6.8</v>
      </c>
      <c r="L173" s="36">
        <v>0</v>
      </c>
      <c r="M173" s="37">
        <v>0.82</v>
      </c>
      <c r="N173" s="36">
        <v>-0.14000000000000001</v>
      </c>
      <c r="O173" s="38">
        <f t="shared" si="2"/>
        <v>7.48</v>
      </c>
      <c r="P173" s="34">
        <v>28648</v>
      </c>
    </row>
    <row r="174" spans="1:16">
      <c r="A174" s="34">
        <v>172</v>
      </c>
      <c r="B174" s="35" t="s">
        <v>505</v>
      </c>
      <c r="C174" s="35" t="s">
        <v>507</v>
      </c>
      <c r="D174" s="34" t="str">
        <f>VLOOKUP(B174,'TAX INFO'!$B$2:$G$1000,3,0)</f>
        <v>Energy Development Corporation</v>
      </c>
      <c r="E174" s="34" t="str">
        <f>VLOOKUP(B174,'TAX INFO'!$B$2:$G$1000,5,0)</f>
        <v>000-169-125-0000</v>
      </c>
      <c r="F174" s="35" t="s">
        <v>415</v>
      </c>
      <c r="G174" s="35" t="s">
        <v>416</v>
      </c>
      <c r="H174" s="35" t="s">
        <v>417</v>
      </c>
      <c r="I174" s="35" t="s">
        <v>416</v>
      </c>
      <c r="J174" s="35" t="s">
        <v>417</v>
      </c>
      <c r="K174" s="16">
        <v>36.56</v>
      </c>
      <c r="L174" s="36">
        <v>0</v>
      </c>
      <c r="M174" s="37">
        <v>4.3899999999999997</v>
      </c>
      <c r="N174" s="36">
        <v>-0.73</v>
      </c>
      <c r="O174" s="38">
        <f t="shared" si="2"/>
        <v>40.220000000000006</v>
      </c>
      <c r="P174" s="34">
        <v>28648</v>
      </c>
    </row>
    <row r="175" spans="1:16">
      <c r="A175" s="34">
        <v>173</v>
      </c>
      <c r="B175" s="35" t="s">
        <v>505</v>
      </c>
      <c r="C175" s="35" t="s">
        <v>508</v>
      </c>
      <c r="D175" s="34" t="str">
        <f>VLOOKUP(B175,'TAX INFO'!$B$2:$G$1000,3,0)</f>
        <v>Energy Development Corporation</v>
      </c>
      <c r="E175" s="34" t="str">
        <f>VLOOKUP(B175,'TAX INFO'!$B$2:$G$1000,5,0)</f>
        <v>000-169-125-0000</v>
      </c>
      <c r="F175" s="35" t="s">
        <v>415</v>
      </c>
      <c r="G175" s="35" t="s">
        <v>416</v>
      </c>
      <c r="H175" s="35" t="s">
        <v>417</v>
      </c>
      <c r="I175" s="35" t="s">
        <v>416</v>
      </c>
      <c r="J175" s="35" t="s">
        <v>417</v>
      </c>
      <c r="K175" s="16">
        <v>24.1</v>
      </c>
      <c r="L175" s="36">
        <v>0</v>
      </c>
      <c r="M175" s="37">
        <v>2.89</v>
      </c>
      <c r="N175" s="36">
        <v>-0.48</v>
      </c>
      <c r="O175" s="38">
        <f t="shared" si="2"/>
        <v>26.51</v>
      </c>
      <c r="P175" s="34">
        <v>28648</v>
      </c>
    </row>
    <row r="176" spans="1:16">
      <c r="A176" s="34">
        <v>174</v>
      </c>
      <c r="B176" s="35" t="s">
        <v>505</v>
      </c>
      <c r="C176" s="35" t="s">
        <v>509</v>
      </c>
      <c r="D176" s="34" t="str">
        <f>VLOOKUP(B176,'TAX INFO'!$B$2:$G$1000,3,0)</f>
        <v>Energy Development Corporation</v>
      </c>
      <c r="E176" s="34" t="str">
        <f>VLOOKUP(B176,'TAX INFO'!$B$2:$G$1000,5,0)</f>
        <v>000-169-125-0000</v>
      </c>
      <c r="F176" s="35" t="s">
        <v>419</v>
      </c>
      <c r="G176" s="35" t="s">
        <v>416</v>
      </c>
      <c r="H176" s="35" t="s">
        <v>417</v>
      </c>
      <c r="I176" s="35" t="s">
        <v>416</v>
      </c>
      <c r="J176" s="35" t="s">
        <v>417</v>
      </c>
      <c r="K176" s="16">
        <v>50630.59</v>
      </c>
      <c r="L176" s="36">
        <v>0</v>
      </c>
      <c r="M176" s="37">
        <v>6075.67</v>
      </c>
      <c r="N176" s="36">
        <v>-1012.61</v>
      </c>
      <c r="O176" s="38">
        <f t="shared" si="2"/>
        <v>55693.649999999994</v>
      </c>
      <c r="P176" s="34">
        <v>28648</v>
      </c>
    </row>
    <row r="177" spans="1:16">
      <c r="A177" s="34">
        <v>175</v>
      </c>
      <c r="B177" s="35" t="s">
        <v>511</v>
      </c>
      <c r="C177" s="35" t="s">
        <v>511</v>
      </c>
      <c r="D177" s="34" t="str">
        <f>VLOOKUP(B177,'TAX INFO'!$B$2:$G$1000,3,0)</f>
        <v>Excellent Energy Resources Inc.</v>
      </c>
      <c r="E177" s="34" t="str">
        <f>VLOOKUP(B177,'TAX INFO'!$B$2:$G$1000,5,0)</f>
        <v>010-438-198-00000</v>
      </c>
      <c r="F177" s="35" t="s">
        <v>415</v>
      </c>
      <c r="G177" s="35" t="s">
        <v>416</v>
      </c>
      <c r="H177" s="35" t="s">
        <v>416</v>
      </c>
      <c r="I177" s="35" t="s">
        <v>417</v>
      </c>
      <c r="J177" s="35" t="s">
        <v>417</v>
      </c>
      <c r="K177" s="16">
        <v>3776.93</v>
      </c>
      <c r="L177" s="36">
        <v>0</v>
      </c>
      <c r="M177" s="37">
        <v>453.23</v>
      </c>
      <c r="N177" s="36">
        <v>-75.540000000000006</v>
      </c>
      <c r="O177" s="38">
        <f t="shared" si="2"/>
        <v>4154.62</v>
      </c>
      <c r="P177" s="34">
        <v>28649</v>
      </c>
    </row>
    <row r="178" spans="1:16">
      <c r="A178" s="34">
        <v>176</v>
      </c>
      <c r="B178" s="35" t="s">
        <v>513</v>
      </c>
      <c r="C178" s="35" t="s">
        <v>513</v>
      </c>
      <c r="D178" s="34" t="str">
        <f>VLOOKUP(B178,'TAX INFO'!$B$2:$G$1000,3,0)</f>
        <v>Energy Logics Philippines, Inc.</v>
      </c>
      <c r="E178" s="34" t="str">
        <f>VLOOKUP(B178,'TAX INFO'!$B$2:$G$1000,5,0)</f>
        <v>200-654-769-000</v>
      </c>
      <c r="F178" s="35" t="s">
        <v>415</v>
      </c>
      <c r="G178" s="35" t="s">
        <v>416</v>
      </c>
      <c r="H178" s="35" t="s">
        <v>416</v>
      </c>
      <c r="I178" s="35" t="s">
        <v>416</v>
      </c>
      <c r="J178" s="35" t="s">
        <v>416</v>
      </c>
      <c r="K178" s="16">
        <v>0</v>
      </c>
      <c r="L178" s="36">
        <v>55.75</v>
      </c>
      <c r="M178" s="37">
        <v>0</v>
      </c>
      <c r="N178" s="36">
        <v>-1.1200000000000001</v>
      </c>
      <c r="O178" s="38">
        <f t="shared" si="2"/>
        <v>54.63</v>
      </c>
      <c r="P178" s="34">
        <v>28650</v>
      </c>
    </row>
    <row r="179" spans="1:16">
      <c r="A179" s="34">
        <v>177</v>
      </c>
      <c r="B179" s="35" t="s">
        <v>513</v>
      </c>
      <c r="C179" s="35" t="s">
        <v>171</v>
      </c>
      <c r="D179" s="34" t="str">
        <f>VLOOKUP(B179,'TAX INFO'!$B$2:$G$1000,3,0)</f>
        <v>Energy Logics Philippines, Inc.</v>
      </c>
      <c r="E179" s="34" t="str">
        <f>VLOOKUP(B179,'TAX INFO'!$B$2:$G$1000,5,0)</f>
        <v>200-654-769-000</v>
      </c>
      <c r="F179" s="35" t="s">
        <v>419</v>
      </c>
      <c r="G179" s="35" t="s">
        <v>416</v>
      </c>
      <c r="H179" s="35" t="s">
        <v>416</v>
      </c>
      <c r="I179" s="35" t="s">
        <v>416</v>
      </c>
      <c r="J179" s="35" t="s">
        <v>416</v>
      </c>
      <c r="K179" s="16">
        <v>0</v>
      </c>
      <c r="L179" s="36">
        <v>146.65</v>
      </c>
      <c r="M179" s="37">
        <v>0</v>
      </c>
      <c r="N179" s="36">
        <v>-2.93</v>
      </c>
      <c r="O179" s="38">
        <f t="shared" si="2"/>
        <v>143.72</v>
      </c>
      <c r="P179" s="34">
        <v>28650</v>
      </c>
    </row>
    <row r="180" spans="1:16">
      <c r="A180" s="34">
        <v>178</v>
      </c>
      <c r="B180" s="35" t="s">
        <v>166</v>
      </c>
      <c r="C180" s="35" t="s">
        <v>166</v>
      </c>
      <c r="D180" s="34" t="str">
        <f>VLOOKUP(B180,'TAX INFO'!$B$2:$G$1000,3,0)</f>
        <v xml:space="preserve">Eastern Samar Electric Cooperative, Inc. </v>
      </c>
      <c r="E180" s="34" t="str">
        <f>VLOOKUP(B180,'TAX INFO'!$B$2:$G$1000,5,0)</f>
        <v>000-571-316-000</v>
      </c>
      <c r="F180" s="35" t="s">
        <v>419</v>
      </c>
      <c r="G180" s="35" t="s">
        <v>416</v>
      </c>
      <c r="H180" s="35" t="s">
        <v>416</v>
      </c>
      <c r="I180" s="35" t="s">
        <v>417</v>
      </c>
      <c r="J180" s="35" t="s">
        <v>417</v>
      </c>
      <c r="K180" s="16">
        <v>5185.2700000000004</v>
      </c>
      <c r="L180" s="36">
        <v>0</v>
      </c>
      <c r="M180" s="37">
        <v>622.23</v>
      </c>
      <c r="N180" s="36">
        <v>-103.71</v>
      </c>
      <c r="O180" s="38">
        <f t="shared" si="2"/>
        <v>5703.79</v>
      </c>
      <c r="P180" s="34">
        <v>28651</v>
      </c>
    </row>
    <row r="181" spans="1:16">
      <c r="A181" s="34">
        <v>179</v>
      </c>
      <c r="B181" s="35" t="s">
        <v>163</v>
      </c>
      <c r="C181" s="35" t="s">
        <v>163</v>
      </c>
      <c r="D181" s="34" t="str">
        <f>VLOOKUP(B181,'TAX INFO'!$B$2:$G$1000,3,0)</f>
        <v xml:space="preserve">Euro Hydro Power (Asia) Holdings, Inc. </v>
      </c>
      <c r="E181" s="34" t="str">
        <f>VLOOKUP(B181,'TAX INFO'!$B$2:$G$1000,5,0)</f>
        <v>412-638-436-000</v>
      </c>
      <c r="F181" s="35" t="s">
        <v>415</v>
      </c>
      <c r="G181" s="35" t="s">
        <v>416</v>
      </c>
      <c r="H181" s="35" t="s">
        <v>416</v>
      </c>
      <c r="I181" s="35" t="s">
        <v>416</v>
      </c>
      <c r="J181" s="35" t="s">
        <v>416</v>
      </c>
      <c r="K181" s="16">
        <v>0</v>
      </c>
      <c r="L181" s="36">
        <v>0.99</v>
      </c>
      <c r="M181" s="37">
        <v>0</v>
      </c>
      <c r="N181" s="36">
        <v>-0.02</v>
      </c>
      <c r="O181" s="38">
        <f t="shared" si="2"/>
        <v>0.97</v>
      </c>
      <c r="P181" s="34">
        <v>28652</v>
      </c>
    </row>
    <row r="182" spans="1:16">
      <c r="A182" s="34">
        <v>180</v>
      </c>
      <c r="B182" s="35" t="s">
        <v>163</v>
      </c>
      <c r="C182" s="35" t="s">
        <v>164</v>
      </c>
      <c r="D182" s="34" t="str">
        <f>VLOOKUP(B182,'TAX INFO'!$B$2:$G$1000,3,0)</f>
        <v xml:space="preserve">Euro Hydro Power (Asia) Holdings, Inc. </v>
      </c>
      <c r="E182" s="34" t="str">
        <f>VLOOKUP(B182,'TAX INFO'!$B$2:$G$1000,5,0)</f>
        <v>412-638-436-000</v>
      </c>
      <c r="F182" s="35" t="s">
        <v>419</v>
      </c>
      <c r="G182" s="35" t="s">
        <v>416</v>
      </c>
      <c r="H182" s="35" t="s">
        <v>416</v>
      </c>
      <c r="I182" s="35" t="s">
        <v>416</v>
      </c>
      <c r="J182" s="35" t="s">
        <v>416</v>
      </c>
      <c r="K182" s="16">
        <v>0</v>
      </c>
      <c r="L182" s="36">
        <v>8.73</v>
      </c>
      <c r="M182" s="37">
        <v>0</v>
      </c>
      <c r="N182" s="36">
        <v>-0.17</v>
      </c>
      <c r="O182" s="38">
        <f t="shared" si="2"/>
        <v>8.56</v>
      </c>
      <c r="P182" s="34">
        <v>28652</v>
      </c>
    </row>
    <row r="183" spans="1:16">
      <c r="A183" s="34">
        <v>181</v>
      </c>
      <c r="B183" s="35" t="s">
        <v>438</v>
      </c>
      <c r="C183" s="35" t="s">
        <v>516</v>
      </c>
      <c r="D183" s="34" t="str">
        <f>VLOOKUP(B183,'TAX INFO'!$B$2:$G$1000,3,0)</f>
        <v>AP RENEWABLES, INC.</v>
      </c>
      <c r="E183" s="34" t="str">
        <f>VLOOKUP(B183,'TAX INFO'!$B$2:$G$1000,5,0)</f>
        <v>006-893-465-000</v>
      </c>
      <c r="F183" s="35" t="s">
        <v>419</v>
      </c>
      <c r="G183" s="35" t="s">
        <v>416</v>
      </c>
      <c r="H183" s="35" t="s">
        <v>417</v>
      </c>
      <c r="I183" s="35" t="s">
        <v>417</v>
      </c>
      <c r="J183" s="35" t="s">
        <v>417</v>
      </c>
      <c r="K183" s="16">
        <v>189.81</v>
      </c>
      <c r="L183" s="36">
        <v>0</v>
      </c>
      <c r="M183" s="37">
        <v>22.78</v>
      </c>
      <c r="N183" s="36">
        <v>-3.8</v>
      </c>
      <c r="O183" s="38">
        <f t="shared" si="2"/>
        <v>208.79</v>
      </c>
      <c r="P183" s="34">
        <v>28568</v>
      </c>
    </row>
    <row r="184" spans="1:16">
      <c r="A184" s="34">
        <v>182</v>
      </c>
      <c r="B184" s="35" t="s">
        <v>517</v>
      </c>
      <c r="C184" s="35" t="s">
        <v>517</v>
      </c>
      <c r="D184" s="34" t="str">
        <f>VLOOKUP(B184,'TAX INFO'!$B$2:$G$1000,3,0)</f>
        <v>FCF Minerals Corporation</v>
      </c>
      <c r="E184" s="34" t="str">
        <f>VLOOKUP(B184,'TAX INFO'!$B$2:$G$1000,5,0)</f>
        <v>238-154-069-000</v>
      </c>
      <c r="F184" s="35" t="s">
        <v>419</v>
      </c>
      <c r="G184" s="35" t="s">
        <v>416</v>
      </c>
      <c r="H184" s="35" t="s">
        <v>417</v>
      </c>
      <c r="I184" s="35" t="s">
        <v>417</v>
      </c>
      <c r="J184" s="35" t="s">
        <v>417</v>
      </c>
      <c r="K184" s="16">
        <v>1537.48</v>
      </c>
      <c r="L184" s="36">
        <v>0</v>
      </c>
      <c r="M184" s="37">
        <v>184.5</v>
      </c>
      <c r="N184" s="36">
        <v>-30.75</v>
      </c>
      <c r="O184" s="38">
        <f t="shared" si="2"/>
        <v>1691.23</v>
      </c>
      <c r="P184" s="34">
        <v>28653</v>
      </c>
    </row>
    <row r="185" spans="1:16">
      <c r="A185" s="34">
        <v>183</v>
      </c>
      <c r="B185" s="35" t="s">
        <v>518</v>
      </c>
      <c r="C185" s="35" t="s">
        <v>518</v>
      </c>
      <c r="D185" s="34" t="str">
        <f>VLOOKUP(B185,'TAX INFO'!$B$2:$G$1000,3,0)</f>
        <v xml:space="preserve">First Cabanatuan Renewable Ventures Inc. </v>
      </c>
      <c r="E185" s="34" t="str">
        <f>VLOOKUP(B185,'TAX INFO'!$B$2:$G$1000,5,0)</f>
        <v>008-944-766-000</v>
      </c>
      <c r="F185" s="35" t="s">
        <v>415</v>
      </c>
      <c r="G185" s="35" t="s">
        <v>416</v>
      </c>
      <c r="H185" s="35" t="s">
        <v>417</v>
      </c>
      <c r="I185" s="35" t="s">
        <v>416</v>
      </c>
      <c r="J185" s="35" t="s">
        <v>416</v>
      </c>
      <c r="K185" s="16">
        <v>0</v>
      </c>
      <c r="L185" s="36">
        <v>66.78</v>
      </c>
      <c r="M185" s="37">
        <v>0</v>
      </c>
      <c r="N185" s="36">
        <v>-1.34</v>
      </c>
      <c r="O185" s="38">
        <f t="shared" si="2"/>
        <v>65.44</v>
      </c>
      <c r="P185" s="34">
        <v>28654</v>
      </c>
    </row>
    <row r="186" spans="1:16">
      <c r="A186" s="34">
        <v>184</v>
      </c>
      <c r="B186" s="35" t="s">
        <v>519</v>
      </c>
      <c r="C186" s="35" t="s">
        <v>519</v>
      </c>
      <c r="D186" s="34" t="str">
        <f>VLOOKUP(B186,'TAX INFO'!$B$2:$G$1000,3,0)</f>
        <v xml:space="preserve">FDC Misamis Power Corporation </v>
      </c>
      <c r="E186" s="34" t="str">
        <f>VLOOKUP(B186,'TAX INFO'!$B$2:$G$1000,5,0)</f>
        <v>007-475-436-00000</v>
      </c>
      <c r="F186" s="35" t="s">
        <v>415</v>
      </c>
      <c r="G186" s="35" t="s">
        <v>416</v>
      </c>
      <c r="H186" s="35" t="s">
        <v>417</v>
      </c>
      <c r="I186" s="35" t="s">
        <v>417</v>
      </c>
      <c r="J186" s="35" t="s">
        <v>417</v>
      </c>
      <c r="K186" s="16">
        <v>148115.66</v>
      </c>
      <c r="L186" s="36">
        <v>0</v>
      </c>
      <c r="M186" s="37">
        <v>17773.88</v>
      </c>
      <c r="N186" s="36">
        <v>-2962.31</v>
      </c>
      <c r="O186" s="38">
        <f t="shared" si="2"/>
        <v>162927.23000000001</v>
      </c>
      <c r="P186" s="34">
        <v>28655</v>
      </c>
    </row>
    <row r="187" spans="1:16">
      <c r="A187" s="34">
        <v>185</v>
      </c>
      <c r="B187" s="35" t="s">
        <v>172</v>
      </c>
      <c r="C187" s="35" t="s">
        <v>172</v>
      </c>
      <c r="D187" s="34" t="str">
        <f>VLOOKUP(B187,'TAX INFO'!$B$2:$G$1000,3,0)</f>
        <v xml:space="preserve">FDC Retail Electricity Sales Corporation </v>
      </c>
      <c r="E187" s="34" t="str">
        <f>VLOOKUP(B187,'TAX INFO'!$B$2:$G$1000,5,0)</f>
        <v>007-475-660-00000</v>
      </c>
      <c r="F187" s="35" t="s">
        <v>419</v>
      </c>
      <c r="G187" s="35" t="s">
        <v>416</v>
      </c>
      <c r="H187" s="35" t="s">
        <v>417</v>
      </c>
      <c r="I187" s="35" t="s">
        <v>417</v>
      </c>
      <c r="J187" s="35" t="s">
        <v>417</v>
      </c>
      <c r="K187" s="16">
        <v>2903.73</v>
      </c>
      <c r="L187" s="36">
        <v>0</v>
      </c>
      <c r="M187" s="37">
        <v>348.45</v>
      </c>
      <c r="N187" s="36">
        <v>-58.07</v>
      </c>
      <c r="O187" s="38">
        <f t="shared" si="2"/>
        <v>3194.1099999999997</v>
      </c>
      <c r="P187" s="34">
        <v>28656</v>
      </c>
    </row>
    <row r="188" spans="1:16">
      <c r="A188" s="34">
        <v>186</v>
      </c>
      <c r="B188" s="35" t="s">
        <v>172</v>
      </c>
      <c r="C188" s="35" t="s">
        <v>173</v>
      </c>
      <c r="D188" s="34" t="str">
        <f>VLOOKUP(B188,'TAX INFO'!$B$2:$G$1000,3,0)</f>
        <v xml:space="preserve">FDC Retail Electricity Sales Corporation </v>
      </c>
      <c r="E188" s="34" t="str">
        <f>VLOOKUP(B188,'TAX INFO'!$B$2:$G$1000,5,0)</f>
        <v>007-475-660-00000</v>
      </c>
      <c r="F188" s="35" t="s">
        <v>419</v>
      </c>
      <c r="G188" s="35" t="s">
        <v>416</v>
      </c>
      <c r="H188" s="35" t="s">
        <v>417</v>
      </c>
      <c r="I188" s="35" t="s">
        <v>417</v>
      </c>
      <c r="J188" s="35" t="s">
        <v>417</v>
      </c>
      <c r="K188" s="16">
        <v>449.7</v>
      </c>
      <c r="L188" s="36">
        <v>0</v>
      </c>
      <c r="M188" s="37">
        <v>53.96</v>
      </c>
      <c r="N188" s="36">
        <v>-8.99</v>
      </c>
      <c r="O188" s="38">
        <f t="shared" si="2"/>
        <v>494.66999999999996</v>
      </c>
      <c r="P188" s="34">
        <v>28656</v>
      </c>
    </row>
    <row r="189" spans="1:16">
      <c r="A189" s="34">
        <v>187</v>
      </c>
      <c r="B189" s="35" t="s">
        <v>172</v>
      </c>
      <c r="C189" s="35" t="s">
        <v>174</v>
      </c>
      <c r="D189" s="34" t="str">
        <f>VLOOKUP(B189,'TAX INFO'!$B$2:$G$1000,3,0)</f>
        <v xml:space="preserve">FDC Retail Electricity Sales Corporation </v>
      </c>
      <c r="E189" s="34" t="str">
        <f>VLOOKUP(B189,'TAX INFO'!$B$2:$G$1000,5,0)</f>
        <v>007-475-660-00000</v>
      </c>
      <c r="F189" s="35" t="s">
        <v>419</v>
      </c>
      <c r="G189" s="35" t="s">
        <v>416</v>
      </c>
      <c r="H189" s="35" t="s">
        <v>417</v>
      </c>
      <c r="I189" s="35" t="s">
        <v>417</v>
      </c>
      <c r="J189" s="35" t="s">
        <v>417</v>
      </c>
      <c r="K189" s="16">
        <v>1838.91</v>
      </c>
      <c r="L189" s="36">
        <v>0</v>
      </c>
      <c r="M189" s="37">
        <v>220.67</v>
      </c>
      <c r="N189" s="36">
        <v>-36.78</v>
      </c>
      <c r="O189" s="38">
        <f t="shared" si="2"/>
        <v>2022.8</v>
      </c>
      <c r="P189" s="34">
        <v>28656</v>
      </c>
    </row>
    <row r="190" spans="1:16">
      <c r="A190" s="34">
        <v>188</v>
      </c>
      <c r="B190" s="35" t="s">
        <v>520</v>
      </c>
      <c r="C190" s="35" t="s">
        <v>520</v>
      </c>
      <c r="D190" s="34" t="str">
        <f>VLOOKUP(B190,'TAX INFO'!$B$2:$G$1000,3,0)</f>
        <v xml:space="preserve">First Farmers Holding Corporation </v>
      </c>
      <c r="E190" s="34" t="str">
        <f>VLOOKUP(B190,'TAX INFO'!$B$2:$G$1000,5,0)</f>
        <v>002-011-670-000</v>
      </c>
      <c r="F190" s="35" t="s">
        <v>415</v>
      </c>
      <c r="G190" s="35" t="s">
        <v>416</v>
      </c>
      <c r="H190" s="35" t="s">
        <v>417</v>
      </c>
      <c r="I190" s="35" t="s">
        <v>416</v>
      </c>
      <c r="J190" s="35" t="s">
        <v>416</v>
      </c>
      <c r="K190" s="16">
        <v>0</v>
      </c>
      <c r="L190" s="36">
        <v>77.650000000000006</v>
      </c>
      <c r="M190" s="37">
        <v>0</v>
      </c>
      <c r="N190" s="36">
        <v>-1.55</v>
      </c>
      <c r="O190" s="38">
        <f t="shared" si="2"/>
        <v>76.100000000000009</v>
      </c>
      <c r="P190" s="34">
        <v>28657</v>
      </c>
    </row>
    <row r="191" spans="1:16">
      <c r="A191" s="34">
        <v>189</v>
      </c>
      <c r="B191" s="35" t="s">
        <v>520</v>
      </c>
      <c r="C191" s="35" t="s">
        <v>176</v>
      </c>
      <c r="D191" s="34" t="str">
        <f>VLOOKUP(B191,'TAX INFO'!$B$2:$G$1000,3,0)</f>
        <v xml:space="preserve">First Farmers Holding Corporation </v>
      </c>
      <c r="E191" s="34" t="str">
        <f>VLOOKUP(B191,'TAX INFO'!$B$2:$G$1000,5,0)</f>
        <v>002-011-670-000</v>
      </c>
      <c r="F191" s="35" t="s">
        <v>419</v>
      </c>
      <c r="G191" s="35" t="s">
        <v>416</v>
      </c>
      <c r="H191" s="35" t="s">
        <v>417</v>
      </c>
      <c r="I191" s="35" t="s">
        <v>416</v>
      </c>
      <c r="J191" s="35" t="s">
        <v>416</v>
      </c>
      <c r="K191" s="16">
        <v>0</v>
      </c>
      <c r="L191" s="36">
        <v>384.53</v>
      </c>
      <c r="M191" s="37">
        <v>0</v>
      </c>
      <c r="N191" s="36">
        <v>-7.69</v>
      </c>
      <c r="O191" s="38">
        <f t="shared" si="2"/>
        <v>376.84</v>
      </c>
      <c r="P191" s="34">
        <v>28657</v>
      </c>
    </row>
    <row r="192" spans="1:16">
      <c r="A192" s="34">
        <v>190</v>
      </c>
      <c r="B192" s="35" t="s">
        <v>521</v>
      </c>
      <c r="C192" s="35" t="s">
        <v>521</v>
      </c>
      <c r="D192" s="34" t="str">
        <f>VLOOKUP(B192,'TAX INFO'!$B$2:$G$1000,3,0)</f>
        <v xml:space="preserve">FG Bukidnon Power Corporation </v>
      </c>
      <c r="E192" s="34" t="str">
        <f>VLOOKUP(B192,'TAX INFO'!$B$2:$G$1000,5,0)</f>
        <v>236-277-238-000</v>
      </c>
      <c r="F192" s="35" t="s">
        <v>415</v>
      </c>
      <c r="G192" s="35" t="s">
        <v>416</v>
      </c>
      <c r="H192" s="35" t="s">
        <v>417</v>
      </c>
      <c r="I192" s="35" t="s">
        <v>416</v>
      </c>
      <c r="J192" s="35" t="s">
        <v>416</v>
      </c>
      <c r="K192" s="16">
        <v>0</v>
      </c>
      <c r="L192" s="36">
        <v>3.66</v>
      </c>
      <c r="M192" s="37">
        <v>0</v>
      </c>
      <c r="N192" s="36">
        <v>-7.0000000000000007E-2</v>
      </c>
      <c r="O192" s="38">
        <f t="shared" si="2"/>
        <v>3.5900000000000003</v>
      </c>
      <c r="P192" s="34">
        <v>28658</v>
      </c>
    </row>
    <row r="193" spans="1:16">
      <c r="A193" s="34">
        <v>191</v>
      </c>
      <c r="B193" s="35" t="s">
        <v>522</v>
      </c>
      <c r="C193" s="35" t="s">
        <v>181</v>
      </c>
      <c r="D193" s="34" t="str">
        <f>VLOOKUP(B193,'TAX INFO'!$B$2:$G$1000,3,0)</f>
        <v xml:space="preserve">First Gen Energy Solutions, Inc. </v>
      </c>
      <c r="E193" s="34" t="str">
        <f>VLOOKUP(B193,'TAX INFO'!$B$2:$G$1000,5,0)</f>
        <v>006-537-631-000</v>
      </c>
      <c r="F193" s="35" t="s">
        <v>419</v>
      </c>
      <c r="G193" s="35" t="s">
        <v>416</v>
      </c>
      <c r="H193" s="35" t="s">
        <v>417</v>
      </c>
      <c r="I193" s="35" t="s">
        <v>417</v>
      </c>
      <c r="J193" s="35" t="s">
        <v>417</v>
      </c>
      <c r="K193" s="16">
        <v>32.5</v>
      </c>
      <c r="L193" s="36">
        <v>0</v>
      </c>
      <c r="M193" s="37">
        <v>3.9</v>
      </c>
      <c r="N193" s="36">
        <v>-0.65</v>
      </c>
      <c r="O193" s="38">
        <f t="shared" si="2"/>
        <v>35.75</v>
      </c>
      <c r="P193" s="34">
        <v>28659</v>
      </c>
    </row>
    <row r="194" spans="1:16">
      <c r="A194" s="34">
        <v>192</v>
      </c>
      <c r="B194" s="35" t="s">
        <v>179</v>
      </c>
      <c r="C194" s="35" t="s">
        <v>179</v>
      </c>
      <c r="D194" s="34" t="str">
        <f>VLOOKUP(B194,'TAX INFO'!$B$2:$G$1000,3,0)</f>
        <v xml:space="preserve">First Gen Energy Solutions, Inc. </v>
      </c>
      <c r="E194" s="34" t="str">
        <f>VLOOKUP(B194,'TAX INFO'!$B$2:$G$1000,5,0)</f>
        <v>006-537-631-000</v>
      </c>
      <c r="F194" s="35" t="s">
        <v>419</v>
      </c>
      <c r="G194" s="35" t="s">
        <v>416</v>
      </c>
      <c r="H194" s="35" t="s">
        <v>417</v>
      </c>
      <c r="I194" s="35" t="s">
        <v>417</v>
      </c>
      <c r="J194" s="35" t="s">
        <v>417</v>
      </c>
      <c r="K194" s="16">
        <v>26.28</v>
      </c>
      <c r="L194" s="36">
        <v>0</v>
      </c>
      <c r="M194" s="37">
        <v>3.15</v>
      </c>
      <c r="N194" s="36">
        <v>-0.53</v>
      </c>
      <c r="O194" s="38">
        <f t="shared" si="2"/>
        <v>28.9</v>
      </c>
      <c r="P194" s="34">
        <v>28659</v>
      </c>
    </row>
    <row r="195" spans="1:16">
      <c r="A195" s="34">
        <v>193</v>
      </c>
      <c r="B195" s="35" t="s">
        <v>179</v>
      </c>
      <c r="C195" s="35" t="s">
        <v>180</v>
      </c>
      <c r="D195" s="34" t="str">
        <f>VLOOKUP(B195,'TAX INFO'!$B$2:$G$1000,3,0)</f>
        <v xml:space="preserve">First Gen Energy Solutions, Inc. </v>
      </c>
      <c r="E195" s="34" t="str">
        <f>VLOOKUP(B195,'TAX INFO'!$B$2:$G$1000,5,0)</f>
        <v>006-537-631-000</v>
      </c>
      <c r="F195" s="35" t="s">
        <v>419</v>
      </c>
      <c r="G195" s="35" t="s">
        <v>416</v>
      </c>
      <c r="H195" s="35" t="s">
        <v>417</v>
      </c>
      <c r="I195" s="35" t="s">
        <v>417</v>
      </c>
      <c r="J195" s="35" t="s">
        <v>417</v>
      </c>
      <c r="K195" s="16">
        <v>642.78</v>
      </c>
      <c r="L195" s="36">
        <v>0</v>
      </c>
      <c r="M195" s="37">
        <v>77.13</v>
      </c>
      <c r="N195" s="36">
        <v>-12.86</v>
      </c>
      <c r="O195" s="38">
        <f t="shared" si="2"/>
        <v>707.05</v>
      </c>
      <c r="P195" s="34">
        <v>28659</v>
      </c>
    </row>
    <row r="196" spans="1:16">
      <c r="A196" s="34">
        <v>194</v>
      </c>
      <c r="B196" s="35" t="s">
        <v>503</v>
      </c>
      <c r="C196" s="35" t="s">
        <v>503</v>
      </c>
      <c r="D196" s="34" t="str">
        <f>VLOOKUP(B196,'TAX INFO'!$B$2:$G$1000,3,0)</f>
        <v xml:space="preserve">First Gen Hydro Power Corporation </v>
      </c>
      <c r="E196" s="34" t="str">
        <f>VLOOKUP(B196,'TAX INFO'!$B$2:$G$1000,5,0)</f>
        <v>244-335-986-000</v>
      </c>
      <c r="F196" s="35" t="s">
        <v>415</v>
      </c>
      <c r="G196" s="35" t="s">
        <v>416</v>
      </c>
      <c r="H196" s="35" t="s">
        <v>417</v>
      </c>
      <c r="I196" s="35" t="s">
        <v>416</v>
      </c>
      <c r="J196" s="35" t="s">
        <v>416</v>
      </c>
      <c r="K196" s="16">
        <v>0</v>
      </c>
      <c r="L196" s="36">
        <v>573.89</v>
      </c>
      <c r="M196" s="37">
        <v>0</v>
      </c>
      <c r="N196" s="36">
        <v>-11.48</v>
      </c>
      <c r="O196" s="38">
        <f t="shared" ref="O196:O259" si="3">SUM(K196:N196)</f>
        <v>562.41</v>
      </c>
      <c r="P196" s="34">
        <v>28647</v>
      </c>
    </row>
    <row r="197" spans="1:16">
      <c r="A197" s="34">
        <v>195</v>
      </c>
      <c r="B197" s="35" t="s">
        <v>503</v>
      </c>
      <c r="C197" s="35" t="s">
        <v>182</v>
      </c>
      <c r="D197" s="34" t="str">
        <f>VLOOKUP(B197,'TAX INFO'!$B$2:$G$1000,3,0)</f>
        <v xml:space="preserve">First Gen Hydro Power Corporation </v>
      </c>
      <c r="E197" s="34" t="str">
        <f>VLOOKUP(B197,'TAX INFO'!$B$2:$G$1000,5,0)</f>
        <v>244-335-986-000</v>
      </c>
      <c r="F197" s="35" t="s">
        <v>419</v>
      </c>
      <c r="G197" s="35" t="s">
        <v>416</v>
      </c>
      <c r="H197" s="35" t="s">
        <v>417</v>
      </c>
      <c r="I197" s="35" t="s">
        <v>417</v>
      </c>
      <c r="J197" s="35" t="s">
        <v>416</v>
      </c>
      <c r="K197" s="16">
        <v>0</v>
      </c>
      <c r="L197" s="36">
        <v>108.5</v>
      </c>
      <c r="M197" s="37">
        <v>0</v>
      </c>
      <c r="N197" s="36">
        <v>-2.17</v>
      </c>
      <c r="O197" s="38">
        <f t="shared" si="3"/>
        <v>106.33</v>
      </c>
      <c r="P197" s="34">
        <v>28647</v>
      </c>
    </row>
    <row r="198" spans="1:16">
      <c r="A198" s="34">
        <v>196</v>
      </c>
      <c r="B198" s="35" t="s">
        <v>503</v>
      </c>
      <c r="C198" s="35" t="s">
        <v>183</v>
      </c>
      <c r="D198" s="34" t="str">
        <f>VLOOKUP(B198,'TAX INFO'!$B$2:$G$1000,3,0)</f>
        <v xml:space="preserve">First Gen Hydro Power Corporation </v>
      </c>
      <c r="E198" s="34" t="str">
        <f>VLOOKUP(B198,'TAX INFO'!$B$2:$G$1000,5,0)</f>
        <v>244-335-986-000</v>
      </c>
      <c r="F198" s="35" t="s">
        <v>419</v>
      </c>
      <c r="G198" s="35" t="s">
        <v>416</v>
      </c>
      <c r="H198" s="35" t="s">
        <v>417</v>
      </c>
      <c r="I198" s="35" t="s">
        <v>416</v>
      </c>
      <c r="J198" s="35" t="s">
        <v>416</v>
      </c>
      <c r="K198" s="16">
        <v>0</v>
      </c>
      <c r="L198" s="36">
        <v>16.63</v>
      </c>
      <c r="M198" s="37">
        <v>0</v>
      </c>
      <c r="N198" s="36">
        <v>-0.33</v>
      </c>
      <c r="O198" s="38">
        <f t="shared" si="3"/>
        <v>16.3</v>
      </c>
      <c r="P198" s="34">
        <v>28647</v>
      </c>
    </row>
    <row r="199" spans="1:16">
      <c r="A199" s="34">
        <v>197</v>
      </c>
      <c r="B199" s="35" t="s">
        <v>184</v>
      </c>
      <c r="C199" s="35" t="s">
        <v>184</v>
      </c>
      <c r="D199" s="34" t="str">
        <f>VLOOKUP(B199,'TAX INFO'!$B$2:$G$1000,3,0)</f>
        <v xml:space="preserve">First Gen Hydro Power Corporation </v>
      </c>
      <c r="E199" s="34" t="str">
        <f>VLOOKUP(B199,'TAX INFO'!$B$2:$G$1000,5,0)</f>
        <v>244-335-986-000</v>
      </c>
      <c r="F199" s="35" t="s">
        <v>419</v>
      </c>
      <c r="G199" s="35" t="s">
        <v>416</v>
      </c>
      <c r="H199" s="35" t="s">
        <v>417</v>
      </c>
      <c r="I199" s="35" t="s">
        <v>417</v>
      </c>
      <c r="J199" s="35" t="s">
        <v>416</v>
      </c>
      <c r="K199" s="16">
        <v>0</v>
      </c>
      <c r="L199" s="36">
        <v>0.69</v>
      </c>
      <c r="M199" s="37">
        <v>0</v>
      </c>
      <c r="N199" s="36">
        <v>-0.01</v>
      </c>
      <c r="O199" s="38">
        <f t="shared" si="3"/>
        <v>0.67999999999999994</v>
      </c>
      <c r="P199" s="34">
        <v>28647</v>
      </c>
    </row>
    <row r="200" spans="1:16">
      <c r="A200" s="34">
        <v>198</v>
      </c>
      <c r="B200" s="35" t="s">
        <v>177</v>
      </c>
      <c r="C200" s="35" t="s">
        <v>177</v>
      </c>
      <c r="D200" s="34" t="str">
        <f>VLOOKUP(B200,'TAX INFO'!$B$2:$G$1000,3,0)</f>
        <v xml:space="preserve">First Gas Power Corporation </v>
      </c>
      <c r="E200" s="34" t="str">
        <f>VLOOKUP(B200,'TAX INFO'!$B$2:$G$1000,5,0)</f>
        <v>004-470-601-000</v>
      </c>
      <c r="F200" s="35" t="s">
        <v>415</v>
      </c>
      <c r="G200" s="35" t="s">
        <v>416</v>
      </c>
      <c r="H200" s="35" t="s">
        <v>417</v>
      </c>
      <c r="I200" s="35" t="s">
        <v>417</v>
      </c>
      <c r="J200" s="35" t="s">
        <v>417</v>
      </c>
      <c r="K200" s="16">
        <v>5.62</v>
      </c>
      <c r="L200" s="36">
        <v>0</v>
      </c>
      <c r="M200" s="37">
        <v>0.67</v>
      </c>
      <c r="N200" s="36">
        <v>-0.11</v>
      </c>
      <c r="O200" s="38">
        <f t="shared" si="3"/>
        <v>6.18</v>
      </c>
      <c r="P200" s="34">
        <v>28660</v>
      </c>
    </row>
    <row r="201" spans="1:16">
      <c r="A201" s="34">
        <v>199</v>
      </c>
      <c r="B201" s="35" t="s">
        <v>177</v>
      </c>
      <c r="C201" s="35" t="s">
        <v>178</v>
      </c>
      <c r="D201" s="34" t="str">
        <f>VLOOKUP(B201,'TAX INFO'!$B$2:$G$1000,3,0)</f>
        <v xml:space="preserve">First Gas Power Corporation </v>
      </c>
      <c r="E201" s="34" t="str">
        <f>VLOOKUP(B201,'TAX INFO'!$B$2:$G$1000,5,0)</f>
        <v>004-470-601-000</v>
      </c>
      <c r="F201" s="35" t="s">
        <v>419</v>
      </c>
      <c r="G201" s="35" t="s">
        <v>416</v>
      </c>
      <c r="H201" s="35" t="s">
        <v>417</v>
      </c>
      <c r="I201" s="35" t="s">
        <v>417</v>
      </c>
      <c r="J201" s="35" t="s">
        <v>417</v>
      </c>
      <c r="K201" s="16">
        <v>562</v>
      </c>
      <c r="L201" s="36">
        <v>0</v>
      </c>
      <c r="M201" s="37">
        <v>67.44</v>
      </c>
      <c r="N201" s="36">
        <v>-11.24</v>
      </c>
      <c r="O201" s="38">
        <f t="shared" si="3"/>
        <v>618.20000000000005</v>
      </c>
      <c r="P201" s="34">
        <v>28660</v>
      </c>
    </row>
    <row r="202" spans="1:16">
      <c r="A202" s="34">
        <v>200</v>
      </c>
      <c r="B202" s="35" t="s">
        <v>175</v>
      </c>
      <c r="C202" s="35" t="s">
        <v>175</v>
      </c>
      <c r="D202" s="34" t="str">
        <f>VLOOKUP(B202,'TAX INFO'!$B$2:$G$1000,3,0)</f>
        <v xml:space="preserve">FGP Corp. </v>
      </c>
      <c r="E202" s="34" t="str">
        <f>VLOOKUP(B202,'TAX INFO'!$B$2:$G$1000,5,0)</f>
        <v>005-011-427-000</v>
      </c>
      <c r="F202" s="35" t="s">
        <v>415</v>
      </c>
      <c r="G202" s="35" t="s">
        <v>416</v>
      </c>
      <c r="H202" s="35" t="s">
        <v>417</v>
      </c>
      <c r="I202" s="35" t="s">
        <v>417</v>
      </c>
      <c r="J202" s="35" t="s">
        <v>417</v>
      </c>
      <c r="K202" s="16">
        <v>60.11</v>
      </c>
      <c r="L202" s="36">
        <v>0</v>
      </c>
      <c r="M202" s="37">
        <v>7.21</v>
      </c>
      <c r="N202" s="36">
        <v>-1.2</v>
      </c>
      <c r="O202" s="38">
        <f t="shared" si="3"/>
        <v>66.11999999999999</v>
      </c>
      <c r="P202" s="34">
        <v>28661</v>
      </c>
    </row>
    <row r="203" spans="1:16">
      <c r="A203" s="34">
        <v>201</v>
      </c>
      <c r="B203" s="35" t="s">
        <v>524</v>
      </c>
      <c r="C203" s="35" t="s">
        <v>524</v>
      </c>
      <c r="D203" s="34" t="str">
        <f>VLOOKUP(B203,'TAX INFO'!$B$2:$G$1000,3,0)</f>
        <v xml:space="preserve">First Bukidnon Electric Cooperative, Inc. </v>
      </c>
      <c r="E203" s="34" t="str">
        <f>VLOOKUP(B203,'TAX INFO'!$B$2:$G$1000,5,0)</f>
        <v>000-224-065-000</v>
      </c>
      <c r="F203" s="35" t="s">
        <v>419</v>
      </c>
      <c r="G203" s="35" t="s">
        <v>416</v>
      </c>
      <c r="H203" s="35" t="s">
        <v>417</v>
      </c>
      <c r="I203" s="35" t="s">
        <v>417</v>
      </c>
      <c r="J203" s="35" t="s">
        <v>417</v>
      </c>
      <c r="K203" s="16">
        <v>5573.5</v>
      </c>
      <c r="L203" s="36">
        <v>0</v>
      </c>
      <c r="M203" s="37">
        <v>668.82</v>
      </c>
      <c r="N203" s="36">
        <v>-111.47</v>
      </c>
      <c r="O203" s="38">
        <f t="shared" si="3"/>
        <v>6130.8499999999995</v>
      </c>
      <c r="P203" s="34">
        <v>28662</v>
      </c>
    </row>
    <row r="204" spans="1:16">
      <c r="A204" s="34">
        <v>202</v>
      </c>
      <c r="B204" s="35" t="s">
        <v>503</v>
      </c>
      <c r="C204" s="35" t="s">
        <v>525</v>
      </c>
      <c r="D204" s="34" t="str">
        <f>VLOOKUP(B204,'TAX INFO'!$B$2:$G$1000,3,0)</f>
        <v xml:space="preserve">First Gen Hydro Power Corporation </v>
      </c>
      <c r="E204" s="34" t="str">
        <f>VLOOKUP(B204,'TAX INFO'!$B$2:$G$1000,5,0)</f>
        <v>244-335-986-000</v>
      </c>
      <c r="F204" s="35" t="s">
        <v>419</v>
      </c>
      <c r="G204" s="35" t="s">
        <v>416</v>
      </c>
      <c r="H204" s="35" t="s">
        <v>417</v>
      </c>
      <c r="I204" s="35" t="s">
        <v>417</v>
      </c>
      <c r="J204" s="35" t="s">
        <v>416</v>
      </c>
      <c r="K204" s="16">
        <v>0</v>
      </c>
      <c r="L204" s="36">
        <v>1479.91</v>
      </c>
      <c r="M204" s="37">
        <v>0</v>
      </c>
      <c r="N204" s="36">
        <v>-29.6</v>
      </c>
      <c r="O204" s="38">
        <f t="shared" si="3"/>
        <v>1450.3100000000002</v>
      </c>
      <c r="P204" s="34">
        <v>28647</v>
      </c>
    </row>
    <row r="205" spans="1:16">
      <c r="A205" s="34">
        <v>203</v>
      </c>
      <c r="B205" s="35" t="s">
        <v>526</v>
      </c>
      <c r="C205" s="35" t="s">
        <v>526</v>
      </c>
      <c r="D205" s="34" t="str">
        <f>VLOOKUP(B205,'TAX INFO'!$B$2:$G$1000,3,0)</f>
        <v xml:space="preserve">First Laguna Electric Cooperative, Inc. </v>
      </c>
      <c r="E205" s="34" t="str">
        <f>VLOOKUP(B205,'TAX INFO'!$B$2:$G$1000,5,0)</f>
        <v>000-624-679-0000</v>
      </c>
      <c r="F205" s="35" t="s">
        <v>419</v>
      </c>
      <c r="G205" s="35" t="s">
        <v>416</v>
      </c>
      <c r="H205" s="35" t="s">
        <v>417</v>
      </c>
      <c r="I205" s="35" t="s">
        <v>417</v>
      </c>
      <c r="J205" s="35" t="s">
        <v>417</v>
      </c>
      <c r="K205" s="16">
        <v>3794.67</v>
      </c>
      <c r="L205" s="36">
        <v>0</v>
      </c>
      <c r="M205" s="37">
        <v>455.36</v>
      </c>
      <c r="N205" s="36">
        <v>-75.89</v>
      </c>
      <c r="O205" s="38">
        <f t="shared" si="3"/>
        <v>4174.1399999999994</v>
      </c>
      <c r="P205" s="34">
        <v>28663</v>
      </c>
    </row>
    <row r="206" spans="1:16">
      <c r="A206" s="34">
        <v>204</v>
      </c>
      <c r="B206" s="35" t="s">
        <v>527</v>
      </c>
      <c r="C206" s="35" t="s">
        <v>528</v>
      </c>
      <c r="D206" s="34" t="str">
        <f>VLOOKUP(B206,'TAX INFO'!$B$2:$G$1000,3,0)</f>
        <v xml:space="preserve">First Natgas Power Corp. </v>
      </c>
      <c r="E206" s="34" t="str">
        <f>VLOOKUP(B206,'TAX INFO'!$B$2:$G$1000,5,0)</f>
        <v>237-151-695-000</v>
      </c>
      <c r="F206" s="35" t="s">
        <v>419</v>
      </c>
      <c r="G206" s="35" t="s">
        <v>416</v>
      </c>
      <c r="H206" s="35" t="s">
        <v>417</v>
      </c>
      <c r="I206" s="35" t="s">
        <v>417</v>
      </c>
      <c r="J206" s="35" t="s">
        <v>417</v>
      </c>
      <c r="K206" s="16">
        <v>2138.35</v>
      </c>
      <c r="L206" s="36">
        <v>0</v>
      </c>
      <c r="M206" s="37">
        <v>256.60000000000002</v>
      </c>
      <c r="N206" s="36">
        <v>-42.77</v>
      </c>
      <c r="O206" s="38">
        <f t="shared" si="3"/>
        <v>2352.1799999999998</v>
      </c>
      <c r="P206" s="34">
        <v>28664</v>
      </c>
    </row>
    <row r="207" spans="1:16">
      <c r="A207" s="34">
        <v>205</v>
      </c>
      <c r="B207" s="35" t="s">
        <v>529</v>
      </c>
      <c r="C207" s="35" t="s">
        <v>530</v>
      </c>
      <c r="D207" s="34" t="str">
        <f>VLOOKUP(B207,'TAX INFO'!$B$2:$G$1000,3,0)</f>
        <v xml:space="preserve">Fort Pilar Energy, Inc. </v>
      </c>
      <c r="E207" s="34" t="str">
        <f>VLOOKUP(B207,'TAX INFO'!$B$2:$G$1000,5,0)</f>
        <v>010-251-347-000</v>
      </c>
      <c r="F207" s="35" t="s">
        <v>419</v>
      </c>
      <c r="G207" s="35" t="s">
        <v>416</v>
      </c>
      <c r="H207" s="35" t="s">
        <v>417</v>
      </c>
      <c r="I207" s="35" t="s">
        <v>417</v>
      </c>
      <c r="J207" s="35" t="s">
        <v>417</v>
      </c>
      <c r="K207" s="16">
        <v>23.92</v>
      </c>
      <c r="L207" s="36">
        <v>0</v>
      </c>
      <c r="M207" s="37">
        <v>2.87</v>
      </c>
      <c r="N207" s="36">
        <v>-0.48</v>
      </c>
      <c r="O207" s="38">
        <f t="shared" si="3"/>
        <v>26.310000000000002</v>
      </c>
      <c r="P207" s="34">
        <v>28665</v>
      </c>
    </row>
    <row r="208" spans="1:16">
      <c r="A208" s="34">
        <v>206</v>
      </c>
      <c r="B208" s="35" t="s">
        <v>531</v>
      </c>
      <c r="C208" s="35" t="s">
        <v>531</v>
      </c>
      <c r="D208" s="34" t="str">
        <f>VLOOKUP(B208,'TAX INFO'!$B$2:$G$1000,3,0)</f>
        <v>Fresh River Lakes Corp.</v>
      </c>
      <c r="E208" s="34" t="str">
        <f>VLOOKUP(B208,'TAX INFO'!$B$2:$G$1000,5,0)</f>
        <v>609-510-450-000</v>
      </c>
      <c r="F208" s="35" t="s">
        <v>415</v>
      </c>
      <c r="G208" s="35" t="s">
        <v>417</v>
      </c>
      <c r="H208" s="35" t="s">
        <v>417</v>
      </c>
      <c r="I208" s="35" t="s">
        <v>416</v>
      </c>
      <c r="J208" s="35" t="s">
        <v>416</v>
      </c>
      <c r="K208" s="16">
        <v>0</v>
      </c>
      <c r="L208" s="36">
        <v>415.42</v>
      </c>
      <c r="M208" s="37">
        <v>0</v>
      </c>
      <c r="N208" s="36">
        <v>0</v>
      </c>
      <c r="O208" s="38">
        <f t="shared" si="3"/>
        <v>415.42</v>
      </c>
      <c r="P208" s="34">
        <v>28666</v>
      </c>
    </row>
    <row r="209" spans="1:16">
      <c r="A209" s="34">
        <v>207</v>
      </c>
      <c r="B209" s="35" t="s">
        <v>531</v>
      </c>
      <c r="C209" s="35" t="s">
        <v>532</v>
      </c>
      <c r="D209" s="34" t="str">
        <f>VLOOKUP(B209,'TAX INFO'!$B$2:$G$1000,3,0)</f>
        <v>Fresh River Lakes Corp.</v>
      </c>
      <c r="E209" s="34" t="str">
        <f>VLOOKUP(B209,'TAX INFO'!$B$2:$G$1000,5,0)</f>
        <v>609-510-450-000</v>
      </c>
      <c r="F209" s="35" t="s">
        <v>419</v>
      </c>
      <c r="G209" s="35" t="s">
        <v>417</v>
      </c>
      <c r="H209" s="35" t="s">
        <v>417</v>
      </c>
      <c r="I209" s="35" t="s">
        <v>416</v>
      </c>
      <c r="J209" s="35" t="s">
        <v>416</v>
      </c>
      <c r="K209" s="16">
        <v>0</v>
      </c>
      <c r="L209" s="36">
        <v>112.73</v>
      </c>
      <c r="M209" s="37">
        <v>0</v>
      </c>
      <c r="N209" s="36">
        <v>0</v>
      </c>
      <c r="O209" s="38">
        <f t="shared" si="3"/>
        <v>112.73</v>
      </c>
      <c r="P209" s="34">
        <v>28666</v>
      </c>
    </row>
    <row r="210" spans="1:16">
      <c r="A210" s="34">
        <v>208</v>
      </c>
      <c r="B210" s="35" t="s">
        <v>533</v>
      </c>
      <c r="C210" s="35" t="s">
        <v>533</v>
      </c>
      <c r="D210" s="34" t="str">
        <f>VLOOKUP(B210,'TAX INFO'!$B$2:$G$1000,3,0)</f>
        <v>FIRST SOLEQ ENERGY CORP.</v>
      </c>
      <c r="E210" s="34" t="str">
        <f>VLOOKUP(B210,'TAX INFO'!$B$2:$G$1000,5,0)</f>
        <v>008-104-865-000</v>
      </c>
      <c r="F210" s="35" t="s">
        <v>415</v>
      </c>
      <c r="G210" s="35" t="s">
        <v>416</v>
      </c>
      <c r="H210" s="35" t="s">
        <v>417</v>
      </c>
      <c r="I210" s="35" t="s">
        <v>416</v>
      </c>
      <c r="J210" s="35" t="s">
        <v>416</v>
      </c>
      <c r="K210" s="16">
        <v>0</v>
      </c>
      <c r="L210" s="36">
        <v>25.06</v>
      </c>
      <c r="M210" s="37">
        <v>0</v>
      </c>
      <c r="N210" s="36">
        <v>-0.5</v>
      </c>
      <c r="O210" s="38">
        <f t="shared" si="3"/>
        <v>24.56</v>
      </c>
      <c r="P210" s="34">
        <v>28667</v>
      </c>
    </row>
    <row r="211" spans="1:16">
      <c r="A211" s="34">
        <v>209</v>
      </c>
      <c r="B211" s="35" t="s">
        <v>533</v>
      </c>
      <c r="C211" s="35" t="s">
        <v>185</v>
      </c>
      <c r="D211" s="34" t="str">
        <f>VLOOKUP(B211,'TAX INFO'!$B$2:$G$1000,3,0)</f>
        <v>FIRST SOLEQ ENERGY CORP.</v>
      </c>
      <c r="E211" s="34" t="str">
        <f>VLOOKUP(B211,'TAX INFO'!$B$2:$G$1000,5,0)</f>
        <v>008-104-865-000</v>
      </c>
      <c r="F211" s="35" t="s">
        <v>419</v>
      </c>
      <c r="G211" s="35" t="s">
        <v>416</v>
      </c>
      <c r="H211" s="35" t="s">
        <v>417</v>
      </c>
      <c r="I211" s="35" t="s">
        <v>416</v>
      </c>
      <c r="J211" s="35" t="s">
        <v>416</v>
      </c>
      <c r="K211" s="16">
        <v>0</v>
      </c>
      <c r="L211" s="36">
        <v>48.96</v>
      </c>
      <c r="M211" s="37">
        <v>0</v>
      </c>
      <c r="N211" s="36">
        <v>-0.98</v>
      </c>
      <c r="O211" s="38">
        <f t="shared" si="3"/>
        <v>47.980000000000004</v>
      </c>
      <c r="P211" s="34">
        <v>28667</v>
      </c>
    </row>
    <row r="212" spans="1:16">
      <c r="A212" s="34">
        <v>210</v>
      </c>
      <c r="B212" s="35" t="s">
        <v>140</v>
      </c>
      <c r="C212" s="35" t="s">
        <v>140</v>
      </c>
      <c r="D212" s="34" t="str">
        <f>VLOOKUP(B212,'TAX INFO'!$B$2:$G$1000,3,0)</f>
        <v>Citicore Solar Cebu, Inc.</v>
      </c>
      <c r="E212" s="34" t="str">
        <f>VLOOKUP(B212,'TAX INFO'!$B$2:$G$1000,5,0)</f>
        <v>008-943-292-000</v>
      </c>
      <c r="F212" s="35" t="s">
        <v>415</v>
      </c>
      <c r="G212" s="35" t="s">
        <v>416</v>
      </c>
      <c r="H212" s="35" t="s">
        <v>417</v>
      </c>
      <c r="I212" s="35" t="s">
        <v>416</v>
      </c>
      <c r="J212" s="35" t="s">
        <v>416</v>
      </c>
      <c r="K212" s="16">
        <v>0</v>
      </c>
      <c r="L212" s="36">
        <v>4585.3500000000004</v>
      </c>
      <c r="M212" s="37">
        <v>0</v>
      </c>
      <c r="N212" s="36">
        <v>-91.71</v>
      </c>
      <c r="O212" s="38">
        <f t="shared" si="3"/>
        <v>4493.6400000000003</v>
      </c>
      <c r="P212" s="34">
        <v>28668</v>
      </c>
    </row>
    <row r="213" spans="1:16">
      <c r="A213" s="34">
        <v>211</v>
      </c>
      <c r="B213" s="35" t="s">
        <v>140</v>
      </c>
      <c r="C213" s="35" t="s">
        <v>141</v>
      </c>
      <c r="D213" s="34" t="str">
        <f>VLOOKUP(B213,'TAX INFO'!$B$2:$G$1000,3,0)</f>
        <v>Citicore Solar Cebu, Inc.</v>
      </c>
      <c r="E213" s="34" t="str">
        <f>VLOOKUP(B213,'TAX INFO'!$B$2:$G$1000,5,0)</f>
        <v>008-943-292-000</v>
      </c>
      <c r="F213" s="35" t="s">
        <v>419</v>
      </c>
      <c r="G213" s="35" t="s">
        <v>416</v>
      </c>
      <c r="H213" s="35" t="s">
        <v>417</v>
      </c>
      <c r="I213" s="35" t="s">
        <v>416</v>
      </c>
      <c r="J213" s="35" t="s">
        <v>416</v>
      </c>
      <c r="K213" s="16">
        <v>0</v>
      </c>
      <c r="L213" s="36">
        <v>82.87</v>
      </c>
      <c r="M213" s="37">
        <v>0</v>
      </c>
      <c r="N213" s="36">
        <v>-1.66</v>
      </c>
      <c r="O213" s="38">
        <f t="shared" si="3"/>
        <v>81.210000000000008</v>
      </c>
      <c r="P213" s="34">
        <v>28668</v>
      </c>
    </row>
    <row r="214" spans="1:16">
      <c r="A214" s="34">
        <v>212</v>
      </c>
      <c r="B214" s="35" t="s">
        <v>534</v>
      </c>
      <c r="C214" s="35" t="s">
        <v>534</v>
      </c>
      <c r="D214" s="34" t="str">
        <f>VLOOKUP(B214,'TAX INFO'!$B$2:$G$1000,3,0)</f>
        <v xml:space="preserve">Grass Gold Renewable Energy Corporation </v>
      </c>
      <c r="E214" s="34" t="str">
        <f>VLOOKUP(B214,'TAX INFO'!$B$2:$G$1000,5,0)</f>
        <v>008-771-462-000</v>
      </c>
      <c r="F214" s="35" t="s">
        <v>415</v>
      </c>
      <c r="G214" s="35" t="s">
        <v>416</v>
      </c>
      <c r="H214" s="35" t="s">
        <v>416</v>
      </c>
      <c r="I214" s="35" t="s">
        <v>416</v>
      </c>
      <c r="J214" s="35" t="s">
        <v>416</v>
      </c>
      <c r="K214" s="16">
        <v>0</v>
      </c>
      <c r="L214" s="36">
        <v>107.31</v>
      </c>
      <c r="M214" s="37">
        <v>0</v>
      </c>
      <c r="N214" s="36">
        <v>-2.15</v>
      </c>
      <c r="O214" s="38">
        <f t="shared" si="3"/>
        <v>105.16</v>
      </c>
      <c r="P214" s="34">
        <v>28669</v>
      </c>
    </row>
    <row r="215" spans="1:16">
      <c r="A215" s="34">
        <v>213</v>
      </c>
      <c r="B215" s="35" t="s">
        <v>769</v>
      </c>
      <c r="C215" s="35" t="s">
        <v>770</v>
      </c>
      <c r="D215" s="34" t="str">
        <f>VLOOKUP(B215,'TAX INFO'!$B$2:$G$1000,3,0)</f>
        <v>GREENERGY FOR GLOBAL INC. DOING BUSINESS UNDER G4G</v>
      </c>
      <c r="E215" s="34" t="str">
        <f>VLOOKUP(B215,'TAX INFO'!$B$2:$G$1000,5,0)</f>
        <v>010-545-506-00000</v>
      </c>
      <c r="F215" s="35" t="s">
        <v>419</v>
      </c>
      <c r="G215" s="35" t="s">
        <v>416</v>
      </c>
      <c r="H215" s="35" t="s">
        <v>417</v>
      </c>
      <c r="I215" s="35" t="s">
        <v>416</v>
      </c>
      <c r="J215" s="35" t="s">
        <v>416</v>
      </c>
      <c r="K215" s="16">
        <v>0</v>
      </c>
      <c r="L215" s="36">
        <v>0.59</v>
      </c>
      <c r="M215" s="37">
        <v>0</v>
      </c>
      <c r="N215" s="36">
        <v>-0.01</v>
      </c>
      <c r="O215" s="38">
        <f t="shared" si="3"/>
        <v>0.57999999999999996</v>
      </c>
      <c r="P215" s="34">
        <v>28670</v>
      </c>
    </row>
    <row r="216" spans="1:16">
      <c r="A216" s="34">
        <v>214</v>
      </c>
      <c r="B216" s="35" t="s">
        <v>535</v>
      </c>
      <c r="C216" s="35" t="s">
        <v>535</v>
      </c>
      <c r="D216" s="34" t="str">
        <f>VLOOKUP(B216,'TAX INFO'!$B$2:$G$1000,3,0)</f>
        <v>Goodfound Cement Corporation</v>
      </c>
      <c r="E216" s="34" t="str">
        <f>VLOOKUP(B216,'TAX INFO'!$B$2:$G$1000,5,0)</f>
        <v>005-613-132-000</v>
      </c>
      <c r="F216" s="35" t="s">
        <v>419</v>
      </c>
      <c r="G216" s="35" t="s">
        <v>416</v>
      </c>
      <c r="H216" s="35" t="s">
        <v>417</v>
      </c>
      <c r="I216" s="35" t="s">
        <v>417</v>
      </c>
      <c r="J216" s="35" t="s">
        <v>417</v>
      </c>
      <c r="K216" s="16">
        <v>8558.8700000000008</v>
      </c>
      <c r="L216" s="36">
        <v>0</v>
      </c>
      <c r="M216" s="37">
        <v>1027.06</v>
      </c>
      <c r="N216" s="36">
        <v>-171.18</v>
      </c>
      <c r="O216" s="38">
        <f t="shared" si="3"/>
        <v>9414.75</v>
      </c>
      <c r="P216" s="34">
        <v>28671</v>
      </c>
    </row>
    <row r="217" spans="1:16">
      <c r="A217" s="34">
        <v>215</v>
      </c>
      <c r="B217" s="35" t="s">
        <v>536</v>
      </c>
      <c r="C217" s="35" t="s">
        <v>536</v>
      </c>
      <c r="D217" s="34" t="str">
        <f>VLOOKUP(B217,'TAX INFO'!$B$2:$G$1000,3,0)</f>
        <v>Green Core Geothermal, Inc.</v>
      </c>
      <c r="E217" s="34" t="str">
        <f>VLOOKUP(B217,'TAX INFO'!$B$2:$G$1000,5,0)</f>
        <v>007-317-982-00000</v>
      </c>
      <c r="F217" s="35" t="s">
        <v>415</v>
      </c>
      <c r="G217" s="35" t="s">
        <v>416</v>
      </c>
      <c r="H217" s="35" t="s">
        <v>417</v>
      </c>
      <c r="I217" s="35" t="s">
        <v>416</v>
      </c>
      <c r="J217" s="35" t="s">
        <v>417</v>
      </c>
      <c r="K217" s="16">
        <v>6004.69</v>
      </c>
      <c r="L217" s="36">
        <v>0</v>
      </c>
      <c r="M217" s="37">
        <v>720.56</v>
      </c>
      <c r="N217" s="36">
        <v>-120.09</v>
      </c>
      <c r="O217" s="38">
        <f t="shared" si="3"/>
        <v>6605.16</v>
      </c>
      <c r="P217" s="34">
        <v>28672</v>
      </c>
    </row>
    <row r="218" spans="1:16">
      <c r="A218" s="34">
        <v>216</v>
      </c>
      <c r="B218" s="35" t="s">
        <v>197</v>
      </c>
      <c r="C218" s="35" t="s">
        <v>197</v>
      </c>
      <c r="D218" s="34" t="str">
        <f>VLOOKUP(B218,'TAX INFO'!$B$2:$G$1000,3,0)</f>
        <v>Green Core Geothermal, Inc.</v>
      </c>
      <c r="E218" s="34" t="str">
        <f>VLOOKUP(B218,'TAX INFO'!$B$2:$G$1000,5,0)</f>
        <v>007-317-982-00000</v>
      </c>
      <c r="F218" s="35" t="s">
        <v>419</v>
      </c>
      <c r="G218" s="35" t="s">
        <v>416</v>
      </c>
      <c r="H218" s="35" t="s">
        <v>417</v>
      </c>
      <c r="I218" s="35" t="s">
        <v>417</v>
      </c>
      <c r="J218" s="35" t="s">
        <v>417</v>
      </c>
      <c r="K218" s="16">
        <v>179.39</v>
      </c>
      <c r="L218" s="36">
        <v>0</v>
      </c>
      <c r="M218" s="37">
        <v>21.53</v>
      </c>
      <c r="N218" s="36">
        <v>-3.59</v>
      </c>
      <c r="O218" s="38">
        <f t="shared" si="3"/>
        <v>197.32999999999998</v>
      </c>
      <c r="P218" s="34">
        <v>28672</v>
      </c>
    </row>
    <row r="219" spans="1:16">
      <c r="A219" s="34">
        <v>217</v>
      </c>
      <c r="B219" s="35" t="s">
        <v>197</v>
      </c>
      <c r="C219" s="35" t="s">
        <v>198</v>
      </c>
      <c r="D219" s="34" t="str">
        <f>VLOOKUP(B219,'TAX INFO'!$B$2:$G$1000,3,0)</f>
        <v>Green Core Geothermal, Inc.</v>
      </c>
      <c r="E219" s="34" t="str">
        <f>VLOOKUP(B219,'TAX INFO'!$B$2:$G$1000,5,0)</f>
        <v>007-317-982-00000</v>
      </c>
      <c r="F219" s="35" t="s">
        <v>419</v>
      </c>
      <c r="G219" s="35" t="s">
        <v>416</v>
      </c>
      <c r="H219" s="35" t="s">
        <v>417</v>
      </c>
      <c r="I219" s="35" t="s">
        <v>417</v>
      </c>
      <c r="J219" s="35" t="s">
        <v>416</v>
      </c>
      <c r="K219" s="16">
        <v>0</v>
      </c>
      <c r="L219" s="36">
        <v>11.93</v>
      </c>
      <c r="M219" s="37">
        <v>0</v>
      </c>
      <c r="N219" s="36">
        <v>-0.24</v>
      </c>
      <c r="O219" s="38">
        <f t="shared" si="3"/>
        <v>11.69</v>
      </c>
      <c r="P219" s="34">
        <v>28672</v>
      </c>
    </row>
    <row r="220" spans="1:16">
      <c r="A220" s="34">
        <v>218</v>
      </c>
      <c r="B220" s="35" t="s">
        <v>197</v>
      </c>
      <c r="C220" s="35" t="s">
        <v>199</v>
      </c>
      <c r="D220" s="34" t="str">
        <f>VLOOKUP(B220,'TAX INFO'!$B$2:$G$1000,3,0)</f>
        <v>Green Core Geothermal, Inc.</v>
      </c>
      <c r="E220" s="34" t="str">
        <f>VLOOKUP(B220,'TAX INFO'!$B$2:$G$1000,5,0)</f>
        <v>007-317-982-00000</v>
      </c>
      <c r="F220" s="35" t="s">
        <v>419</v>
      </c>
      <c r="G220" s="35" t="s">
        <v>416</v>
      </c>
      <c r="H220" s="35" t="s">
        <v>417</v>
      </c>
      <c r="I220" s="35" t="s">
        <v>417</v>
      </c>
      <c r="J220" s="35" t="s">
        <v>417</v>
      </c>
      <c r="K220" s="16">
        <v>50.97</v>
      </c>
      <c r="L220" s="36">
        <v>0</v>
      </c>
      <c r="M220" s="37">
        <v>6.12</v>
      </c>
      <c r="N220" s="36">
        <v>-1.02</v>
      </c>
      <c r="O220" s="38">
        <f t="shared" si="3"/>
        <v>56.069999999999993</v>
      </c>
      <c r="P220" s="34">
        <v>28672</v>
      </c>
    </row>
    <row r="221" spans="1:16">
      <c r="A221" s="34">
        <v>219</v>
      </c>
      <c r="B221" s="35" t="s">
        <v>200</v>
      </c>
      <c r="C221" s="35" t="s">
        <v>200</v>
      </c>
      <c r="D221" s="34" t="str">
        <f>VLOOKUP(B221,'TAX INFO'!$B$2:$G$1000,3,0)</f>
        <v>Green Core Geothermal, Inc.</v>
      </c>
      <c r="E221" s="34" t="str">
        <f>VLOOKUP(B221,'TAX INFO'!$B$2:$G$1000,5,0)</f>
        <v>007-317-982-00000</v>
      </c>
      <c r="F221" s="35" t="s">
        <v>419</v>
      </c>
      <c r="G221" s="35" t="s">
        <v>416</v>
      </c>
      <c r="H221" s="35" t="s">
        <v>417</v>
      </c>
      <c r="I221" s="35" t="s">
        <v>417</v>
      </c>
      <c r="J221" s="35" t="s">
        <v>417</v>
      </c>
      <c r="K221" s="16">
        <v>1055.5</v>
      </c>
      <c r="L221" s="36">
        <v>0</v>
      </c>
      <c r="M221" s="37">
        <v>126.66</v>
      </c>
      <c r="N221" s="36">
        <v>-21.11</v>
      </c>
      <c r="O221" s="38">
        <f t="shared" si="3"/>
        <v>1161.0500000000002</v>
      </c>
      <c r="P221" s="34">
        <v>28672</v>
      </c>
    </row>
    <row r="222" spans="1:16">
      <c r="A222" s="34">
        <v>220</v>
      </c>
      <c r="B222" s="35" t="s">
        <v>200</v>
      </c>
      <c r="C222" s="35" t="s">
        <v>201</v>
      </c>
      <c r="D222" s="34" t="str">
        <f>VLOOKUP(B222,'TAX INFO'!$B$2:$G$1000,3,0)</f>
        <v>Green Core Geothermal, Inc.</v>
      </c>
      <c r="E222" s="34" t="str">
        <f>VLOOKUP(B222,'TAX INFO'!$B$2:$G$1000,5,0)</f>
        <v>007-317-982-00000</v>
      </c>
      <c r="F222" s="35" t="s">
        <v>419</v>
      </c>
      <c r="G222" s="35" t="s">
        <v>416</v>
      </c>
      <c r="H222" s="35" t="s">
        <v>417</v>
      </c>
      <c r="I222" s="35" t="s">
        <v>417</v>
      </c>
      <c r="J222" s="35" t="s">
        <v>417</v>
      </c>
      <c r="K222" s="16">
        <v>37.15</v>
      </c>
      <c r="L222" s="36">
        <v>0</v>
      </c>
      <c r="M222" s="37">
        <v>4.46</v>
      </c>
      <c r="N222" s="36">
        <v>-0.74</v>
      </c>
      <c r="O222" s="38">
        <f t="shared" si="3"/>
        <v>40.869999999999997</v>
      </c>
      <c r="P222" s="34">
        <v>28672</v>
      </c>
    </row>
    <row r="223" spans="1:16">
      <c r="A223" s="34">
        <v>221</v>
      </c>
      <c r="B223" s="35" t="s">
        <v>200</v>
      </c>
      <c r="C223" s="35" t="s">
        <v>202</v>
      </c>
      <c r="D223" s="34" t="str">
        <f>VLOOKUP(B223,'TAX INFO'!$B$2:$G$1000,3,0)</f>
        <v>Green Core Geothermal, Inc.</v>
      </c>
      <c r="E223" s="34" t="str">
        <f>VLOOKUP(B223,'TAX INFO'!$B$2:$G$1000,5,0)</f>
        <v>007-317-982-00000</v>
      </c>
      <c r="F223" s="35" t="s">
        <v>419</v>
      </c>
      <c r="G223" s="35" t="s">
        <v>416</v>
      </c>
      <c r="H223" s="35" t="s">
        <v>417</v>
      </c>
      <c r="I223" s="35" t="s">
        <v>417</v>
      </c>
      <c r="J223" s="35" t="s">
        <v>416</v>
      </c>
      <c r="K223" s="16">
        <v>0</v>
      </c>
      <c r="L223" s="36">
        <v>1455.36</v>
      </c>
      <c r="M223" s="37">
        <v>0</v>
      </c>
      <c r="N223" s="36">
        <v>-29.11</v>
      </c>
      <c r="O223" s="38">
        <f t="shared" si="3"/>
        <v>1426.25</v>
      </c>
      <c r="P223" s="34">
        <v>28672</v>
      </c>
    </row>
    <row r="224" spans="1:16">
      <c r="A224" s="34">
        <v>222</v>
      </c>
      <c r="B224" s="35" t="s">
        <v>200</v>
      </c>
      <c r="C224" s="35" t="s">
        <v>203</v>
      </c>
      <c r="D224" s="34" t="str">
        <f>VLOOKUP(B224,'TAX INFO'!$B$2:$G$1000,3,0)</f>
        <v>Green Core Geothermal, Inc.</v>
      </c>
      <c r="E224" s="34" t="str">
        <f>VLOOKUP(B224,'TAX INFO'!$B$2:$G$1000,5,0)</f>
        <v>007-317-982-00000</v>
      </c>
      <c r="F224" s="35" t="s">
        <v>419</v>
      </c>
      <c r="G224" s="35" t="s">
        <v>416</v>
      </c>
      <c r="H224" s="35" t="s">
        <v>417</v>
      </c>
      <c r="I224" s="35" t="s">
        <v>417</v>
      </c>
      <c r="J224" s="35" t="s">
        <v>417</v>
      </c>
      <c r="K224" s="16">
        <v>466.01</v>
      </c>
      <c r="L224" s="36">
        <v>0</v>
      </c>
      <c r="M224" s="37">
        <v>55.92</v>
      </c>
      <c r="N224" s="36">
        <v>-9.32</v>
      </c>
      <c r="O224" s="38">
        <f t="shared" si="3"/>
        <v>512.6099999999999</v>
      </c>
      <c r="P224" s="34">
        <v>28672</v>
      </c>
    </row>
    <row r="225" spans="1:16">
      <c r="A225" s="34">
        <v>223</v>
      </c>
      <c r="B225" s="35" t="s">
        <v>200</v>
      </c>
      <c r="C225" s="35" t="s">
        <v>204</v>
      </c>
      <c r="D225" s="34" t="str">
        <f>VLOOKUP(B225,'TAX INFO'!$B$2:$G$1000,3,0)</f>
        <v>Green Core Geothermal, Inc.</v>
      </c>
      <c r="E225" s="34" t="str">
        <f>VLOOKUP(B225,'TAX INFO'!$B$2:$G$1000,5,0)</f>
        <v>007-317-982-00000</v>
      </c>
      <c r="F225" s="35" t="s">
        <v>419</v>
      </c>
      <c r="G225" s="35" t="s">
        <v>416</v>
      </c>
      <c r="H225" s="35" t="s">
        <v>417</v>
      </c>
      <c r="I225" s="35" t="s">
        <v>417</v>
      </c>
      <c r="J225" s="35" t="s">
        <v>416</v>
      </c>
      <c r="K225" s="16">
        <v>0</v>
      </c>
      <c r="L225" s="36">
        <v>369.94</v>
      </c>
      <c r="M225" s="37">
        <v>0</v>
      </c>
      <c r="N225" s="36">
        <v>-7.4</v>
      </c>
      <c r="O225" s="38">
        <f t="shared" si="3"/>
        <v>362.54</v>
      </c>
      <c r="P225" s="34">
        <v>28672</v>
      </c>
    </row>
    <row r="226" spans="1:16">
      <c r="A226" s="34">
        <v>224</v>
      </c>
      <c r="B226" s="35" t="s">
        <v>538</v>
      </c>
      <c r="C226" s="35" t="s">
        <v>196</v>
      </c>
      <c r="D226" s="34" t="str">
        <f>VLOOKUP(B226,'TAX INFO'!$B$2:$G$1000,3,0)</f>
        <v xml:space="preserve">Global Energy Supply Corporation </v>
      </c>
      <c r="E226" s="34" t="str">
        <f>VLOOKUP(B226,'TAX INFO'!$B$2:$G$1000,5,0)</f>
        <v>234-621-270-00000</v>
      </c>
      <c r="F226" s="35" t="s">
        <v>419</v>
      </c>
      <c r="G226" s="35" t="s">
        <v>416</v>
      </c>
      <c r="H226" s="35" t="s">
        <v>417</v>
      </c>
      <c r="I226" s="35" t="s">
        <v>417</v>
      </c>
      <c r="J226" s="35" t="s">
        <v>417</v>
      </c>
      <c r="K226" s="16">
        <v>574.02</v>
      </c>
      <c r="L226" s="36">
        <v>0</v>
      </c>
      <c r="M226" s="37">
        <v>68.88</v>
      </c>
      <c r="N226" s="36">
        <v>-11.48</v>
      </c>
      <c r="O226" s="38">
        <f t="shared" si="3"/>
        <v>631.41999999999996</v>
      </c>
      <c r="P226" s="34">
        <v>28673</v>
      </c>
    </row>
    <row r="227" spans="1:16">
      <c r="A227" s="34">
        <v>225</v>
      </c>
      <c r="B227" s="35" t="s">
        <v>539</v>
      </c>
      <c r="C227" s="35" t="s">
        <v>540</v>
      </c>
      <c r="D227" s="34" t="str">
        <f>VLOOKUP(B227,'TAX INFO'!$B$2:$G$1000,3,0)</f>
        <v xml:space="preserve">Green Future Innovations, Inc. </v>
      </c>
      <c r="E227" s="34" t="str">
        <f>VLOOKUP(B227,'TAX INFO'!$B$2:$G$1000,5,0)</f>
        <v>006-922-063-000</v>
      </c>
      <c r="F227" s="35" t="s">
        <v>419</v>
      </c>
      <c r="G227" s="35" t="s">
        <v>416</v>
      </c>
      <c r="H227" s="35" t="s">
        <v>417</v>
      </c>
      <c r="I227" s="35" t="s">
        <v>416</v>
      </c>
      <c r="J227" s="35" t="s">
        <v>416</v>
      </c>
      <c r="K227" s="16">
        <v>0</v>
      </c>
      <c r="L227" s="36">
        <v>382</v>
      </c>
      <c r="M227" s="37">
        <v>0</v>
      </c>
      <c r="N227" s="36">
        <v>-7.64</v>
      </c>
      <c r="O227" s="38">
        <f t="shared" si="3"/>
        <v>374.36</v>
      </c>
      <c r="P227" s="34">
        <v>28674</v>
      </c>
    </row>
    <row r="228" spans="1:16">
      <c r="A228" s="34">
        <v>226</v>
      </c>
      <c r="B228" s="35" t="s">
        <v>488</v>
      </c>
      <c r="C228" s="35" t="s">
        <v>541</v>
      </c>
      <c r="D228" s="34" t="str">
        <f>VLOOKUP(B228,'TAX INFO'!$B$2:$G$1000,3,0)</f>
        <v>Sual Power Inc.</v>
      </c>
      <c r="E228" s="34" t="str">
        <f>VLOOKUP(B228,'TAX INFO'!$B$2:$G$1000,5,0)</f>
        <v>225-353-447-000</v>
      </c>
      <c r="F228" s="35" t="s">
        <v>419</v>
      </c>
      <c r="G228" s="35" t="s">
        <v>416</v>
      </c>
      <c r="H228" s="35" t="s">
        <v>417</v>
      </c>
      <c r="I228" s="35" t="s">
        <v>417</v>
      </c>
      <c r="J228" s="35" t="s">
        <v>417</v>
      </c>
      <c r="K228" s="16">
        <v>10.19</v>
      </c>
      <c r="L228" s="36">
        <v>0</v>
      </c>
      <c r="M228" s="37">
        <v>1.22</v>
      </c>
      <c r="N228" s="36">
        <v>-0.2</v>
      </c>
      <c r="O228" s="38">
        <f t="shared" si="3"/>
        <v>11.21</v>
      </c>
      <c r="P228" s="34">
        <v>28623</v>
      </c>
    </row>
    <row r="229" spans="1:16">
      <c r="A229" s="34">
        <v>227</v>
      </c>
      <c r="B229" s="35" t="s">
        <v>542</v>
      </c>
      <c r="C229" s="35" t="s">
        <v>542</v>
      </c>
      <c r="D229" s="34" t="str">
        <f>VLOOKUP(B229,'TAX INFO'!$B$2:$G$1000,3,0)</f>
        <v xml:space="preserve">Green Innovations for Tomorrow Corporation </v>
      </c>
      <c r="E229" s="34" t="str">
        <f>VLOOKUP(B229,'TAX INFO'!$B$2:$G$1000,5,0)</f>
        <v>436-997-925-000</v>
      </c>
      <c r="F229" s="35" t="s">
        <v>415</v>
      </c>
      <c r="G229" s="35" t="s">
        <v>416</v>
      </c>
      <c r="H229" s="35" t="s">
        <v>417</v>
      </c>
      <c r="I229" s="35" t="s">
        <v>416</v>
      </c>
      <c r="J229" s="35" t="s">
        <v>416</v>
      </c>
      <c r="K229" s="16">
        <v>0</v>
      </c>
      <c r="L229" s="36">
        <v>371.88</v>
      </c>
      <c r="M229" s="37">
        <v>0</v>
      </c>
      <c r="N229" s="36">
        <v>-7.44</v>
      </c>
      <c r="O229" s="38">
        <f t="shared" si="3"/>
        <v>364.44</v>
      </c>
      <c r="P229" s="34">
        <v>28675</v>
      </c>
    </row>
    <row r="230" spans="1:16">
      <c r="A230" s="34">
        <v>228</v>
      </c>
      <c r="B230" s="35" t="s">
        <v>542</v>
      </c>
      <c r="C230" s="35" t="s">
        <v>543</v>
      </c>
      <c r="D230" s="34" t="str">
        <f>VLOOKUP(B230,'TAX INFO'!$B$2:$G$1000,3,0)</f>
        <v xml:space="preserve">Green Innovations for Tomorrow Corporation </v>
      </c>
      <c r="E230" s="34" t="str">
        <f>VLOOKUP(B230,'TAX INFO'!$B$2:$G$1000,5,0)</f>
        <v>436-997-925-000</v>
      </c>
      <c r="F230" s="35" t="s">
        <v>415</v>
      </c>
      <c r="G230" s="35" t="s">
        <v>416</v>
      </c>
      <c r="H230" s="35" t="s">
        <v>416</v>
      </c>
      <c r="I230" s="35" t="s">
        <v>416</v>
      </c>
      <c r="J230" s="35" t="s">
        <v>416</v>
      </c>
      <c r="K230" s="16">
        <v>0</v>
      </c>
      <c r="L230" s="36">
        <v>164.13</v>
      </c>
      <c r="M230" s="37">
        <v>0</v>
      </c>
      <c r="N230" s="36">
        <v>-3.28</v>
      </c>
      <c r="O230" s="38">
        <f t="shared" si="3"/>
        <v>160.85</v>
      </c>
      <c r="P230" s="34">
        <v>28675</v>
      </c>
    </row>
    <row r="231" spans="1:16">
      <c r="A231" s="34">
        <v>229</v>
      </c>
      <c r="B231" s="35" t="s">
        <v>542</v>
      </c>
      <c r="C231" s="35" t="s">
        <v>771</v>
      </c>
      <c r="D231" s="34" t="str">
        <f>VLOOKUP(B231,'TAX INFO'!$B$2:$G$1000,3,0)</f>
        <v xml:space="preserve">Green Innovations for Tomorrow Corporation </v>
      </c>
      <c r="E231" s="34" t="str">
        <f>VLOOKUP(B231,'TAX INFO'!$B$2:$G$1000,5,0)</f>
        <v>436-997-925-000</v>
      </c>
      <c r="F231" s="35" t="s">
        <v>419</v>
      </c>
      <c r="G231" s="35" t="s">
        <v>416</v>
      </c>
      <c r="H231" s="35" t="s">
        <v>416</v>
      </c>
      <c r="I231" s="35" t="s">
        <v>416</v>
      </c>
      <c r="J231" s="35" t="s">
        <v>416</v>
      </c>
      <c r="K231" s="16">
        <v>0</v>
      </c>
      <c r="L231" s="36">
        <v>6.08</v>
      </c>
      <c r="M231" s="37">
        <v>0</v>
      </c>
      <c r="N231" s="36">
        <v>-0.12</v>
      </c>
      <c r="O231" s="38">
        <f t="shared" si="3"/>
        <v>5.96</v>
      </c>
      <c r="P231" s="34">
        <v>28675</v>
      </c>
    </row>
    <row r="232" spans="1:16">
      <c r="A232" s="34">
        <v>230</v>
      </c>
      <c r="B232" s="35" t="s">
        <v>542</v>
      </c>
      <c r="C232" s="35" t="s">
        <v>544</v>
      </c>
      <c r="D232" s="34" t="str">
        <f>VLOOKUP(B232,'TAX INFO'!$B$2:$G$1000,3,0)</f>
        <v xml:space="preserve">Green Innovations for Tomorrow Corporation </v>
      </c>
      <c r="E232" s="34" t="str">
        <f>VLOOKUP(B232,'TAX INFO'!$B$2:$G$1000,5,0)</f>
        <v>436-997-925-000</v>
      </c>
      <c r="F232" s="35" t="s">
        <v>419</v>
      </c>
      <c r="G232" s="35" t="s">
        <v>416</v>
      </c>
      <c r="H232" s="35" t="s">
        <v>417</v>
      </c>
      <c r="I232" s="35" t="s">
        <v>416</v>
      </c>
      <c r="J232" s="35" t="s">
        <v>416</v>
      </c>
      <c r="K232" s="16">
        <v>0</v>
      </c>
      <c r="L232" s="36">
        <v>22.18</v>
      </c>
      <c r="M232" s="37">
        <v>0</v>
      </c>
      <c r="N232" s="36">
        <v>-0.44</v>
      </c>
      <c r="O232" s="38">
        <f t="shared" si="3"/>
        <v>21.74</v>
      </c>
      <c r="P232" s="34">
        <v>28675</v>
      </c>
    </row>
    <row r="233" spans="1:16">
      <c r="A233" s="34">
        <v>231</v>
      </c>
      <c r="B233" s="35" t="s">
        <v>186</v>
      </c>
      <c r="C233" s="35" t="s">
        <v>186</v>
      </c>
      <c r="D233" s="34" t="str">
        <f>VLOOKUP(B233,'TAX INFO'!$B$2:$G$1000,3,0)</f>
        <v>GIGA ACE 4, INC.</v>
      </c>
      <c r="E233" s="34" t="str">
        <f>VLOOKUP(B233,'TAX INFO'!$B$2:$G$1000,5,0)</f>
        <v>758-765-902-000</v>
      </c>
      <c r="F233" s="35" t="s">
        <v>415</v>
      </c>
      <c r="G233" s="35" t="s">
        <v>416</v>
      </c>
      <c r="H233" s="35" t="s">
        <v>416</v>
      </c>
      <c r="I233" s="35" t="s">
        <v>417</v>
      </c>
      <c r="J233" s="35" t="s">
        <v>417</v>
      </c>
      <c r="K233" s="16">
        <v>69.63</v>
      </c>
      <c r="L233" s="36">
        <v>0</v>
      </c>
      <c r="M233" s="37">
        <v>8.36</v>
      </c>
      <c r="N233" s="36">
        <v>-1.39</v>
      </c>
      <c r="O233" s="38">
        <f t="shared" si="3"/>
        <v>76.599999999999994</v>
      </c>
      <c r="P233" s="34">
        <v>28676</v>
      </c>
    </row>
    <row r="234" spans="1:16">
      <c r="A234" s="34">
        <v>232</v>
      </c>
      <c r="B234" s="35" t="s">
        <v>186</v>
      </c>
      <c r="C234" s="35" t="s">
        <v>187</v>
      </c>
      <c r="D234" s="34" t="str">
        <f>VLOOKUP(B234,'TAX INFO'!$B$2:$G$1000,3,0)</f>
        <v>GIGA ACE 4, INC.</v>
      </c>
      <c r="E234" s="34" t="str">
        <f>VLOOKUP(B234,'TAX INFO'!$B$2:$G$1000,5,0)</f>
        <v>758-765-902-000</v>
      </c>
      <c r="F234" s="35" t="s">
        <v>419</v>
      </c>
      <c r="G234" s="35" t="s">
        <v>416</v>
      </c>
      <c r="H234" s="35" t="s">
        <v>416</v>
      </c>
      <c r="I234" s="35" t="s">
        <v>417</v>
      </c>
      <c r="J234" s="35" t="s">
        <v>417</v>
      </c>
      <c r="K234" s="16">
        <v>3417.82</v>
      </c>
      <c r="L234" s="36">
        <v>0</v>
      </c>
      <c r="M234" s="37">
        <v>410.14</v>
      </c>
      <c r="N234" s="36">
        <v>-68.36</v>
      </c>
      <c r="O234" s="38">
        <f t="shared" si="3"/>
        <v>3759.6</v>
      </c>
      <c r="P234" s="34">
        <v>28676</v>
      </c>
    </row>
    <row r="235" spans="1:16">
      <c r="A235" s="34">
        <v>233</v>
      </c>
      <c r="B235" s="35" t="s">
        <v>188</v>
      </c>
      <c r="C235" s="35" t="s">
        <v>188</v>
      </c>
      <c r="D235" s="34" t="str">
        <f>VLOOKUP(B235,'TAX INFO'!$B$2:$G$1000,3,0)</f>
        <v xml:space="preserve">GIGASOL3, Inc. </v>
      </c>
      <c r="E235" s="34" t="str">
        <f>VLOOKUP(B235,'TAX INFO'!$B$2:$G$1000,5,0)</f>
        <v>009-597-701-000</v>
      </c>
      <c r="F235" s="35" t="s">
        <v>415</v>
      </c>
      <c r="G235" s="35" t="s">
        <v>416</v>
      </c>
      <c r="H235" s="35" t="s">
        <v>416</v>
      </c>
      <c r="I235" s="35" t="s">
        <v>416</v>
      </c>
      <c r="J235" s="35" t="s">
        <v>416</v>
      </c>
      <c r="K235" s="16">
        <v>0</v>
      </c>
      <c r="L235" s="36">
        <v>316.5</v>
      </c>
      <c r="M235" s="37">
        <v>0</v>
      </c>
      <c r="N235" s="36">
        <v>-6.33</v>
      </c>
      <c r="O235" s="38">
        <f t="shared" si="3"/>
        <v>310.17</v>
      </c>
      <c r="P235" s="34">
        <v>28677</v>
      </c>
    </row>
    <row r="236" spans="1:16">
      <c r="A236" s="34">
        <v>234</v>
      </c>
      <c r="B236" s="35" t="s">
        <v>188</v>
      </c>
      <c r="C236" s="35" t="s">
        <v>189</v>
      </c>
      <c r="D236" s="34" t="str">
        <f>VLOOKUP(B236,'TAX INFO'!$B$2:$G$1000,3,0)</f>
        <v xml:space="preserve">GIGASOL3, Inc. </v>
      </c>
      <c r="E236" s="34" t="str">
        <f>VLOOKUP(B236,'TAX INFO'!$B$2:$G$1000,5,0)</f>
        <v>009-597-701-000</v>
      </c>
      <c r="F236" s="35" t="s">
        <v>419</v>
      </c>
      <c r="G236" s="35" t="s">
        <v>416</v>
      </c>
      <c r="H236" s="35" t="s">
        <v>416</v>
      </c>
      <c r="I236" s="35" t="s">
        <v>416</v>
      </c>
      <c r="J236" s="35" t="s">
        <v>416</v>
      </c>
      <c r="K236" s="16">
        <v>0</v>
      </c>
      <c r="L236" s="36">
        <v>69.08</v>
      </c>
      <c r="M236" s="37">
        <v>0</v>
      </c>
      <c r="N236" s="36">
        <v>-1.38</v>
      </c>
      <c r="O236" s="38">
        <f t="shared" si="3"/>
        <v>67.7</v>
      </c>
      <c r="P236" s="34">
        <v>28677</v>
      </c>
    </row>
    <row r="237" spans="1:16">
      <c r="A237" s="34">
        <v>235</v>
      </c>
      <c r="B237" s="35" t="s">
        <v>545</v>
      </c>
      <c r="C237" s="35" t="s">
        <v>545</v>
      </c>
      <c r="D237" s="34" t="str">
        <f>VLOOKUP(B237,'TAX INFO'!$B$2:$G$1000,3,0)</f>
        <v xml:space="preserve">GNPower Mariveles Energy Center Ltd. Co. </v>
      </c>
      <c r="E237" s="34" t="str">
        <f>VLOOKUP(B237,'TAX INFO'!$B$2:$G$1000,5,0)</f>
        <v>006-659-706-000</v>
      </c>
      <c r="F237" s="35" t="s">
        <v>415</v>
      </c>
      <c r="G237" s="35" t="s">
        <v>416</v>
      </c>
      <c r="H237" s="35" t="s">
        <v>417</v>
      </c>
      <c r="I237" s="35" t="s">
        <v>417</v>
      </c>
      <c r="J237" s="35" t="s">
        <v>417</v>
      </c>
      <c r="K237" s="16">
        <v>3404.6</v>
      </c>
      <c r="L237" s="36">
        <v>0</v>
      </c>
      <c r="M237" s="37">
        <v>408.55</v>
      </c>
      <c r="N237" s="36">
        <v>-68.09</v>
      </c>
      <c r="O237" s="38">
        <f t="shared" si="3"/>
        <v>3745.06</v>
      </c>
      <c r="P237" s="34">
        <v>28678</v>
      </c>
    </row>
    <row r="238" spans="1:16">
      <c r="A238" s="34">
        <v>236</v>
      </c>
      <c r="B238" s="35" t="s">
        <v>545</v>
      </c>
      <c r="C238" s="35" t="s">
        <v>195</v>
      </c>
      <c r="D238" s="34" t="str">
        <f>VLOOKUP(B238,'TAX INFO'!$B$2:$G$1000,3,0)</f>
        <v xml:space="preserve">GNPower Mariveles Energy Center Ltd. Co. </v>
      </c>
      <c r="E238" s="34" t="str">
        <f>VLOOKUP(B238,'TAX INFO'!$B$2:$G$1000,5,0)</f>
        <v>006-659-706-000</v>
      </c>
      <c r="F238" s="35" t="s">
        <v>419</v>
      </c>
      <c r="G238" s="35" t="s">
        <v>416</v>
      </c>
      <c r="H238" s="35" t="s">
        <v>417</v>
      </c>
      <c r="I238" s="35" t="s">
        <v>417</v>
      </c>
      <c r="J238" s="35" t="s">
        <v>417</v>
      </c>
      <c r="K238" s="16">
        <v>46.41</v>
      </c>
      <c r="L238" s="36">
        <v>0</v>
      </c>
      <c r="M238" s="37">
        <v>5.57</v>
      </c>
      <c r="N238" s="36">
        <v>-0.93</v>
      </c>
      <c r="O238" s="38">
        <f t="shared" si="3"/>
        <v>51.05</v>
      </c>
      <c r="P238" s="34">
        <v>28678</v>
      </c>
    </row>
    <row r="239" spans="1:16">
      <c r="A239" s="34">
        <v>237</v>
      </c>
      <c r="B239" s="35" t="s">
        <v>546</v>
      </c>
      <c r="C239" s="35" t="s">
        <v>546</v>
      </c>
      <c r="D239" s="34" t="str">
        <f>VLOOKUP(B239,'TAX INFO'!$B$2:$G$1000,3,0)</f>
        <v xml:space="preserve">GNPower Dinginin Ltd. Co. </v>
      </c>
      <c r="E239" s="34" t="str">
        <f>VLOOKUP(B239,'TAX INFO'!$B$2:$G$1000,5,0)</f>
        <v>008-778-572-000</v>
      </c>
      <c r="F239" s="35" t="s">
        <v>415</v>
      </c>
      <c r="G239" s="35" t="s">
        <v>416</v>
      </c>
      <c r="H239" s="35" t="s">
        <v>416</v>
      </c>
      <c r="I239" s="35" t="s">
        <v>417</v>
      </c>
      <c r="J239" s="35" t="s">
        <v>417</v>
      </c>
      <c r="K239" s="16">
        <v>34969.61</v>
      </c>
      <c r="L239" s="36">
        <v>0</v>
      </c>
      <c r="M239" s="37">
        <v>4196.3500000000004</v>
      </c>
      <c r="N239" s="36">
        <v>-699.39</v>
      </c>
      <c r="O239" s="38">
        <f t="shared" si="3"/>
        <v>38466.57</v>
      </c>
      <c r="P239" s="34">
        <v>28573</v>
      </c>
    </row>
    <row r="240" spans="1:16">
      <c r="A240" s="34">
        <v>238</v>
      </c>
      <c r="B240" s="35" t="s">
        <v>191</v>
      </c>
      <c r="C240" s="35" t="s">
        <v>191</v>
      </c>
      <c r="D240" s="34" t="str">
        <f>VLOOKUP(B240,'TAX INFO'!$B$2:$G$1000,3,0)</f>
        <v xml:space="preserve">GNPower Kauswagan Ltd. Co. </v>
      </c>
      <c r="E240" s="34" t="str">
        <f>VLOOKUP(B240,'TAX INFO'!$B$2:$G$1000,5,0)</f>
        <v>008-653-749-00000</v>
      </c>
      <c r="F240" s="35" t="s">
        <v>415</v>
      </c>
      <c r="G240" s="35" t="s">
        <v>416</v>
      </c>
      <c r="H240" s="35" t="s">
        <v>416</v>
      </c>
      <c r="I240" s="35" t="s">
        <v>417</v>
      </c>
      <c r="J240" s="35" t="s">
        <v>417</v>
      </c>
      <c r="K240" s="16">
        <v>448.05</v>
      </c>
      <c r="L240" s="36">
        <v>0</v>
      </c>
      <c r="M240" s="37">
        <v>53.77</v>
      </c>
      <c r="N240" s="36">
        <v>-8.9600000000000009</v>
      </c>
      <c r="O240" s="38">
        <f t="shared" si="3"/>
        <v>492.86</v>
      </c>
      <c r="P240" s="34">
        <v>28679</v>
      </c>
    </row>
    <row r="241" spans="1:16">
      <c r="A241" s="34">
        <v>239</v>
      </c>
      <c r="B241" s="35" t="s">
        <v>191</v>
      </c>
      <c r="C241" s="35" t="s">
        <v>192</v>
      </c>
      <c r="D241" s="34" t="str">
        <f>VLOOKUP(B241,'TAX INFO'!$B$2:$G$1000,3,0)</f>
        <v xml:space="preserve">GNPower Kauswagan Ltd. Co. </v>
      </c>
      <c r="E241" s="34" t="str">
        <f>VLOOKUP(B241,'TAX INFO'!$B$2:$G$1000,5,0)</f>
        <v>008-653-749-00000</v>
      </c>
      <c r="F241" s="35" t="s">
        <v>419</v>
      </c>
      <c r="G241" s="35" t="s">
        <v>416</v>
      </c>
      <c r="H241" s="35" t="s">
        <v>416</v>
      </c>
      <c r="I241" s="35" t="s">
        <v>417</v>
      </c>
      <c r="J241" s="35" t="s">
        <v>417</v>
      </c>
      <c r="K241" s="16">
        <v>300.62</v>
      </c>
      <c r="L241" s="36">
        <v>0</v>
      </c>
      <c r="M241" s="37">
        <v>36.07</v>
      </c>
      <c r="N241" s="36">
        <v>-6.01</v>
      </c>
      <c r="O241" s="38">
        <f t="shared" si="3"/>
        <v>330.68</v>
      </c>
      <c r="P241" s="34">
        <v>28679</v>
      </c>
    </row>
    <row r="242" spans="1:16">
      <c r="A242" s="34">
        <v>240</v>
      </c>
      <c r="B242" s="35" t="s">
        <v>193</v>
      </c>
      <c r="C242" s="35" t="s">
        <v>193</v>
      </c>
      <c r="D242" s="34" t="str">
        <f>VLOOKUP(B242,'TAX INFO'!$B$2:$G$1000,3,0)</f>
        <v>GNPower Ltd. Co.</v>
      </c>
      <c r="E242" s="34" t="str">
        <f>VLOOKUP(B242,'TAX INFO'!$B$2:$G$1000,5,0)</f>
        <v>202-920-663-00000</v>
      </c>
      <c r="F242" s="35" t="s">
        <v>419</v>
      </c>
      <c r="G242" s="35" t="s">
        <v>416</v>
      </c>
      <c r="H242" s="35" t="s">
        <v>417</v>
      </c>
      <c r="I242" s="35" t="s">
        <v>417</v>
      </c>
      <c r="J242" s="35" t="s">
        <v>417</v>
      </c>
      <c r="K242" s="16">
        <v>2268.73</v>
      </c>
      <c r="L242" s="36">
        <v>0</v>
      </c>
      <c r="M242" s="37">
        <v>272.25</v>
      </c>
      <c r="N242" s="36">
        <v>-45.37</v>
      </c>
      <c r="O242" s="38">
        <f t="shared" si="3"/>
        <v>2495.61</v>
      </c>
      <c r="P242" s="34">
        <v>28680</v>
      </c>
    </row>
    <row r="243" spans="1:16">
      <c r="A243" s="34">
        <v>241</v>
      </c>
      <c r="B243" s="35" t="s">
        <v>193</v>
      </c>
      <c r="C243" s="35" t="s">
        <v>194</v>
      </c>
      <c r="D243" s="34" t="str">
        <f>VLOOKUP(B243,'TAX INFO'!$B$2:$G$1000,3,0)</f>
        <v>GNPower Ltd. Co.</v>
      </c>
      <c r="E243" s="34" t="str">
        <f>VLOOKUP(B243,'TAX INFO'!$B$2:$G$1000,5,0)</f>
        <v>202-920-663-00000</v>
      </c>
      <c r="F243" s="35" t="s">
        <v>419</v>
      </c>
      <c r="G243" s="35" t="s">
        <v>416</v>
      </c>
      <c r="H243" s="35" t="s">
        <v>417</v>
      </c>
      <c r="I243" s="35" t="s">
        <v>416</v>
      </c>
      <c r="J243" s="35" t="s">
        <v>416</v>
      </c>
      <c r="K243" s="16">
        <v>0</v>
      </c>
      <c r="L243" s="36">
        <v>1035.1199999999999</v>
      </c>
      <c r="M243" s="37">
        <v>0</v>
      </c>
      <c r="N243" s="36">
        <v>-20.7</v>
      </c>
      <c r="O243" s="38">
        <f t="shared" si="3"/>
        <v>1014.4199999999998</v>
      </c>
      <c r="P243" s="34">
        <v>28680</v>
      </c>
    </row>
    <row r="244" spans="1:16">
      <c r="A244" s="34">
        <v>242</v>
      </c>
      <c r="B244" s="35" t="s">
        <v>547</v>
      </c>
      <c r="C244" s="35" t="s">
        <v>547</v>
      </c>
      <c r="D244" s="34" t="str">
        <f>VLOOKUP(B244,'TAX INFO'!$B$2:$G$1000,3,0)</f>
        <v>Greencore Power Solutions 3, Inc.</v>
      </c>
      <c r="E244" s="34" t="str">
        <f>VLOOKUP(B244,'TAX INFO'!$B$2:$G$1000,5,0)</f>
        <v>010-168-348-000</v>
      </c>
      <c r="F244" s="35" t="s">
        <v>415</v>
      </c>
      <c r="G244" s="35" t="s">
        <v>416</v>
      </c>
      <c r="H244" s="35" t="s">
        <v>416</v>
      </c>
      <c r="I244" s="35" t="s">
        <v>416</v>
      </c>
      <c r="J244" s="35" t="s">
        <v>416</v>
      </c>
      <c r="K244" s="16">
        <v>0</v>
      </c>
      <c r="L244" s="36">
        <v>807.51</v>
      </c>
      <c r="M244" s="37">
        <v>0</v>
      </c>
      <c r="N244" s="36">
        <v>-16.149999999999999</v>
      </c>
      <c r="O244" s="38">
        <f t="shared" si="3"/>
        <v>791.36</v>
      </c>
      <c r="P244" s="34">
        <v>28681</v>
      </c>
    </row>
    <row r="245" spans="1:16">
      <c r="A245" s="34">
        <v>243</v>
      </c>
      <c r="B245" s="35" t="s">
        <v>547</v>
      </c>
      <c r="C245" s="35" t="s">
        <v>205</v>
      </c>
      <c r="D245" s="34" t="str">
        <f>VLOOKUP(B245,'TAX INFO'!$B$2:$G$1000,3,0)</f>
        <v>Greencore Power Solutions 3, Inc.</v>
      </c>
      <c r="E245" s="34" t="str">
        <f>VLOOKUP(B245,'TAX INFO'!$B$2:$G$1000,5,0)</f>
        <v>010-168-348-000</v>
      </c>
      <c r="F245" s="35" t="s">
        <v>419</v>
      </c>
      <c r="G245" s="35" t="s">
        <v>416</v>
      </c>
      <c r="H245" s="35" t="s">
        <v>416</v>
      </c>
      <c r="I245" s="35" t="s">
        <v>416</v>
      </c>
      <c r="J245" s="35" t="s">
        <v>416</v>
      </c>
      <c r="K245" s="16">
        <v>0</v>
      </c>
      <c r="L245" s="36">
        <v>92.8</v>
      </c>
      <c r="M245" s="37">
        <v>0</v>
      </c>
      <c r="N245" s="36">
        <v>-1.86</v>
      </c>
      <c r="O245" s="38">
        <f t="shared" si="3"/>
        <v>90.94</v>
      </c>
      <c r="P245" s="34">
        <v>28681</v>
      </c>
    </row>
    <row r="246" spans="1:16">
      <c r="A246" s="34">
        <v>244</v>
      </c>
      <c r="B246" s="35" t="s">
        <v>548</v>
      </c>
      <c r="C246" s="35" t="s">
        <v>548</v>
      </c>
      <c r="D246" s="34" t="str">
        <f>VLOOKUP(B246,'TAX INFO'!$B$2:$G$1000,3,0)</f>
        <v xml:space="preserve">Greentech Solar Energy, Inc. </v>
      </c>
      <c r="E246" s="34" t="str">
        <f>VLOOKUP(B246,'TAX INFO'!$B$2:$G$1000,5,0)</f>
        <v>009-096-343-00000</v>
      </c>
      <c r="F246" s="35" t="s">
        <v>415</v>
      </c>
      <c r="G246" s="35" t="s">
        <v>417</v>
      </c>
      <c r="H246" s="35" t="s">
        <v>417</v>
      </c>
      <c r="I246" s="35" t="s">
        <v>416</v>
      </c>
      <c r="J246" s="35" t="s">
        <v>416</v>
      </c>
      <c r="K246" s="16">
        <v>0</v>
      </c>
      <c r="L246" s="36">
        <v>195.75</v>
      </c>
      <c r="M246" s="37">
        <v>0</v>
      </c>
      <c r="N246" s="36">
        <v>0</v>
      </c>
      <c r="O246" s="38">
        <f t="shared" si="3"/>
        <v>195.75</v>
      </c>
      <c r="P246" s="34">
        <v>28682</v>
      </c>
    </row>
    <row r="247" spans="1:16">
      <c r="A247" s="34">
        <v>245</v>
      </c>
      <c r="B247" s="35" t="s">
        <v>548</v>
      </c>
      <c r="C247" s="35" t="s">
        <v>549</v>
      </c>
      <c r="D247" s="34" t="str">
        <f>VLOOKUP(B247,'TAX INFO'!$B$2:$G$1000,3,0)</f>
        <v xml:space="preserve">Greentech Solar Energy, Inc. </v>
      </c>
      <c r="E247" s="34" t="str">
        <f>VLOOKUP(B247,'TAX INFO'!$B$2:$G$1000,5,0)</f>
        <v>009-096-343-00000</v>
      </c>
      <c r="F247" s="35" t="s">
        <v>419</v>
      </c>
      <c r="G247" s="35" t="s">
        <v>417</v>
      </c>
      <c r="H247" s="35" t="s">
        <v>417</v>
      </c>
      <c r="I247" s="35" t="s">
        <v>416</v>
      </c>
      <c r="J247" s="35" t="s">
        <v>416</v>
      </c>
      <c r="K247" s="16">
        <v>0</v>
      </c>
      <c r="L247" s="36">
        <v>26.18</v>
      </c>
      <c r="M247" s="37">
        <v>0</v>
      </c>
      <c r="N247" s="36">
        <v>0</v>
      </c>
      <c r="O247" s="38">
        <f t="shared" si="3"/>
        <v>26.18</v>
      </c>
      <c r="P247" s="34">
        <v>28682</v>
      </c>
    </row>
    <row r="248" spans="1:16">
      <c r="A248" s="34">
        <v>246</v>
      </c>
      <c r="B248" s="35" t="s">
        <v>550</v>
      </c>
      <c r="C248" s="35" t="s">
        <v>551</v>
      </c>
      <c r="D248" s="34" t="str">
        <f>VLOOKUP(B248,'TAX INFO'!$B$2:$G$1000,3,0)</f>
        <v>GT-Energy Corp.</v>
      </c>
      <c r="E248" s="34" t="str">
        <f>VLOOKUP(B248,'TAX INFO'!$B$2:$G$1000,5,0)</f>
        <v>010-253-834-0000</v>
      </c>
      <c r="F248" s="35" t="s">
        <v>419</v>
      </c>
      <c r="G248" s="35" t="s">
        <v>416</v>
      </c>
      <c r="H248" s="35" t="s">
        <v>417</v>
      </c>
      <c r="I248" s="35" t="s">
        <v>417</v>
      </c>
      <c r="J248" s="35" t="s">
        <v>417</v>
      </c>
      <c r="K248" s="16">
        <v>33.799999999999997</v>
      </c>
      <c r="L248" s="36">
        <v>0</v>
      </c>
      <c r="M248" s="37">
        <v>4.0599999999999996</v>
      </c>
      <c r="N248" s="36">
        <v>-0.68</v>
      </c>
      <c r="O248" s="38">
        <f t="shared" si="3"/>
        <v>37.18</v>
      </c>
      <c r="P248" s="34">
        <v>28683</v>
      </c>
    </row>
    <row r="249" spans="1:16">
      <c r="A249" s="34">
        <v>247</v>
      </c>
      <c r="B249" s="35" t="s">
        <v>206</v>
      </c>
      <c r="C249" s="35" t="s">
        <v>206</v>
      </c>
      <c r="D249" s="34" t="str">
        <f>VLOOKUP(B249,'TAX INFO'!$B$2:$G$1000,3,0)</f>
        <v>Guimaras Electric Cooperative, Inc.</v>
      </c>
      <c r="E249" s="34" t="str">
        <f>VLOOKUP(B249,'TAX INFO'!$B$2:$G$1000,5,0)</f>
        <v>000-994-641-000</v>
      </c>
      <c r="F249" s="35" t="s">
        <v>419</v>
      </c>
      <c r="G249" s="35" t="s">
        <v>416</v>
      </c>
      <c r="H249" s="35" t="s">
        <v>416</v>
      </c>
      <c r="I249" s="35" t="s">
        <v>417</v>
      </c>
      <c r="J249" s="35" t="s">
        <v>417</v>
      </c>
      <c r="K249" s="16">
        <v>2074.61</v>
      </c>
      <c r="L249" s="36">
        <v>0</v>
      </c>
      <c r="M249" s="37">
        <v>248.95</v>
      </c>
      <c r="N249" s="36">
        <v>-41.49</v>
      </c>
      <c r="O249" s="38">
        <f t="shared" si="3"/>
        <v>2282.0700000000002</v>
      </c>
      <c r="P249" s="34">
        <v>28684</v>
      </c>
    </row>
    <row r="250" spans="1:16">
      <c r="A250" s="34">
        <v>248</v>
      </c>
      <c r="B250" s="35" t="s">
        <v>552</v>
      </c>
      <c r="C250" s="35" t="s">
        <v>552</v>
      </c>
      <c r="D250" s="34" t="str">
        <f>VLOOKUP(B250,'TAX INFO'!$B$2:$G$1000,3,0)</f>
        <v>Hydrocore Corp.</v>
      </c>
      <c r="E250" s="34" t="str">
        <f>VLOOKUP(B250,'TAX INFO'!$B$2:$G$1000,5,0)</f>
        <v>006-590-937-000</v>
      </c>
      <c r="F250" s="35" t="s">
        <v>415</v>
      </c>
      <c r="G250" s="35" t="s">
        <v>416</v>
      </c>
      <c r="H250" s="35" t="s">
        <v>416</v>
      </c>
      <c r="I250" s="35" t="s">
        <v>416</v>
      </c>
      <c r="J250" s="35" t="s">
        <v>416</v>
      </c>
      <c r="K250" s="16">
        <v>0</v>
      </c>
      <c r="L250" s="36">
        <v>168.18</v>
      </c>
      <c r="M250" s="37">
        <v>0</v>
      </c>
      <c r="N250" s="36">
        <v>-3.36</v>
      </c>
      <c r="O250" s="38">
        <f t="shared" si="3"/>
        <v>164.82</v>
      </c>
      <c r="P250" s="34">
        <v>28685</v>
      </c>
    </row>
    <row r="251" spans="1:16">
      <c r="A251" s="34">
        <v>249</v>
      </c>
      <c r="B251" s="35" t="s">
        <v>552</v>
      </c>
      <c r="C251" s="35" t="s">
        <v>553</v>
      </c>
      <c r="D251" s="34" t="str">
        <f>VLOOKUP(B251,'TAX INFO'!$B$2:$G$1000,3,0)</f>
        <v>Hydrocore Corp.</v>
      </c>
      <c r="E251" s="34" t="str">
        <f>VLOOKUP(B251,'TAX INFO'!$B$2:$G$1000,5,0)</f>
        <v>006-590-937-000</v>
      </c>
      <c r="F251" s="35" t="s">
        <v>419</v>
      </c>
      <c r="G251" s="35" t="s">
        <v>416</v>
      </c>
      <c r="H251" s="35" t="s">
        <v>416</v>
      </c>
      <c r="I251" s="35" t="s">
        <v>416</v>
      </c>
      <c r="J251" s="35" t="s">
        <v>416</v>
      </c>
      <c r="K251" s="16">
        <v>0</v>
      </c>
      <c r="L251" s="36">
        <v>1.43</v>
      </c>
      <c r="M251" s="37">
        <v>0</v>
      </c>
      <c r="N251" s="36">
        <v>-0.03</v>
      </c>
      <c r="O251" s="38">
        <f t="shared" si="3"/>
        <v>1.4</v>
      </c>
      <c r="P251" s="34">
        <v>28685</v>
      </c>
    </row>
    <row r="252" spans="1:16">
      <c r="A252" s="34">
        <v>250</v>
      </c>
      <c r="B252" s="35" t="s">
        <v>554</v>
      </c>
      <c r="C252" s="35" t="s">
        <v>554</v>
      </c>
      <c r="D252" s="34" t="str">
        <f>VLOOKUP(B252,'TAX INFO'!$B$2:$G$1000,3,0)</f>
        <v xml:space="preserve">Hedcor Bukidnon, Inc. </v>
      </c>
      <c r="E252" s="34" t="str">
        <f>VLOOKUP(B252,'TAX INFO'!$B$2:$G$1000,5,0)</f>
        <v>409-930-580-00000</v>
      </c>
      <c r="F252" s="35" t="s">
        <v>415</v>
      </c>
      <c r="G252" s="35" t="s">
        <v>416</v>
      </c>
      <c r="H252" s="35" t="s">
        <v>416</v>
      </c>
      <c r="I252" s="35" t="s">
        <v>416</v>
      </c>
      <c r="J252" s="35" t="s">
        <v>416</v>
      </c>
      <c r="K252" s="16">
        <v>0</v>
      </c>
      <c r="L252" s="36">
        <v>948.03</v>
      </c>
      <c r="M252" s="37">
        <v>0</v>
      </c>
      <c r="N252" s="36">
        <v>-18.96</v>
      </c>
      <c r="O252" s="38">
        <f t="shared" si="3"/>
        <v>929.06999999999994</v>
      </c>
      <c r="P252" s="34">
        <v>28686</v>
      </c>
    </row>
    <row r="253" spans="1:16">
      <c r="A253" s="34">
        <v>251</v>
      </c>
      <c r="B253" s="35" t="s">
        <v>209</v>
      </c>
      <c r="C253" s="35" t="s">
        <v>209</v>
      </c>
      <c r="D253" s="34" t="str">
        <f>VLOOKUP(B253,'TAX INFO'!$B$2:$G$1000,3,0)</f>
        <v xml:space="preserve">HEDCOR, Inc. </v>
      </c>
      <c r="E253" s="34" t="str">
        <f>VLOOKUP(B253,'TAX INFO'!$B$2:$G$1000,5,0)</f>
        <v>001-946-873-00000</v>
      </c>
      <c r="F253" s="35" t="s">
        <v>415</v>
      </c>
      <c r="G253" s="35" t="s">
        <v>416</v>
      </c>
      <c r="H253" s="35" t="s">
        <v>417</v>
      </c>
      <c r="I253" s="35" t="s">
        <v>416</v>
      </c>
      <c r="J253" s="35" t="s">
        <v>416</v>
      </c>
      <c r="K253" s="16">
        <v>0</v>
      </c>
      <c r="L253" s="36">
        <v>11.16</v>
      </c>
      <c r="M253" s="37">
        <v>0</v>
      </c>
      <c r="N253" s="36">
        <v>-0.22</v>
      </c>
      <c r="O253" s="38">
        <f t="shared" si="3"/>
        <v>10.94</v>
      </c>
      <c r="P253" s="34">
        <v>28687</v>
      </c>
    </row>
    <row r="254" spans="1:16">
      <c r="A254" s="34">
        <v>252</v>
      </c>
      <c r="B254" s="35" t="s">
        <v>209</v>
      </c>
      <c r="C254" s="35" t="s">
        <v>210</v>
      </c>
      <c r="D254" s="34" t="str">
        <f>VLOOKUP(B254,'TAX INFO'!$B$2:$G$1000,3,0)</f>
        <v xml:space="preserve">HEDCOR, Inc. </v>
      </c>
      <c r="E254" s="34" t="str">
        <f>VLOOKUP(B254,'TAX INFO'!$B$2:$G$1000,5,0)</f>
        <v>001-946-873-00000</v>
      </c>
      <c r="F254" s="35" t="s">
        <v>415</v>
      </c>
      <c r="G254" s="35" t="s">
        <v>416</v>
      </c>
      <c r="H254" s="35" t="s">
        <v>417</v>
      </c>
      <c r="I254" s="35" t="s">
        <v>416</v>
      </c>
      <c r="J254" s="35" t="s">
        <v>416</v>
      </c>
      <c r="K254" s="16">
        <v>0</v>
      </c>
      <c r="L254" s="36">
        <v>268.35000000000002</v>
      </c>
      <c r="M254" s="37">
        <v>0</v>
      </c>
      <c r="N254" s="36">
        <v>-5.37</v>
      </c>
      <c r="O254" s="38">
        <f t="shared" si="3"/>
        <v>262.98</v>
      </c>
      <c r="P254" s="34">
        <v>28687</v>
      </c>
    </row>
    <row r="255" spans="1:16">
      <c r="A255" s="34">
        <v>253</v>
      </c>
      <c r="B255" s="35" t="s">
        <v>209</v>
      </c>
      <c r="C255" s="35" t="s">
        <v>211</v>
      </c>
      <c r="D255" s="34" t="str">
        <f>VLOOKUP(B255,'TAX INFO'!$B$2:$G$1000,3,0)</f>
        <v xml:space="preserve">HEDCOR, Inc. </v>
      </c>
      <c r="E255" s="34" t="str">
        <f>VLOOKUP(B255,'TAX INFO'!$B$2:$G$1000,5,0)</f>
        <v>001-946-873-00000</v>
      </c>
      <c r="F255" s="35" t="s">
        <v>415</v>
      </c>
      <c r="G255" s="35" t="s">
        <v>416</v>
      </c>
      <c r="H255" s="35" t="s">
        <v>417</v>
      </c>
      <c r="I255" s="35" t="s">
        <v>416</v>
      </c>
      <c r="J255" s="35" t="s">
        <v>416</v>
      </c>
      <c r="K255" s="16">
        <v>0</v>
      </c>
      <c r="L255" s="36">
        <v>12.87</v>
      </c>
      <c r="M255" s="37">
        <v>0</v>
      </c>
      <c r="N255" s="36">
        <v>-0.26</v>
      </c>
      <c r="O255" s="38">
        <f t="shared" si="3"/>
        <v>12.61</v>
      </c>
      <c r="P255" s="34">
        <v>28687</v>
      </c>
    </row>
    <row r="256" spans="1:16">
      <c r="A256" s="34">
        <v>254</v>
      </c>
      <c r="B256" s="35" t="s">
        <v>209</v>
      </c>
      <c r="C256" s="35" t="s">
        <v>214</v>
      </c>
      <c r="D256" s="34" t="str">
        <f>VLOOKUP(B256,'TAX INFO'!$B$2:$G$1000,3,0)</f>
        <v xml:space="preserve">HEDCOR, Inc. </v>
      </c>
      <c r="E256" s="34" t="str">
        <f>VLOOKUP(B256,'TAX INFO'!$B$2:$G$1000,5,0)</f>
        <v>001-946-873-00000</v>
      </c>
      <c r="F256" s="35" t="s">
        <v>419</v>
      </c>
      <c r="G256" s="35" t="s">
        <v>416</v>
      </c>
      <c r="H256" s="35" t="s">
        <v>417</v>
      </c>
      <c r="I256" s="35" t="s">
        <v>416</v>
      </c>
      <c r="J256" s="35" t="s">
        <v>416</v>
      </c>
      <c r="K256" s="16">
        <v>0</v>
      </c>
      <c r="L256" s="36">
        <v>15.21</v>
      </c>
      <c r="M256" s="37">
        <v>0</v>
      </c>
      <c r="N256" s="36">
        <v>-0.3</v>
      </c>
      <c r="O256" s="38">
        <f t="shared" si="3"/>
        <v>14.91</v>
      </c>
      <c r="P256" s="34">
        <v>28687</v>
      </c>
    </row>
    <row r="257" spans="1:16">
      <c r="A257" s="34">
        <v>255</v>
      </c>
      <c r="B257" s="35" t="s">
        <v>209</v>
      </c>
      <c r="C257" s="35" t="s">
        <v>212</v>
      </c>
      <c r="D257" s="34" t="str">
        <f>VLOOKUP(B257,'TAX INFO'!$B$2:$G$1000,3,0)</f>
        <v xml:space="preserve">HEDCOR, Inc. </v>
      </c>
      <c r="E257" s="34" t="str">
        <f>VLOOKUP(B257,'TAX INFO'!$B$2:$G$1000,5,0)</f>
        <v>001-946-873-00000</v>
      </c>
      <c r="F257" s="35" t="s">
        <v>415</v>
      </c>
      <c r="G257" s="35" t="s">
        <v>416</v>
      </c>
      <c r="H257" s="35" t="s">
        <v>416</v>
      </c>
      <c r="I257" s="35" t="s">
        <v>416</v>
      </c>
      <c r="J257" s="35" t="s">
        <v>416</v>
      </c>
      <c r="K257" s="16">
        <v>0</v>
      </c>
      <c r="L257" s="36">
        <v>16.670000000000002</v>
      </c>
      <c r="M257" s="37">
        <v>0</v>
      </c>
      <c r="N257" s="36">
        <v>-0.33</v>
      </c>
      <c r="O257" s="38">
        <f t="shared" si="3"/>
        <v>16.340000000000003</v>
      </c>
      <c r="P257" s="34">
        <v>28687</v>
      </c>
    </row>
    <row r="258" spans="1:16">
      <c r="A258" s="34">
        <v>256</v>
      </c>
      <c r="B258" s="35" t="s">
        <v>209</v>
      </c>
      <c r="C258" s="35" t="s">
        <v>215</v>
      </c>
      <c r="D258" s="34" t="str">
        <f>VLOOKUP(B258,'TAX INFO'!$B$2:$G$1000,3,0)</f>
        <v xml:space="preserve">HEDCOR, Inc. </v>
      </c>
      <c r="E258" s="34" t="str">
        <f>VLOOKUP(B258,'TAX INFO'!$B$2:$G$1000,5,0)</f>
        <v>001-946-873-00000</v>
      </c>
      <c r="F258" s="35" t="s">
        <v>419</v>
      </c>
      <c r="G258" s="35" t="s">
        <v>416</v>
      </c>
      <c r="H258" s="35" t="s">
        <v>416</v>
      </c>
      <c r="I258" s="35" t="s">
        <v>416</v>
      </c>
      <c r="J258" s="35" t="s">
        <v>416</v>
      </c>
      <c r="K258" s="16">
        <v>0</v>
      </c>
      <c r="L258" s="36">
        <v>23.14</v>
      </c>
      <c r="M258" s="37">
        <v>0</v>
      </c>
      <c r="N258" s="36">
        <v>-0.46</v>
      </c>
      <c r="O258" s="38">
        <f t="shared" si="3"/>
        <v>22.68</v>
      </c>
      <c r="P258" s="34">
        <v>28687</v>
      </c>
    </row>
    <row r="259" spans="1:16">
      <c r="A259" s="34">
        <v>257</v>
      </c>
      <c r="B259" s="35" t="s">
        <v>213</v>
      </c>
      <c r="C259" s="35" t="s">
        <v>213</v>
      </c>
      <c r="D259" s="34" t="str">
        <f>VLOOKUP(B259,'TAX INFO'!$B$2:$G$1000,3,0)</f>
        <v>Hedcor, Inc.</v>
      </c>
      <c r="E259" s="34" t="str">
        <f>VLOOKUP(B259,'TAX INFO'!$B$2:$G$1000,5,0)</f>
        <v>001-946-873-00000</v>
      </c>
      <c r="F259" s="35" t="s">
        <v>415</v>
      </c>
      <c r="G259" s="35" t="s">
        <v>416</v>
      </c>
      <c r="H259" s="35" t="s">
        <v>417</v>
      </c>
      <c r="I259" s="35" t="s">
        <v>416</v>
      </c>
      <c r="J259" s="35" t="s">
        <v>416</v>
      </c>
      <c r="K259" s="16">
        <v>0</v>
      </c>
      <c r="L259" s="36">
        <v>4.5199999999999996</v>
      </c>
      <c r="M259" s="37">
        <v>0</v>
      </c>
      <c r="N259" s="36">
        <v>-0.09</v>
      </c>
      <c r="O259" s="38">
        <f t="shared" si="3"/>
        <v>4.43</v>
      </c>
      <c r="P259" s="34">
        <v>28687</v>
      </c>
    </row>
    <row r="260" spans="1:16">
      <c r="A260" s="34">
        <v>258</v>
      </c>
      <c r="B260" s="35" t="s">
        <v>213</v>
      </c>
      <c r="C260" s="35" t="s">
        <v>216</v>
      </c>
      <c r="D260" s="34" t="str">
        <f>VLOOKUP(B260,'TAX INFO'!$B$2:$G$1000,3,0)</f>
        <v>Hedcor, Inc.</v>
      </c>
      <c r="E260" s="34" t="str">
        <f>VLOOKUP(B260,'TAX INFO'!$B$2:$G$1000,5,0)</f>
        <v>001-946-873-00000</v>
      </c>
      <c r="F260" s="35" t="s">
        <v>419</v>
      </c>
      <c r="G260" s="35" t="s">
        <v>416</v>
      </c>
      <c r="H260" s="35" t="s">
        <v>417</v>
      </c>
      <c r="I260" s="35" t="s">
        <v>416</v>
      </c>
      <c r="J260" s="35" t="s">
        <v>416</v>
      </c>
      <c r="K260" s="16">
        <v>0</v>
      </c>
      <c r="L260" s="36">
        <v>0.3</v>
      </c>
      <c r="M260" s="37">
        <v>0</v>
      </c>
      <c r="N260" s="36">
        <v>-0.01</v>
      </c>
      <c r="O260" s="38">
        <f t="shared" ref="O260:O323" si="4">SUM(K260:N260)</f>
        <v>0.28999999999999998</v>
      </c>
      <c r="P260" s="34">
        <v>28687</v>
      </c>
    </row>
    <row r="261" spans="1:16">
      <c r="A261" s="34">
        <v>259</v>
      </c>
      <c r="B261" s="35" t="s">
        <v>209</v>
      </c>
      <c r="C261" s="35" t="s">
        <v>217</v>
      </c>
      <c r="D261" s="34" t="str">
        <f>VLOOKUP(B261,'TAX INFO'!$B$2:$G$1000,3,0)</f>
        <v xml:space="preserve">HEDCOR, Inc. </v>
      </c>
      <c r="E261" s="34" t="str">
        <f>VLOOKUP(B261,'TAX INFO'!$B$2:$G$1000,5,0)</f>
        <v>001-946-873-00000</v>
      </c>
      <c r="F261" s="35" t="s">
        <v>419</v>
      </c>
      <c r="G261" s="35" t="s">
        <v>416</v>
      </c>
      <c r="H261" s="35" t="s">
        <v>417</v>
      </c>
      <c r="I261" s="35" t="s">
        <v>416</v>
      </c>
      <c r="J261" s="35" t="s">
        <v>416</v>
      </c>
      <c r="K261" s="16">
        <v>0</v>
      </c>
      <c r="L261" s="36">
        <v>6.59</v>
      </c>
      <c r="M261" s="37">
        <v>0</v>
      </c>
      <c r="N261" s="36">
        <v>-0.13</v>
      </c>
      <c r="O261" s="38">
        <f t="shared" si="4"/>
        <v>6.46</v>
      </c>
      <c r="P261" s="34">
        <v>28687</v>
      </c>
    </row>
    <row r="262" spans="1:16">
      <c r="A262" s="34">
        <v>260</v>
      </c>
      <c r="B262" s="35" t="s">
        <v>555</v>
      </c>
      <c r="C262" s="35" t="s">
        <v>555</v>
      </c>
      <c r="D262" s="34" t="str">
        <f>VLOOKUP(B262,'TAX INFO'!$B$2:$G$1000,3,0)</f>
        <v>HELIOS SOLAR ENERGY CORP.</v>
      </c>
      <c r="E262" s="34" t="str">
        <f>VLOOKUP(B262,'TAX INFO'!$B$2:$G$1000,5,0)</f>
        <v>008-841-526-000</v>
      </c>
      <c r="F262" s="35" t="s">
        <v>415</v>
      </c>
      <c r="G262" s="35" t="s">
        <v>416</v>
      </c>
      <c r="H262" s="35" t="s">
        <v>417</v>
      </c>
      <c r="I262" s="35" t="s">
        <v>416</v>
      </c>
      <c r="J262" s="35" t="s">
        <v>416</v>
      </c>
      <c r="K262" s="16">
        <v>0</v>
      </c>
      <c r="L262" s="36">
        <v>779.39</v>
      </c>
      <c r="M262" s="37">
        <v>0</v>
      </c>
      <c r="N262" s="36">
        <v>-15.59</v>
      </c>
      <c r="O262" s="38">
        <f t="shared" si="4"/>
        <v>763.8</v>
      </c>
      <c r="P262" s="34">
        <v>28688</v>
      </c>
    </row>
    <row r="263" spans="1:16">
      <c r="A263" s="34">
        <v>261</v>
      </c>
      <c r="B263" s="35" t="s">
        <v>555</v>
      </c>
      <c r="C263" s="35" t="s">
        <v>218</v>
      </c>
      <c r="D263" s="34" t="str">
        <f>VLOOKUP(B263,'TAX INFO'!$B$2:$G$1000,3,0)</f>
        <v>HELIOS SOLAR ENERGY CORP.</v>
      </c>
      <c r="E263" s="34" t="str">
        <f>VLOOKUP(B263,'TAX INFO'!$B$2:$G$1000,5,0)</f>
        <v>008-841-526-000</v>
      </c>
      <c r="F263" s="35" t="s">
        <v>419</v>
      </c>
      <c r="G263" s="35" t="s">
        <v>416</v>
      </c>
      <c r="H263" s="35" t="s">
        <v>417</v>
      </c>
      <c r="I263" s="35" t="s">
        <v>416</v>
      </c>
      <c r="J263" s="35" t="s">
        <v>416</v>
      </c>
      <c r="K263" s="16">
        <v>0</v>
      </c>
      <c r="L263" s="36">
        <v>193.28</v>
      </c>
      <c r="M263" s="37">
        <v>0</v>
      </c>
      <c r="N263" s="36">
        <v>-3.87</v>
      </c>
      <c r="O263" s="38">
        <f t="shared" si="4"/>
        <v>189.41</v>
      </c>
      <c r="P263" s="34">
        <v>28688</v>
      </c>
    </row>
    <row r="264" spans="1:16">
      <c r="A264" s="34">
        <v>262</v>
      </c>
      <c r="B264" s="35" t="s">
        <v>557</v>
      </c>
      <c r="C264" s="35" t="s">
        <v>558</v>
      </c>
      <c r="D264" s="34" t="str">
        <f>VLOOKUP(B264,'TAX INFO'!$B$2:$G$1000,3,0)</f>
        <v>Hawaiian-Philippine Company</v>
      </c>
      <c r="E264" s="34" t="str">
        <f>VLOOKUP(B264,'TAX INFO'!$B$2:$G$1000,5,0)</f>
        <v>000-424-722-00000</v>
      </c>
      <c r="F264" s="35" t="s">
        <v>419</v>
      </c>
      <c r="G264" s="35" t="s">
        <v>416</v>
      </c>
      <c r="H264" s="35" t="s">
        <v>417</v>
      </c>
      <c r="I264" s="35" t="s">
        <v>416</v>
      </c>
      <c r="J264" s="35" t="s">
        <v>417</v>
      </c>
      <c r="K264" s="16">
        <v>381.58</v>
      </c>
      <c r="L264" s="36">
        <v>0</v>
      </c>
      <c r="M264" s="37">
        <v>45.79</v>
      </c>
      <c r="N264" s="36">
        <v>-7.63</v>
      </c>
      <c r="O264" s="38">
        <f t="shared" si="4"/>
        <v>419.74</v>
      </c>
      <c r="P264" s="34">
        <v>28689</v>
      </c>
    </row>
    <row r="265" spans="1:16">
      <c r="A265" s="34">
        <v>263</v>
      </c>
      <c r="B265" s="35" t="s">
        <v>559</v>
      </c>
      <c r="C265" s="35" t="s">
        <v>560</v>
      </c>
      <c r="D265" s="34" t="str">
        <f>VLOOKUP(B265,'TAX INFO'!$B$2:$G$1000,3,0)</f>
        <v xml:space="preserve">South Luzon Thermal Energy Corporation </v>
      </c>
      <c r="E265" s="34" t="str">
        <f>VLOOKUP(B265,'TAX INFO'!$B$2:$G$1000,5,0)</f>
        <v>008-095-005-000</v>
      </c>
      <c r="F265" s="35" t="s">
        <v>419</v>
      </c>
      <c r="G265" s="35" t="s">
        <v>416</v>
      </c>
      <c r="H265" s="35" t="s">
        <v>417</v>
      </c>
      <c r="I265" s="35" t="s">
        <v>417</v>
      </c>
      <c r="J265" s="35" t="s">
        <v>417</v>
      </c>
      <c r="K265" s="16">
        <v>502.03</v>
      </c>
      <c r="L265" s="36">
        <v>0</v>
      </c>
      <c r="M265" s="37">
        <v>60.24</v>
      </c>
      <c r="N265" s="36">
        <v>-10.039999999999999</v>
      </c>
      <c r="O265" s="38">
        <f t="shared" si="4"/>
        <v>552.23</v>
      </c>
      <c r="P265" s="34">
        <v>28690</v>
      </c>
    </row>
    <row r="266" spans="1:16">
      <c r="A266" s="34">
        <v>264</v>
      </c>
      <c r="B266" s="35" t="s">
        <v>561</v>
      </c>
      <c r="C266" s="35" t="s">
        <v>561</v>
      </c>
      <c r="D266" s="34" t="str">
        <f>VLOOKUP(B266,'TAX INFO'!$B$2:$G$1000,3,0)</f>
        <v xml:space="preserve">Hedcor Sabangan, Inc. </v>
      </c>
      <c r="E266" s="34" t="str">
        <f>VLOOKUP(B266,'TAX INFO'!$B$2:$G$1000,5,0)</f>
        <v>409-507-988-00000</v>
      </c>
      <c r="F266" s="35" t="s">
        <v>415</v>
      </c>
      <c r="G266" s="35" t="s">
        <v>416</v>
      </c>
      <c r="H266" s="35" t="s">
        <v>417</v>
      </c>
      <c r="I266" s="35" t="s">
        <v>416</v>
      </c>
      <c r="J266" s="35" t="s">
        <v>416</v>
      </c>
      <c r="K266" s="16">
        <v>0</v>
      </c>
      <c r="L266" s="36">
        <v>226.45</v>
      </c>
      <c r="M266" s="37">
        <v>0</v>
      </c>
      <c r="N266" s="36">
        <v>-4.53</v>
      </c>
      <c r="O266" s="38">
        <f t="shared" si="4"/>
        <v>221.92</v>
      </c>
      <c r="P266" s="34">
        <v>28691</v>
      </c>
    </row>
    <row r="267" spans="1:16">
      <c r="A267" s="34">
        <v>265</v>
      </c>
      <c r="B267" s="35" t="s">
        <v>562</v>
      </c>
      <c r="C267" s="35" t="s">
        <v>562</v>
      </c>
      <c r="D267" s="34" t="str">
        <f>VLOOKUP(B267,'TAX INFO'!$B$2:$G$1000,3,0)</f>
        <v xml:space="preserve">Hedcor Tudaya, Inc.  </v>
      </c>
      <c r="E267" s="34" t="str">
        <f>VLOOKUP(B267,'TAX INFO'!$B$2:$G$1000,5,0)</f>
        <v>409-828-199-00000</v>
      </c>
      <c r="F267" s="35" t="s">
        <v>415</v>
      </c>
      <c r="G267" s="35" t="s">
        <v>416</v>
      </c>
      <c r="H267" s="35" t="s">
        <v>417</v>
      </c>
      <c r="I267" s="35" t="s">
        <v>416</v>
      </c>
      <c r="J267" s="35" t="s">
        <v>416</v>
      </c>
      <c r="K267" s="16">
        <v>0</v>
      </c>
      <c r="L267" s="36">
        <v>90.7</v>
      </c>
      <c r="M267" s="37">
        <v>0</v>
      </c>
      <c r="N267" s="36">
        <v>-1.81</v>
      </c>
      <c r="O267" s="38">
        <f t="shared" si="4"/>
        <v>88.89</v>
      </c>
      <c r="P267" s="34">
        <v>28692</v>
      </c>
    </row>
    <row r="268" spans="1:16">
      <c r="A268" s="34">
        <v>266</v>
      </c>
      <c r="B268" s="35" t="s">
        <v>562</v>
      </c>
      <c r="C268" s="35" t="s">
        <v>772</v>
      </c>
      <c r="D268" s="34" t="str">
        <f>VLOOKUP(B268,'TAX INFO'!$B$2:$G$1000,3,0)</f>
        <v xml:space="preserve">Hedcor Tudaya, Inc.  </v>
      </c>
      <c r="E268" s="34" t="str">
        <f>VLOOKUP(B268,'TAX INFO'!$B$2:$G$1000,5,0)</f>
        <v>409-828-199-00000</v>
      </c>
      <c r="F268" s="35" t="s">
        <v>419</v>
      </c>
      <c r="G268" s="35" t="s">
        <v>416</v>
      </c>
      <c r="H268" s="35" t="s">
        <v>417</v>
      </c>
      <c r="I268" s="35" t="s">
        <v>416</v>
      </c>
      <c r="J268" s="35" t="s">
        <v>416</v>
      </c>
      <c r="K268" s="16">
        <v>0</v>
      </c>
      <c r="L268" s="36">
        <v>0.04</v>
      </c>
      <c r="M268" s="37">
        <v>0</v>
      </c>
      <c r="N268" s="36">
        <v>0</v>
      </c>
      <c r="O268" s="38">
        <f t="shared" si="4"/>
        <v>0.04</v>
      </c>
      <c r="P268" s="34">
        <v>28692</v>
      </c>
    </row>
    <row r="269" spans="1:16">
      <c r="A269" s="34">
        <v>267</v>
      </c>
      <c r="B269" s="35" t="s">
        <v>563</v>
      </c>
      <c r="C269" s="35" t="s">
        <v>563</v>
      </c>
      <c r="D269" s="34" t="str">
        <f>VLOOKUP(B269,'TAX INFO'!$B$2:$G$1000,3,0)</f>
        <v>Isabel Ancillary Services Co. Ltd.</v>
      </c>
      <c r="E269" s="34" t="str">
        <f>VLOOKUP(B269,'TAX INFO'!$B$2:$G$1000,5,0)</f>
        <v>010-011-077-000</v>
      </c>
      <c r="F269" s="35" t="s">
        <v>415</v>
      </c>
      <c r="G269" s="35" t="s">
        <v>416</v>
      </c>
      <c r="H269" s="35" t="s">
        <v>417</v>
      </c>
      <c r="I269" s="35" t="s">
        <v>417</v>
      </c>
      <c r="J269" s="35" t="s">
        <v>417</v>
      </c>
      <c r="K269" s="16">
        <v>183.05</v>
      </c>
      <c r="L269" s="36">
        <v>0</v>
      </c>
      <c r="M269" s="37">
        <v>21.97</v>
      </c>
      <c r="N269" s="36">
        <v>-3.66</v>
      </c>
      <c r="O269" s="38">
        <f t="shared" si="4"/>
        <v>201.36</v>
      </c>
      <c r="P269" s="34">
        <v>28693</v>
      </c>
    </row>
    <row r="270" spans="1:16">
      <c r="A270" s="34">
        <v>268</v>
      </c>
      <c r="B270" s="35" t="s">
        <v>563</v>
      </c>
      <c r="C270" s="35" t="s">
        <v>220</v>
      </c>
      <c r="D270" s="34" t="str">
        <f>VLOOKUP(B270,'TAX INFO'!$B$2:$G$1000,3,0)</f>
        <v>Isabel Ancillary Services Co. Ltd.</v>
      </c>
      <c r="E270" s="34" t="str">
        <f>VLOOKUP(B270,'TAX INFO'!$B$2:$G$1000,5,0)</f>
        <v>010-011-077-000</v>
      </c>
      <c r="F270" s="35" t="s">
        <v>419</v>
      </c>
      <c r="G270" s="35" t="s">
        <v>416</v>
      </c>
      <c r="H270" s="35" t="s">
        <v>417</v>
      </c>
      <c r="I270" s="35" t="s">
        <v>417</v>
      </c>
      <c r="J270" s="35" t="s">
        <v>417</v>
      </c>
      <c r="K270" s="16">
        <v>55.66</v>
      </c>
      <c r="L270" s="36">
        <v>0</v>
      </c>
      <c r="M270" s="37">
        <v>6.68</v>
      </c>
      <c r="N270" s="36">
        <v>-1.1100000000000001</v>
      </c>
      <c r="O270" s="38">
        <f t="shared" si="4"/>
        <v>61.23</v>
      </c>
      <c r="P270" s="34">
        <v>28693</v>
      </c>
    </row>
    <row r="271" spans="1:16">
      <c r="A271" s="34">
        <v>269</v>
      </c>
      <c r="B271" s="35" t="s">
        <v>564</v>
      </c>
      <c r="C271" s="35" t="s">
        <v>564</v>
      </c>
      <c r="D271" s="34" t="str">
        <f>VLOOKUP(B271,'TAX INFO'!$B$2:$G$1000,3,0)</f>
        <v xml:space="preserve">Isabela Biomass Energy Corporation </v>
      </c>
      <c r="E271" s="34" t="str">
        <f>VLOOKUP(B271,'TAX INFO'!$B$2:$G$1000,5,0)</f>
        <v>008-350-337-000</v>
      </c>
      <c r="F271" s="35" t="s">
        <v>415</v>
      </c>
      <c r="G271" s="35" t="s">
        <v>416</v>
      </c>
      <c r="H271" s="35" t="s">
        <v>417</v>
      </c>
      <c r="I271" s="35" t="s">
        <v>416</v>
      </c>
      <c r="J271" s="35" t="s">
        <v>416</v>
      </c>
      <c r="K271" s="16">
        <v>0</v>
      </c>
      <c r="L271" s="36">
        <v>270.29000000000002</v>
      </c>
      <c r="M271" s="37">
        <v>0</v>
      </c>
      <c r="N271" s="36">
        <v>-5.41</v>
      </c>
      <c r="O271" s="38">
        <f t="shared" si="4"/>
        <v>264.88</v>
      </c>
      <c r="P271" s="34">
        <v>28694</v>
      </c>
    </row>
    <row r="272" spans="1:16">
      <c r="A272" s="34">
        <v>270</v>
      </c>
      <c r="B272" s="35" t="s">
        <v>450</v>
      </c>
      <c r="C272" s="35" t="s">
        <v>565</v>
      </c>
      <c r="D272" s="34" t="str">
        <f>VLOOKUP(B272,'TAX INFO'!$B$2:$G$1000,3,0)</f>
        <v xml:space="preserve">Therma Luzon, Inc. </v>
      </c>
      <c r="E272" s="34" t="str">
        <f>VLOOKUP(B272,'TAX INFO'!$B$2:$G$1000,5,0)</f>
        <v>266-567-164-00000</v>
      </c>
      <c r="F272" s="35" t="s">
        <v>419</v>
      </c>
      <c r="G272" s="35" t="s">
        <v>416</v>
      </c>
      <c r="H272" s="35" t="s">
        <v>417</v>
      </c>
      <c r="I272" s="35" t="s">
        <v>417</v>
      </c>
      <c r="J272" s="35" t="s">
        <v>417</v>
      </c>
      <c r="K272" s="16">
        <v>44.76</v>
      </c>
      <c r="L272" s="36">
        <v>0</v>
      </c>
      <c r="M272" s="37">
        <v>5.37</v>
      </c>
      <c r="N272" s="36">
        <v>-0.9</v>
      </c>
      <c r="O272" s="38">
        <f t="shared" si="4"/>
        <v>49.23</v>
      </c>
      <c r="P272" s="34">
        <v>28579</v>
      </c>
    </row>
    <row r="273" spans="1:16">
      <c r="A273" s="34">
        <v>271</v>
      </c>
      <c r="B273" s="35" t="s">
        <v>326</v>
      </c>
      <c r="C273" s="35" t="s">
        <v>566</v>
      </c>
      <c r="D273" s="34" t="str">
        <f>VLOOKUP(B273,'TAX INFO'!$B$2:$G$1000,3,0)</f>
        <v xml:space="preserve">SN Aboitiz Power - Benguet, Inc. </v>
      </c>
      <c r="E273" s="34" t="str">
        <f>VLOOKUP(B273,'TAX INFO'!$B$2:$G$1000,5,0)</f>
        <v>006-659-491-00000</v>
      </c>
      <c r="F273" s="35" t="s">
        <v>419</v>
      </c>
      <c r="G273" s="35" t="s">
        <v>416</v>
      </c>
      <c r="H273" s="35" t="s">
        <v>417</v>
      </c>
      <c r="I273" s="35" t="s">
        <v>416</v>
      </c>
      <c r="J273" s="35" t="s">
        <v>416</v>
      </c>
      <c r="K273" s="16">
        <v>0</v>
      </c>
      <c r="L273" s="36">
        <v>114.25</v>
      </c>
      <c r="M273" s="37">
        <v>0</v>
      </c>
      <c r="N273" s="36">
        <v>-2.2799999999999998</v>
      </c>
      <c r="O273" s="38">
        <f t="shared" si="4"/>
        <v>111.97</v>
      </c>
      <c r="P273" s="34">
        <v>28695</v>
      </c>
    </row>
    <row r="274" spans="1:16">
      <c r="A274" s="34">
        <v>272</v>
      </c>
      <c r="B274" s="35" t="s">
        <v>567</v>
      </c>
      <c r="C274" s="35" t="s">
        <v>567</v>
      </c>
      <c r="D274" s="34" t="str">
        <f>VLOOKUP(B274,'TAX INFO'!$B$2:$G$1000,3,0)</f>
        <v xml:space="preserve">Iloilo I Electric Cooperative, Inc. </v>
      </c>
      <c r="E274" s="34" t="str">
        <f>VLOOKUP(B274,'TAX INFO'!$B$2:$G$1000,5,0)</f>
        <v>000-994-935-000</v>
      </c>
      <c r="F274" s="35" t="s">
        <v>419</v>
      </c>
      <c r="G274" s="35" t="s">
        <v>416</v>
      </c>
      <c r="H274" s="35" t="s">
        <v>417</v>
      </c>
      <c r="I274" s="35" t="s">
        <v>417</v>
      </c>
      <c r="J274" s="35" t="s">
        <v>417</v>
      </c>
      <c r="K274" s="16">
        <v>18379.560000000001</v>
      </c>
      <c r="L274" s="36">
        <v>0</v>
      </c>
      <c r="M274" s="37">
        <v>2205.5500000000002</v>
      </c>
      <c r="N274" s="36">
        <v>-367.59</v>
      </c>
      <c r="O274" s="38">
        <f t="shared" si="4"/>
        <v>20217.52</v>
      </c>
      <c r="P274" s="34">
        <v>28696</v>
      </c>
    </row>
    <row r="275" spans="1:16">
      <c r="A275" s="34">
        <v>273</v>
      </c>
      <c r="B275" s="35" t="s">
        <v>568</v>
      </c>
      <c r="C275" s="35" t="s">
        <v>568</v>
      </c>
      <c r="D275" s="34" t="str">
        <f>VLOOKUP(B275,'TAX INFO'!$B$2:$G$1000,3,0)</f>
        <v xml:space="preserve">Iloilo II Electric Cooperative, Inc. </v>
      </c>
      <c r="E275" s="34" t="str">
        <f>VLOOKUP(B275,'TAX INFO'!$B$2:$G$1000,5,0)</f>
        <v>000-994-942-000</v>
      </c>
      <c r="F275" s="35" t="s">
        <v>419</v>
      </c>
      <c r="G275" s="35" t="s">
        <v>416</v>
      </c>
      <c r="H275" s="35" t="s">
        <v>416</v>
      </c>
      <c r="I275" s="35" t="s">
        <v>417</v>
      </c>
      <c r="J275" s="35" t="s">
        <v>417</v>
      </c>
      <c r="K275" s="16">
        <v>12265.61</v>
      </c>
      <c r="L275" s="36">
        <v>0</v>
      </c>
      <c r="M275" s="37">
        <v>1471.87</v>
      </c>
      <c r="N275" s="36">
        <v>-245.31</v>
      </c>
      <c r="O275" s="38">
        <f t="shared" si="4"/>
        <v>13492.17</v>
      </c>
      <c r="P275" s="34">
        <v>28697</v>
      </c>
    </row>
    <row r="276" spans="1:16">
      <c r="A276" s="34">
        <v>274</v>
      </c>
      <c r="B276" s="35" t="s">
        <v>569</v>
      </c>
      <c r="C276" s="35" t="s">
        <v>569</v>
      </c>
      <c r="D276" s="34" t="str">
        <f>VLOOKUP(B276,'TAX INFO'!$B$2:$G$1000,3,0)</f>
        <v xml:space="preserve">Iloilo III Electric Cooperative, Inc. </v>
      </c>
      <c r="E276" s="34" t="str">
        <f>VLOOKUP(B276,'TAX INFO'!$B$2:$G$1000,5,0)</f>
        <v>002-391-979-000</v>
      </c>
      <c r="F276" s="35" t="s">
        <v>419</v>
      </c>
      <c r="G276" s="35" t="s">
        <v>416</v>
      </c>
      <c r="H276" s="35" t="s">
        <v>417</v>
      </c>
      <c r="I276" s="35" t="s">
        <v>417</v>
      </c>
      <c r="J276" s="35" t="s">
        <v>417</v>
      </c>
      <c r="K276" s="16">
        <v>10658.73</v>
      </c>
      <c r="L276" s="36">
        <v>0</v>
      </c>
      <c r="M276" s="37">
        <v>1279.05</v>
      </c>
      <c r="N276" s="36">
        <v>-213.17</v>
      </c>
      <c r="O276" s="38">
        <f t="shared" si="4"/>
        <v>11724.609999999999</v>
      </c>
      <c r="P276" s="34">
        <v>28698</v>
      </c>
    </row>
    <row r="277" spans="1:16">
      <c r="A277" s="34">
        <v>275</v>
      </c>
      <c r="B277" s="35" t="s">
        <v>571</v>
      </c>
      <c r="C277" s="35" t="s">
        <v>571</v>
      </c>
      <c r="D277" s="34" t="str">
        <f>VLOOKUP(B277,'TAX INFO'!$B$2:$G$1000,3,0)</f>
        <v xml:space="preserve">Ilocos Norte Electric Cooperative, Inc. </v>
      </c>
      <c r="E277" s="34" t="str">
        <f>VLOOKUP(B277,'TAX INFO'!$B$2:$G$1000,5,0)</f>
        <v>000-716-369-000</v>
      </c>
      <c r="F277" s="35" t="s">
        <v>419</v>
      </c>
      <c r="G277" s="35" t="s">
        <v>416</v>
      </c>
      <c r="H277" s="35" t="s">
        <v>417</v>
      </c>
      <c r="I277" s="35" t="s">
        <v>417</v>
      </c>
      <c r="J277" s="35" t="s">
        <v>417</v>
      </c>
      <c r="K277" s="16">
        <v>5974.15</v>
      </c>
      <c r="L277" s="36">
        <v>0</v>
      </c>
      <c r="M277" s="37">
        <v>716.9</v>
      </c>
      <c r="N277" s="36">
        <v>-119.48</v>
      </c>
      <c r="O277" s="38">
        <f t="shared" si="4"/>
        <v>6571.57</v>
      </c>
      <c r="P277" s="34">
        <v>28699</v>
      </c>
    </row>
    <row r="278" spans="1:16">
      <c r="A278" s="34">
        <v>276</v>
      </c>
      <c r="B278" s="35" t="s">
        <v>572</v>
      </c>
      <c r="C278" s="35" t="s">
        <v>572</v>
      </c>
      <c r="D278" s="34" t="str">
        <f>VLOOKUP(B278,'TAX INFO'!$B$2:$G$1000,3,0)</f>
        <v>INGRID POWER HOLDINGS, INC.</v>
      </c>
      <c r="E278" s="34" t="str">
        <f>VLOOKUP(B278,'TAX INFO'!$B$2:$G$1000,5,0)</f>
        <v>010-031-135-00000</v>
      </c>
      <c r="F278" s="35" t="s">
        <v>415</v>
      </c>
      <c r="G278" s="35" t="s">
        <v>416</v>
      </c>
      <c r="H278" s="35" t="s">
        <v>417</v>
      </c>
      <c r="I278" s="35" t="s">
        <v>417</v>
      </c>
      <c r="J278" s="35" t="s">
        <v>417</v>
      </c>
      <c r="K278" s="16">
        <v>0.01</v>
      </c>
      <c r="L278" s="36">
        <v>0</v>
      </c>
      <c r="M278" s="37">
        <v>0</v>
      </c>
      <c r="N278" s="36">
        <v>0</v>
      </c>
      <c r="O278" s="38">
        <f t="shared" si="4"/>
        <v>0.01</v>
      </c>
      <c r="P278" s="34">
        <v>28700</v>
      </c>
    </row>
    <row r="279" spans="1:16">
      <c r="A279" s="34">
        <v>277</v>
      </c>
      <c r="B279" s="35" t="s">
        <v>572</v>
      </c>
      <c r="C279" s="35" t="s">
        <v>573</v>
      </c>
      <c r="D279" s="34" t="str">
        <f>VLOOKUP(B279,'TAX INFO'!$B$2:$G$1000,3,0)</f>
        <v>INGRID POWER HOLDINGS, INC.</v>
      </c>
      <c r="E279" s="34" t="str">
        <f>VLOOKUP(B279,'TAX INFO'!$B$2:$G$1000,5,0)</f>
        <v>010-031-135-00000</v>
      </c>
      <c r="F279" s="35" t="s">
        <v>419</v>
      </c>
      <c r="G279" s="35" t="s">
        <v>416</v>
      </c>
      <c r="H279" s="35" t="s">
        <v>417</v>
      </c>
      <c r="I279" s="35" t="s">
        <v>417</v>
      </c>
      <c r="J279" s="35" t="s">
        <v>417</v>
      </c>
      <c r="K279" s="16">
        <v>291</v>
      </c>
      <c r="L279" s="36">
        <v>0</v>
      </c>
      <c r="M279" s="37">
        <v>34.92</v>
      </c>
      <c r="N279" s="36">
        <v>-5.82</v>
      </c>
      <c r="O279" s="38">
        <f t="shared" si="4"/>
        <v>320.10000000000002</v>
      </c>
      <c r="P279" s="34">
        <v>28700</v>
      </c>
    </row>
    <row r="280" spans="1:16">
      <c r="A280" s="34">
        <v>278</v>
      </c>
      <c r="B280" s="35" t="s">
        <v>574</v>
      </c>
      <c r="C280" s="35" t="s">
        <v>574</v>
      </c>
      <c r="D280" s="34" t="str">
        <f>VLOOKUP(B280,'TAX INFO'!$B$2:$G$1000,3,0)</f>
        <v xml:space="preserve">San Jose City I Power Corporation </v>
      </c>
      <c r="E280" s="34" t="str">
        <f>VLOOKUP(B280,'TAX INFO'!$B$2:$G$1000,5,0)</f>
        <v>006-530-554-000</v>
      </c>
      <c r="F280" s="35" t="s">
        <v>415</v>
      </c>
      <c r="G280" s="35" t="s">
        <v>416</v>
      </c>
      <c r="H280" s="35" t="s">
        <v>416</v>
      </c>
      <c r="I280" s="35" t="s">
        <v>416</v>
      </c>
      <c r="J280" s="35" t="s">
        <v>416</v>
      </c>
      <c r="K280" s="16">
        <v>0</v>
      </c>
      <c r="L280" s="36">
        <v>153.97999999999999</v>
      </c>
      <c r="M280" s="37">
        <v>0</v>
      </c>
      <c r="N280" s="36">
        <v>-3.08</v>
      </c>
      <c r="O280" s="38">
        <f t="shared" si="4"/>
        <v>150.89999999999998</v>
      </c>
      <c r="P280" s="34">
        <v>28701</v>
      </c>
    </row>
    <row r="281" spans="1:16">
      <c r="A281" s="34">
        <v>279</v>
      </c>
      <c r="B281" s="35" t="s">
        <v>574</v>
      </c>
      <c r="C281" s="35" t="s">
        <v>353</v>
      </c>
      <c r="D281" s="34" t="str">
        <f>VLOOKUP(B281,'TAX INFO'!$B$2:$G$1000,3,0)</f>
        <v xml:space="preserve">San Jose City I Power Corporation </v>
      </c>
      <c r="E281" s="34" t="str">
        <f>VLOOKUP(B281,'TAX INFO'!$B$2:$G$1000,5,0)</f>
        <v>006-530-554-000</v>
      </c>
      <c r="F281" s="35" t="s">
        <v>415</v>
      </c>
      <c r="G281" s="35" t="s">
        <v>416</v>
      </c>
      <c r="H281" s="35" t="s">
        <v>416</v>
      </c>
      <c r="I281" s="35" t="s">
        <v>416</v>
      </c>
      <c r="J281" s="35" t="s">
        <v>416</v>
      </c>
      <c r="K281" s="16">
        <v>0</v>
      </c>
      <c r="L281" s="36">
        <v>154.88</v>
      </c>
      <c r="M281" s="37">
        <v>0</v>
      </c>
      <c r="N281" s="36">
        <v>-3.1</v>
      </c>
      <c r="O281" s="38">
        <f t="shared" si="4"/>
        <v>151.78</v>
      </c>
      <c r="P281" s="34">
        <v>28701</v>
      </c>
    </row>
    <row r="282" spans="1:16">
      <c r="A282" s="34">
        <v>280</v>
      </c>
      <c r="B282" s="35" t="s">
        <v>574</v>
      </c>
      <c r="C282" s="35" t="s">
        <v>354</v>
      </c>
      <c r="D282" s="34" t="str">
        <f>VLOOKUP(B282,'TAX INFO'!$B$2:$G$1000,3,0)</f>
        <v xml:space="preserve">San Jose City I Power Corporation </v>
      </c>
      <c r="E282" s="34" t="str">
        <f>VLOOKUP(B282,'TAX INFO'!$B$2:$G$1000,5,0)</f>
        <v>006-530-554-000</v>
      </c>
      <c r="F282" s="35" t="s">
        <v>419</v>
      </c>
      <c r="G282" s="35" t="s">
        <v>416</v>
      </c>
      <c r="H282" s="35" t="s">
        <v>416</v>
      </c>
      <c r="I282" s="35" t="s">
        <v>416</v>
      </c>
      <c r="J282" s="35" t="s">
        <v>416</v>
      </c>
      <c r="K282" s="16">
        <v>0</v>
      </c>
      <c r="L282" s="36">
        <v>4.5599999999999996</v>
      </c>
      <c r="M282" s="37">
        <v>0</v>
      </c>
      <c r="N282" s="36">
        <v>-0.09</v>
      </c>
      <c r="O282" s="38">
        <f t="shared" si="4"/>
        <v>4.47</v>
      </c>
      <c r="P282" s="34">
        <v>28701</v>
      </c>
    </row>
    <row r="283" spans="1:16">
      <c r="A283" s="34">
        <v>281</v>
      </c>
      <c r="B283" s="35" t="s">
        <v>576</v>
      </c>
      <c r="C283" s="35" t="s">
        <v>576</v>
      </c>
      <c r="D283" s="34" t="str">
        <f>VLOOKUP(B283,'TAX INFO'!$B$2:$G$1000,3,0)</f>
        <v>Ilocos Sur Electric Cooperative, Inc.</v>
      </c>
      <c r="E283" s="34" t="str">
        <f>VLOOKUP(B283,'TAX INFO'!$B$2:$G$1000,5,0)</f>
        <v>000-555-221-00000</v>
      </c>
      <c r="F283" s="35" t="s">
        <v>419</v>
      </c>
      <c r="G283" s="35" t="s">
        <v>416</v>
      </c>
      <c r="H283" s="35" t="s">
        <v>417</v>
      </c>
      <c r="I283" s="35" t="s">
        <v>417</v>
      </c>
      <c r="J283" s="35" t="s">
        <v>417</v>
      </c>
      <c r="K283" s="16">
        <v>4487.5</v>
      </c>
      <c r="L283" s="36">
        <v>0</v>
      </c>
      <c r="M283" s="37">
        <v>538.5</v>
      </c>
      <c r="N283" s="36">
        <v>-89.75</v>
      </c>
      <c r="O283" s="38">
        <f t="shared" si="4"/>
        <v>4936.25</v>
      </c>
      <c r="P283" s="34">
        <v>28702</v>
      </c>
    </row>
    <row r="284" spans="1:16">
      <c r="A284" s="34">
        <v>282</v>
      </c>
      <c r="B284" s="35" t="s">
        <v>577</v>
      </c>
      <c r="C284" s="35" t="s">
        <v>577</v>
      </c>
      <c r="D284" s="34" t="str">
        <f>VLOOKUP(B284,'TAX INFO'!$B$2:$G$1000,3,0)</f>
        <v xml:space="preserve">Isabela I Electric Cooperative, Inc. </v>
      </c>
      <c r="E284" s="34" t="str">
        <f>VLOOKUP(B284,'TAX INFO'!$B$2:$G$1000,5,0)</f>
        <v>000-875-857-00000</v>
      </c>
      <c r="F284" s="35" t="s">
        <v>419</v>
      </c>
      <c r="G284" s="35" t="s">
        <v>416</v>
      </c>
      <c r="H284" s="35" t="s">
        <v>417</v>
      </c>
      <c r="I284" s="35" t="s">
        <v>417</v>
      </c>
      <c r="J284" s="35" t="s">
        <v>417</v>
      </c>
      <c r="K284" s="16">
        <v>48554.5</v>
      </c>
      <c r="L284" s="36">
        <v>0</v>
      </c>
      <c r="M284" s="37">
        <v>5826.54</v>
      </c>
      <c r="N284" s="36">
        <v>-971.09</v>
      </c>
      <c r="O284" s="38">
        <f t="shared" si="4"/>
        <v>53409.950000000004</v>
      </c>
      <c r="P284" s="34">
        <v>28703</v>
      </c>
    </row>
    <row r="285" spans="1:16">
      <c r="A285" s="34">
        <v>283</v>
      </c>
      <c r="B285" s="35" t="s">
        <v>578</v>
      </c>
      <c r="C285" s="35" t="s">
        <v>578</v>
      </c>
      <c r="D285" s="34" t="str">
        <f>VLOOKUP(B285,'TAX INFO'!$B$2:$G$1000,3,0)</f>
        <v xml:space="preserve">Isabela II Electric Cooperative, Inc. </v>
      </c>
      <c r="E285" s="34" t="str">
        <f>VLOOKUP(B285,'TAX INFO'!$B$2:$G$1000,5,0)</f>
        <v>002-833-960-000</v>
      </c>
      <c r="F285" s="35" t="s">
        <v>419</v>
      </c>
      <c r="G285" s="35" t="s">
        <v>416</v>
      </c>
      <c r="H285" s="35" t="s">
        <v>417</v>
      </c>
      <c r="I285" s="35" t="s">
        <v>417</v>
      </c>
      <c r="J285" s="35" t="s">
        <v>417</v>
      </c>
      <c r="K285" s="16">
        <v>30795.53</v>
      </c>
      <c r="L285" s="36">
        <v>0</v>
      </c>
      <c r="M285" s="37">
        <v>3695.46</v>
      </c>
      <c r="N285" s="36">
        <v>-615.91</v>
      </c>
      <c r="O285" s="38">
        <f t="shared" si="4"/>
        <v>33875.079999999994</v>
      </c>
      <c r="P285" s="34">
        <v>28704</v>
      </c>
    </row>
    <row r="286" spans="1:16">
      <c r="A286" s="34">
        <v>284</v>
      </c>
      <c r="B286" s="35" t="s">
        <v>579</v>
      </c>
      <c r="C286" s="35" t="s">
        <v>219</v>
      </c>
      <c r="D286" s="34" t="str">
        <f>VLOOKUP(B286,'TAX INFO'!$B$2:$G$1000,3,0)</f>
        <v xml:space="preserve">Iraya Ventures, Inc. </v>
      </c>
      <c r="E286" s="34">
        <f>VLOOKUP(B286,'TAX INFO'!$B$2:$G$1000,5,0)</f>
        <v>746356438</v>
      </c>
      <c r="F286" s="35" t="s">
        <v>419</v>
      </c>
      <c r="G286" s="35" t="s">
        <v>416</v>
      </c>
      <c r="H286" s="35" t="s">
        <v>417</v>
      </c>
      <c r="I286" s="35" t="s">
        <v>416</v>
      </c>
      <c r="J286" s="35" t="s">
        <v>416</v>
      </c>
      <c r="K286" s="16">
        <v>0</v>
      </c>
      <c r="L286" s="36">
        <v>24.54</v>
      </c>
      <c r="M286" s="37">
        <v>0</v>
      </c>
      <c r="N286" s="36">
        <v>-0.49</v>
      </c>
      <c r="O286" s="38">
        <f t="shared" si="4"/>
        <v>24.05</v>
      </c>
      <c r="P286" s="34">
        <v>28705</v>
      </c>
    </row>
    <row r="287" spans="1:16">
      <c r="A287" s="34">
        <v>285</v>
      </c>
      <c r="B287" s="35" t="s">
        <v>221</v>
      </c>
      <c r="C287" s="35" t="s">
        <v>221</v>
      </c>
      <c r="D287" s="34" t="str">
        <f>VLOOKUP(B287,'TAX INFO'!$B$2:$G$1000,3,0)</f>
        <v>Jin Navitas Electric Corp.</v>
      </c>
      <c r="E287" s="34" t="str">
        <f>VLOOKUP(B287,'TAX INFO'!$B$2:$G$1000,5,0)</f>
        <v>779-471-422-00000</v>
      </c>
      <c r="F287" s="35" t="s">
        <v>419</v>
      </c>
      <c r="G287" s="35" t="s">
        <v>417</v>
      </c>
      <c r="H287" s="35" t="s">
        <v>417</v>
      </c>
      <c r="I287" s="35" t="s">
        <v>417</v>
      </c>
      <c r="J287" s="35" t="s">
        <v>417</v>
      </c>
      <c r="K287" s="16">
        <v>5339.38</v>
      </c>
      <c r="L287" s="36">
        <v>0</v>
      </c>
      <c r="M287" s="37">
        <v>640.73</v>
      </c>
      <c r="N287" s="36">
        <v>0</v>
      </c>
      <c r="O287" s="38">
        <f t="shared" si="4"/>
        <v>5980.1100000000006</v>
      </c>
      <c r="P287" s="34">
        <v>28706</v>
      </c>
    </row>
    <row r="288" spans="1:16">
      <c r="A288" s="34">
        <v>286</v>
      </c>
      <c r="B288" s="35" t="s">
        <v>221</v>
      </c>
      <c r="C288" s="35" t="s">
        <v>222</v>
      </c>
      <c r="D288" s="34" t="str">
        <f>VLOOKUP(B288,'TAX INFO'!$B$2:$G$1000,3,0)</f>
        <v>Jin Navitas Electric Corp.</v>
      </c>
      <c r="E288" s="34" t="str">
        <f>VLOOKUP(B288,'TAX INFO'!$B$2:$G$1000,5,0)</f>
        <v>779-471-422-00000</v>
      </c>
      <c r="F288" s="35" t="s">
        <v>419</v>
      </c>
      <c r="G288" s="35" t="s">
        <v>417</v>
      </c>
      <c r="H288" s="35" t="s">
        <v>417</v>
      </c>
      <c r="I288" s="35" t="s">
        <v>417</v>
      </c>
      <c r="J288" s="35" t="s">
        <v>417</v>
      </c>
      <c r="K288" s="16">
        <v>6289.55</v>
      </c>
      <c r="L288" s="36">
        <v>0</v>
      </c>
      <c r="M288" s="37">
        <v>754.75</v>
      </c>
      <c r="N288" s="36">
        <v>0</v>
      </c>
      <c r="O288" s="38">
        <f t="shared" si="4"/>
        <v>7044.3</v>
      </c>
      <c r="P288" s="34">
        <v>28706</v>
      </c>
    </row>
    <row r="289" spans="1:16">
      <c r="A289" s="34">
        <v>287</v>
      </c>
      <c r="B289" s="35" t="s">
        <v>580</v>
      </c>
      <c r="C289" s="35" t="s">
        <v>580</v>
      </c>
      <c r="D289" s="34" t="str">
        <f>VLOOKUP(B289,'TAX INFO'!$B$2:$G$1000,3,0)</f>
        <v>Joy-Nostalg Solaris Incorporated</v>
      </c>
      <c r="E289" s="34" t="str">
        <f>VLOOKUP(B289,'TAX INFO'!$B$2:$G$1000,5,0)</f>
        <v>616-761-814-00000</v>
      </c>
      <c r="F289" s="35" t="s">
        <v>415</v>
      </c>
      <c r="G289" s="35" t="s">
        <v>417</v>
      </c>
      <c r="H289" s="35" t="s">
        <v>417</v>
      </c>
      <c r="I289" s="35" t="s">
        <v>416</v>
      </c>
      <c r="J289" s="35" t="s">
        <v>416</v>
      </c>
      <c r="K289" s="16">
        <v>0</v>
      </c>
      <c r="L289" s="36">
        <v>35.42</v>
      </c>
      <c r="M289" s="37">
        <v>0</v>
      </c>
      <c r="N289" s="36">
        <v>0</v>
      </c>
      <c r="O289" s="38">
        <f t="shared" si="4"/>
        <v>35.42</v>
      </c>
      <c r="P289" s="34">
        <v>28707</v>
      </c>
    </row>
    <row r="290" spans="1:16">
      <c r="A290" s="34">
        <v>288</v>
      </c>
      <c r="B290" s="35" t="s">
        <v>581</v>
      </c>
      <c r="C290" s="35" t="s">
        <v>581</v>
      </c>
      <c r="D290" s="34" t="str">
        <f>VLOOKUP(B290,'TAX INFO'!$B$2:$G$1000,3,0)</f>
        <v xml:space="preserve">Jobin –SQM Inc. </v>
      </c>
      <c r="E290" s="34" t="str">
        <f>VLOOKUP(B290,'TAX INFO'!$B$2:$G$1000,5,0)</f>
        <v>007-549-103-000</v>
      </c>
      <c r="F290" s="35" t="s">
        <v>415</v>
      </c>
      <c r="G290" s="35" t="s">
        <v>416</v>
      </c>
      <c r="H290" s="35" t="s">
        <v>416</v>
      </c>
      <c r="I290" s="35" t="s">
        <v>416</v>
      </c>
      <c r="J290" s="35" t="s">
        <v>416</v>
      </c>
      <c r="K290" s="16">
        <v>0</v>
      </c>
      <c r="L290" s="36">
        <v>754.6</v>
      </c>
      <c r="M290" s="37">
        <v>0</v>
      </c>
      <c r="N290" s="36">
        <v>-15.09</v>
      </c>
      <c r="O290" s="38">
        <f t="shared" si="4"/>
        <v>739.51</v>
      </c>
      <c r="P290" s="34">
        <v>28708</v>
      </c>
    </row>
    <row r="291" spans="1:16">
      <c r="A291" s="34">
        <v>289</v>
      </c>
      <c r="B291" s="35" t="s">
        <v>581</v>
      </c>
      <c r="C291" s="35" t="s">
        <v>223</v>
      </c>
      <c r="D291" s="34" t="str">
        <f>VLOOKUP(B291,'TAX INFO'!$B$2:$G$1000,3,0)</f>
        <v xml:space="preserve">Jobin –SQM Inc. </v>
      </c>
      <c r="E291" s="34" t="str">
        <f>VLOOKUP(B291,'TAX INFO'!$B$2:$G$1000,5,0)</f>
        <v>007-549-103-000</v>
      </c>
      <c r="F291" s="35" t="s">
        <v>419</v>
      </c>
      <c r="G291" s="35" t="s">
        <v>416</v>
      </c>
      <c r="H291" s="35" t="s">
        <v>416</v>
      </c>
      <c r="I291" s="35" t="s">
        <v>416</v>
      </c>
      <c r="J291" s="35" t="s">
        <v>416</v>
      </c>
      <c r="K291" s="16">
        <v>0</v>
      </c>
      <c r="L291" s="36">
        <v>202.92</v>
      </c>
      <c r="M291" s="37">
        <v>0</v>
      </c>
      <c r="N291" s="36">
        <v>-4.0599999999999996</v>
      </c>
      <c r="O291" s="38">
        <f t="shared" si="4"/>
        <v>198.85999999999999</v>
      </c>
      <c r="P291" s="34">
        <v>28708</v>
      </c>
    </row>
    <row r="292" spans="1:16">
      <c r="A292" s="34">
        <v>290</v>
      </c>
      <c r="B292" s="35" t="s">
        <v>582</v>
      </c>
      <c r="C292" s="35" t="s">
        <v>582</v>
      </c>
      <c r="D292" s="34" t="str">
        <f>VLOOKUP(B292,'TAX INFO'!$B$2:$G$1000,3,0)</f>
        <v>Kalinga-Apayao Electric Cooperative, Inc.</v>
      </c>
      <c r="E292" s="34" t="str">
        <f>VLOOKUP(B292,'TAX INFO'!$B$2:$G$1000,5,0)</f>
        <v>001-001-041-0000</v>
      </c>
      <c r="F292" s="35" t="s">
        <v>419</v>
      </c>
      <c r="G292" s="35" t="s">
        <v>416</v>
      </c>
      <c r="H292" s="35" t="s">
        <v>417</v>
      </c>
      <c r="I292" s="35" t="s">
        <v>417</v>
      </c>
      <c r="J292" s="35" t="s">
        <v>417</v>
      </c>
      <c r="K292" s="16">
        <v>6256.64</v>
      </c>
      <c r="L292" s="36">
        <v>0</v>
      </c>
      <c r="M292" s="37">
        <v>750.8</v>
      </c>
      <c r="N292" s="36">
        <v>-125.13</v>
      </c>
      <c r="O292" s="38">
        <f t="shared" si="4"/>
        <v>6882.31</v>
      </c>
      <c r="P292" s="34">
        <v>28709</v>
      </c>
    </row>
    <row r="293" spans="1:16">
      <c r="A293" s="34">
        <v>291</v>
      </c>
      <c r="B293" s="35" t="s">
        <v>583</v>
      </c>
      <c r="C293" s="35" t="s">
        <v>226</v>
      </c>
      <c r="D293" s="34" t="str">
        <f>VLOOKUP(B293,'TAX INFO'!$B$2:$G$1000,3,0)</f>
        <v xml:space="preserve">King Energy Generation Inc. </v>
      </c>
      <c r="E293" s="34" t="str">
        <f>VLOOKUP(B293,'TAX INFO'!$B$2:$G$1000,5,0)</f>
        <v>007-935-629-000</v>
      </c>
      <c r="F293" s="35" t="s">
        <v>419</v>
      </c>
      <c r="G293" s="35" t="s">
        <v>416</v>
      </c>
      <c r="H293" s="35" t="s">
        <v>417</v>
      </c>
      <c r="I293" s="35" t="s">
        <v>417</v>
      </c>
      <c r="J293" s="35" t="s">
        <v>417</v>
      </c>
      <c r="K293" s="16">
        <v>208.8</v>
      </c>
      <c r="L293" s="36">
        <v>0</v>
      </c>
      <c r="M293" s="37">
        <v>25.06</v>
      </c>
      <c r="N293" s="36">
        <v>-4.18</v>
      </c>
      <c r="O293" s="38">
        <f t="shared" si="4"/>
        <v>229.68</v>
      </c>
      <c r="P293" s="34">
        <v>28710</v>
      </c>
    </row>
    <row r="294" spans="1:16">
      <c r="A294" s="34">
        <v>292</v>
      </c>
      <c r="B294" s="35" t="s">
        <v>488</v>
      </c>
      <c r="C294" s="35" t="s">
        <v>584</v>
      </c>
      <c r="D294" s="34" t="str">
        <f>VLOOKUP(B294,'TAX INFO'!$B$2:$G$1000,3,0)</f>
        <v>Sual Power Inc.</v>
      </c>
      <c r="E294" s="34" t="str">
        <f>VLOOKUP(B294,'TAX INFO'!$B$2:$G$1000,5,0)</f>
        <v>225-353-447-000</v>
      </c>
      <c r="F294" s="35" t="s">
        <v>419</v>
      </c>
      <c r="G294" s="35" t="s">
        <v>416</v>
      </c>
      <c r="H294" s="35" t="s">
        <v>417</v>
      </c>
      <c r="I294" s="35" t="s">
        <v>417</v>
      </c>
      <c r="J294" s="35" t="s">
        <v>417</v>
      </c>
      <c r="K294" s="16">
        <v>1.59</v>
      </c>
      <c r="L294" s="36">
        <v>0</v>
      </c>
      <c r="M294" s="37">
        <v>0.19</v>
      </c>
      <c r="N294" s="36">
        <v>-0.03</v>
      </c>
      <c r="O294" s="38">
        <f t="shared" si="4"/>
        <v>1.75</v>
      </c>
      <c r="P294" s="34">
        <v>28623</v>
      </c>
    </row>
    <row r="295" spans="1:16">
      <c r="A295" s="34">
        <v>293</v>
      </c>
      <c r="B295" s="35" t="s">
        <v>225</v>
      </c>
      <c r="C295" s="35" t="s">
        <v>225</v>
      </c>
      <c r="D295" s="34" t="str">
        <f>VLOOKUP(B295,'TAX INFO'!$B$2:$G$1000,3,0)</f>
        <v xml:space="preserve">Kirahon Solar Energy Corporation </v>
      </c>
      <c r="E295" s="34" t="str">
        <f>VLOOKUP(B295,'TAX INFO'!$B$2:$G$1000,5,0)</f>
        <v>008-650-941-00000</v>
      </c>
      <c r="F295" s="35" t="s">
        <v>415</v>
      </c>
      <c r="G295" s="35" t="s">
        <v>416</v>
      </c>
      <c r="H295" s="35" t="s">
        <v>417</v>
      </c>
      <c r="I295" s="35" t="s">
        <v>416</v>
      </c>
      <c r="J295" s="35" t="s">
        <v>416</v>
      </c>
      <c r="K295" s="16">
        <v>0</v>
      </c>
      <c r="L295" s="36">
        <v>0.43</v>
      </c>
      <c r="M295" s="37">
        <v>0</v>
      </c>
      <c r="N295" s="36">
        <v>-0.01</v>
      </c>
      <c r="O295" s="38">
        <f t="shared" si="4"/>
        <v>0.42</v>
      </c>
      <c r="P295" s="34">
        <v>28711</v>
      </c>
    </row>
    <row r="296" spans="1:16">
      <c r="A296" s="34">
        <v>294</v>
      </c>
      <c r="B296" s="35" t="s">
        <v>227</v>
      </c>
      <c r="C296" s="35" t="s">
        <v>227</v>
      </c>
      <c r="D296" s="34" t="str">
        <f>VLOOKUP(B296,'TAX INFO'!$B$2:$G$1000,3,0)</f>
        <v xml:space="preserve">Kratos RES, Inc. </v>
      </c>
      <c r="E296" s="34" t="str">
        <f>VLOOKUP(B296,'TAX INFO'!$B$2:$G$1000,5,0)</f>
        <v>008-098-676-000</v>
      </c>
      <c r="F296" s="35" t="s">
        <v>419</v>
      </c>
      <c r="G296" s="35" t="s">
        <v>416</v>
      </c>
      <c r="H296" s="35" t="s">
        <v>417</v>
      </c>
      <c r="I296" s="35" t="s">
        <v>417</v>
      </c>
      <c r="J296" s="35" t="s">
        <v>417</v>
      </c>
      <c r="K296" s="16">
        <v>8582.18</v>
      </c>
      <c r="L296" s="36">
        <v>0</v>
      </c>
      <c r="M296" s="37">
        <v>1029.8599999999999</v>
      </c>
      <c r="N296" s="36">
        <v>-171.64</v>
      </c>
      <c r="O296" s="38">
        <f t="shared" si="4"/>
        <v>9440.4000000000015</v>
      </c>
      <c r="P296" s="34">
        <v>28712</v>
      </c>
    </row>
    <row r="297" spans="1:16">
      <c r="A297" s="34">
        <v>295</v>
      </c>
      <c r="B297" s="35" t="s">
        <v>227</v>
      </c>
      <c r="C297" s="35" t="s">
        <v>228</v>
      </c>
      <c r="D297" s="34" t="str">
        <f>VLOOKUP(B297,'TAX INFO'!$B$2:$G$1000,3,0)</f>
        <v xml:space="preserve">Kratos RES, Inc. </v>
      </c>
      <c r="E297" s="34" t="str">
        <f>VLOOKUP(B297,'TAX INFO'!$B$2:$G$1000,5,0)</f>
        <v>008-098-676-000</v>
      </c>
      <c r="F297" s="35" t="s">
        <v>419</v>
      </c>
      <c r="G297" s="35" t="s">
        <v>416</v>
      </c>
      <c r="H297" s="35" t="s">
        <v>417</v>
      </c>
      <c r="I297" s="35" t="s">
        <v>417</v>
      </c>
      <c r="J297" s="35" t="s">
        <v>417</v>
      </c>
      <c r="K297" s="16">
        <v>201.04</v>
      </c>
      <c r="L297" s="36">
        <v>0</v>
      </c>
      <c r="M297" s="37">
        <v>24.12</v>
      </c>
      <c r="N297" s="36">
        <v>-4.0199999999999996</v>
      </c>
      <c r="O297" s="38">
        <f t="shared" si="4"/>
        <v>221.14</v>
      </c>
      <c r="P297" s="34">
        <v>28712</v>
      </c>
    </row>
    <row r="298" spans="1:16">
      <c r="A298" s="34">
        <v>296</v>
      </c>
      <c r="B298" s="35" t="s">
        <v>585</v>
      </c>
      <c r="C298" s="35" t="s">
        <v>585</v>
      </c>
      <c r="D298" s="34" t="str">
        <f>VLOOKUP(B298,'TAX INFO'!$B$2:$G$1000,3,0)</f>
        <v xml:space="preserve">KEPCO SPC Power Corporation </v>
      </c>
      <c r="E298" s="34" t="str">
        <f>VLOOKUP(B298,'TAX INFO'!$B$2:$G$1000,5,0)</f>
        <v>244-498-539-00000</v>
      </c>
      <c r="F298" s="35" t="s">
        <v>415</v>
      </c>
      <c r="G298" s="35" t="s">
        <v>416</v>
      </c>
      <c r="H298" s="35" t="s">
        <v>417</v>
      </c>
      <c r="I298" s="35" t="s">
        <v>417</v>
      </c>
      <c r="J298" s="35" t="s">
        <v>417</v>
      </c>
      <c r="K298" s="16">
        <v>3141.53</v>
      </c>
      <c r="L298" s="36">
        <v>0</v>
      </c>
      <c r="M298" s="37">
        <v>376.98</v>
      </c>
      <c r="N298" s="36">
        <v>-62.83</v>
      </c>
      <c r="O298" s="38">
        <f t="shared" si="4"/>
        <v>3455.6800000000003</v>
      </c>
      <c r="P298" s="34">
        <v>28713</v>
      </c>
    </row>
    <row r="299" spans="1:16">
      <c r="A299" s="34">
        <v>297</v>
      </c>
      <c r="B299" s="35" t="s">
        <v>586</v>
      </c>
      <c r="C299" s="35" t="s">
        <v>224</v>
      </c>
      <c r="D299" s="34" t="str">
        <f>VLOOKUP(B299,'TAX INFO'!$B$2:$G$1000,3,0)</f>
        <v xml:space="preserve">KEPCO SPC Power Corporation </v>
      </c>
      <c r="E299" s="34" t="str">
        <f>VLOOKUP(B299,'TAX INFO'!$B$2:$G$1000,5,0)</f>
        <v>244-498-539-00000</v>
      </c>
      <c r="F299" s="35" t="s">
        <v>419</v>
      </c>
      <c r="G299" s="35" t="s">
        <v>416</v>
      </c>
      <c r="H299" s="35" t="s">
        <v>417</v>
      </c>
      <c r="I299" s="35" t="s">
        <v>417</v>
      </c>
      <c r="J299" s="35" t="s">
        <v>417</v>
      </c>
      <c r="K299" s="16">
        <v>64.010000000000005</v>
      </c>
      <c r="L299" s="36">
        <v>0</v>
      </c>
      <c r="M299" s="37">
        <v>7.68</v>
      </c>
      <c r="N299" s="36">
        <v>-1.28</v>
      </c>
      <c r="O299" s="38">
        <f t="shared" si="4"/>
        <v>70.41</v>
      </c>
      <c r="P299" s="34">
        <v>28713</v>
      </c>
    </row>
    <row r="300" spans="1:16">
      <c r="A300" s="34">
        <v>298</v>
      </c>
      <c r="B300" s="35" t="s">
        <v>587</v>
      </c>
      <c r="C300" s="35" t="s">
        <v>587</v>
      </c>
      <c r="D300" s="34" t="str">
        <f>VLOOKUP(B300,'TAX INFO'!$B$2:$G$1000,3,0)</f>
        <v xml:space="preserve">Lamsan Power Corporation </v>
      </c>
      <c r="E300" s="34" t="str">
        <f>VLOOKUP(B300,'TAX INFO'!$B$2:$G$1000,5,0)</f>
        <v>008-469-494-000</v>
      </c>
      <c r="F300" s="35" t="s">
        <v>415</v>
      </c>
      <c r="G300" s="35" t="s">
        <v>416</v>
      </c>
      <c r="H300" s="35" t="s">
        <v>416</v>
      </c>
      <c r="I300" s="35" t="s">
        <v>416</v>
      </c>
      <c r="J300" s="35" t="s">
        <v>417</v>
      </c>
      <c r="K300" s="16">
        <v>342.71</v>
      </c>
      <c r="L300" s="36">
        <v>0</v>
      </c>
      <c r="M300" s="37">
        <v>41.13</v>
      </c>
      <c r="N300" s="36">
        <v>-6.85</v>
      </c>
      <c r="O300" s="38">
        <f t="shared" si="4"/>
        <v>376.98999999999995</v>
      </c>
      <c r="P300" s="34">
        <v>28714</v>
      </c>
    </row>
    <row r="301" spans="1:16">
      <c r="A301" s="34">
        <v>299</v>
      </c>
      <c r="B301" s="35" t="s">
        <v>587</v>
      </c>
      <c r="C301" s="35" t="s">
        <v>230</v>
      </c>
      <c r="D301" s="34" t="str">
        <f>VLOOKUP(B301,'TAX INFO'!$B$2:$G$1000,3,0)</f>
        <v xml:space="preserve">Lamsan Power Corporation </v>
      </c>
      <c r="E301" s="34" t="str">
        <f>VLOOKUP(B301,'TAX INFO'!$B$2:$G$1000,5,0)</f>
        <v>008-469-494-000</v>
      </c>
      <c r="F301" s="35" t="s">
        <v>419</v>
      </c>
      <c r="G301" s="35" t="s">
        <v>416</v>
      </c>
      <c r="H301" s="35" t="s">
        <v>416</v>
      </c>
      <c r="I301" s="35" t="s">
        <v>416</v>
      </c>
      <c r="J301" s="35" t="s">
        <v>417</v>
      </c>
      <c r="K301" s="16">
        <v>2.0299999999999998</v>
      </c>
      <c r="L301" s="36">
        <v>0</v>
      </c>
      <c r="M301" s="37">
        <v>0.24</v>
      </c>
      <c r="N301" s="36">
        <v>-0.04</v>
      </c>
      <c r="O301" s="38">
        <f t="shared" si="4"/>
        <v>2.2299999999999995</v>
      </c>
      <c r="P301" s="34">
        <v>28714</v>
      </c>
    </row>
    <row r="302" spans="1:16">
      <c r="A302" s="34">
        <v>300</v>
      </c>
      <c r="B302" s="35" t="s">
        <v>588</v>
      </c>
      <c r="C302" s="35" t="s">
        <v>588</v>
      </c>
      <c r="D302" s="34" t="str">
        <f>VLOOKUP(B302,'TAX INFO'!$B$2:$G$1000,3,0)</f>
        <v xml:space="preserve">Lanao Del Norte Electric Cooperative, Inc. </v>
      </c>
      <c r="E302" s="34" t="str">
        <f>VLOOKUP(B302,'TAX INFO'!$B$2:$G$1000,5,0)</f>
        <v>000-954-478-00000</v>
      </c>
      <c r="F302" s="35" t="s">
        <v>419</v>
      </c>
      <c r="G302" s="35" t="s">
        <v>416</v>
      </c>
      <c r="H302" s="35" t="s">
        <v>417</v>
      </c>
      <c r="I302" s="35" t="s">
        <v>417</v>
      </c>
      <c r="J302" s="35" t="s">
        <v>417</v>
      </c>
      <c r="K302" s="16">
        <v>1070.32</v>
      </c>
      <c r="L302" s="36">
        <v>0</v>
      </c>
      <c r="M302" s="37">
        <v>128.44</v>
      </c>
      <c r="N302" s="36">
        <v>-21.41</v>
      </c>
      <c r="O302" s="38">
        <f t="shared" si="4"/>
        <v>1177.3499999999999</v>
      </c>
      <c r="P302" s="34">
        <v>28715</v>
      </c>
    </row>
    <row r="303" spans="1:16">
      <c r="A303" s="34">
        <v>301</v>
      </c>
      <c r="B303" s="35" t="s">
        <v>306</v>
      </c>
      <c r="C303" s="35" t="s">
        <v>308</v>
      </c>
      <c r="D303" s="34" t="str">
        <f>VLOOKUP(B303,'TAX INFO'!$B$2:$G$1000,3,0)</f>
        <v xml:space="preserve">Power Sector Asset and Liabilities Management Corporation </v>
      </c>
      <c r="E303" s="34" t="str">
        <f>VLOOKUP(B303,'TAX INFO'!$B$2:$G$1000,5,0)</f>
        <v>215-799-653-00000</v>
      </c>
      <c r="F303" s="35" t="s">
        <v>419</v>
      </c>
      <c r="G303" s="35" t="s">
        <v>416</v>
      </c>
      <c r="H303" s="35" t="s">
        <v>417</v>
      </c>
      <c r="I303" s="35" t="s">
        <v>417</v>
      </c>
      <c r="J303" s="35" t="s">
        <v>417</v>
      </c>
      <c r="K303" s="16">
        <v>223.49</v>
      </c>
      <c r="L303" s="36">
        <v>0</v>
      </c>
      <c r="M303" s="37">
        <v>26.82</v>
      </c>
      <c r="N303" s="36">
        <v>-4.47</v>
      </c>
      <c r="O303" s="38">
        <f t="shared" si="4"/>
        <v>245.84</v>
      </c>
      <c r="P303" s="34">
        <v>28581</v>
      </c>
    </row>
    <row r="304" spans="1:16">
      <c r="A304" s="34">
        <v>302</v>
      </c>
      <c r="B304" s="35" t="s">
        <v>231</v>
      </c>
      <c r="C304" s="35" t="s">
        <v>231</v>
      </c>
      <c r="D304" s="34" t="str">
        <f>VLOOKUP(B304,'TAX INFO'!$B$2:$G$1000,3,0)</f>
        <v xml:space="preserve">Leyte II Electric Cooperative, Inc. </v>
      </c>
      <c r="E304" s="34" t="str">
        <f>VLOOKUP(B304,'TAX INFO'!$B$2:$G$1000,5,0)</f>
        <v>000-611-721-00000</v>
      </c>
      <c r="F304" s="35" t="s">
        <v>419</v>
      </c>
      <c r="G304" s="35" t="s">
        <v>416</v>
      </c>
      <c r="H304" s="35" t="s">
        <v>416</v>
      </c>
      <c r="I304" s="35" t="s">
        <v>417</v>
      </c>
      <c r="J304" s="35" t="s">
        <v>417</v>
      </c>
      <c r="K304" s="16">
        <v>9539.99</v>
      </c>
      <c r="L304" s="36">
        <v>0</v>
      </c>
      <c r="M304" s="37">
        <v>1144.8</v>
      </c>
      <c r="N304" s="36">
        <v>-190.8</v>
      </c>
      <c r="O304" s="38">
        <f t="shared" si="4"/>
        <v>10493.99</v>
      </c>
      <c r="P304" s="34">
        <v>28716</v>
      </c>
    </row>
    <row r="305" spans="1:16">
      <c r="A305" s="34">
        <v>303</v>
      </c>
      <c r="B305" s="35" t="s">
        <v>232</v>
      </c>
      <c r="C305" s="35" t="s">
        <v>232</v>
      </c>
      <c r="D305" s="34" t="str">
        <f>VLOOKUP(B305,'TAX INFO'!$B$2:$G$1000,3,0)</f>
        <v xml:space="preserve">Leyte III Electric Cooperative, Inc. </v>
      </c>
      <c r="E305" s="34" t="str">
        <f>VLOOKUP(B305,'TAX INFO'!$B$2:$G$1000,5,0)</f>
        <v>000-977-608-000</v>
      </c>
      <c r="F305" s="35" t="s">
        <v>419</v>
      </c>
      <c r="G305" s="35" t="s">
        <v>416</v>
      </c>
      <c r="H305" s="35" t="s">
        <v>417</v>
      </c>
      <c r="I305" s="35" t="s">
        <v>417</v>
      </c>
      <c r="J305" s="35" t="s">
        <v>417</v>
      </c>
      <c r="K305" s="16">
        <v>1321.11</v>
      </c>
      <c r="L305" s="36">
        <v>0</v>
      </c>
      <c r="M305" s="37">
        <v>158.53</v>
      </c>
      <c r="N305" s="36">
        <v>-26.42</v>
      </c>
      <c r="O305" s="38">
        <f t="shared" si="4"/>
        <v>1453.2199999999998</v>
      </c>
      <c r="P305" s="34">
        <v>28717</v>
      </c>
    </row>
    <row r="306" spans="1:16">
      <c r="A306" s="34">
        <v>304</v>
      </c>
      <c r="B306" s="35" t="s">
        <v>233</v>
      </c>
      <c r="C306" s="35" t="s">
        <v>233</v>
      </c>
      <c r="D306" s="34" t="str">
        <f>VLOOKUP(B306,'TAX INFO'!$B$2:$G$1000,3,0)</f>
        <v xml:space="preserve">Leyte IV Electric Cooperative, Inc. </v>
      </c>
      <c r="E306" s="34" t="str">
        <f>VLOOKUP(B306,'TAX INFO'!$B$2:$G$1000,5,0)</f>
        <v>000-782-737-000</v>
      </c>
      <c r="F306" s="35" t="s">
        <v>419</v>
      </c>
      <c r="G306" s="35" t="s">
        <v>416</v>
      </c>
      <c r="H306" s="35" t="s">
        <v>416</v>
      </c>
      <c r="I306" s="35" t="s">
        <v>417</v>
      </c>
      <c r="J306" s="35" t="s">
        <v>417</v>
      </c>
      <c r="K306" s="16">
        <v>1132.69</v>
      </c>
      <c r="L306" s="36">
        <v>0</v>
      </c>
      <c r="M306" s="37">
        <v>135.91999999999999</v>
      </c>
      <c r="N306" s="36">
        <v>-22.65</v>
      </c>
      <c r="O306" s="38">
        <f t="shared" si="4"/>
        <v>1245.96</v>
      </c>
      <c r="P306" s="34">
        <v>28718</v>
      </c>
    </row>
    <row r="307" spans="1:16">
      <c r="A307" s="34">
        <v>305</v>
      </c>
      <c r="B307" s="35" t="s">
        <v>234</v>
      </c>
      <c r="C307" s="35" t="s">
        <v>234</v>
      </c>
      <c r="D307" s="34" t="str">
        <f>VLOOKUP(B307,'TAX INFO'!$B$2:$G$1000,3,0)</f>
        <v>Leyte V Electric Cooperative, Inc.</v>
      </c>
      <c r="E307" s="34" t="str">
        <f>VLOOKUP(B307,'TAX INFO'!$B$2:$G$1000,5,0)</f>
        <v>001-383-331-000</v>
      </c>
      <c r="F307" s="35" t="s">
        <v>419</v>
      </c>
      <c r="G307" s="35" t="s">
        <v>416</v>
      </c>
      <c r="H307" s="35" t="s">
        <v>416</v>
      </c>
      <c r="I307" s="35" t="s">
        <v>417</v>
      </c>
      <c r="J307" s="35" t="s">
        <v>417</v>
      </c>
      <c r="K307" s="16">
        <v>2972.71</v>
      </c>
      <c r="L307" s="36">
        <v>0</v>
      </c>
      <c r="M307" s="37">
        <v>356.73</v>
      </c>
      <c r="N307" s="36">
        <v>-59.45</v>
      </c>
      <c r="O307" s="38">
        <f t="shared" si="4"/>
        <v>3269.9900000000002</v>
      </c>
      <c r="P307" s="34">
        <v>28719</v>
      </c>
    </row>
    <row r="308" spans="1:16">
      <c r="A308" s="34">
        <v>306</v>
      </c>
      <c r="B308" s="35" t="s">
        <v>589</v>
      </c>
      <c r="C308" s="35" t="s">
        <v>589</v>
      </c>
      <c r="D308" s="34" t="str">
        <f>VLOOKUP(B308,'TAX INFO'!$B$2:$G$1000,3,0)</f>
        <v xml:space="preserve">Lima Enerzone Corporation </v>
      </c>
      <c r="E308" s="34" t="str">
        <f>VLOOKUP(B308,'TAX INFO'!$B$2:$G$1000,5,0)</f>
        <v>005-183-049-000</v>
      </c>
      <c r="F308" s="35" t="s">
        <v>419</v>
      </c>
      <c r="G308" s="35" t="s">
        <v>416</v>
      </c>
      <c r="H308" s="35" t="s">
        <v>417</v>
      </c>
      <c r="I308" s="35" t="s">
        <v>417</v>
      </c>
      <c r="J308" s="35" t="s">
        <v>417</v>
      </c>
      <c r="K308" s="16">
        <v>5852.18</v>
      </c>
      <c r="L308" s="36">
        <v>0</v>
      </c>
      <c r="M308" s="37">
        <v>702.26</v>
      </c>
      <c r="N308" s="36">
        <v>-117.04</v>
      </c>
      <c r="O308" s="38">
        <f t="shared" si="4"/>
        <v>6437.4000000000005</v>
      </c>
      <c r="P308" s="34">
        <v>28720</v>
      </c>
    </row>
    <row r="309" spans="1:16">
      <c r="A309" s="34">
        <v>307</v>
      </c>
      <c r="B309" s="35" t="s">
        <v>235</v>
      </c>
      <c r="C309" s="35" t="s">
        <v>235</v>
      </c>
      <c r="D309" s="34" t="str">
        <f>VLOOKUP(B309,'TAX INFO'!$B$2:$G$1000,3,0)</f>
        <v>Liangan Power Corporation</v>
      </c>
      <c r="E309" s="34" t="str">
        <f>VLOOKUP(B309,'TAX INFO'!$B$2:$G$1000,5,0)</f>
        <v>008-958-290-000</v>
      </c>
      <c r="F309" s="35" t="s">
        <v>415</v>
      </c>
      <c r="G309" s="35" t="s">
        <v>416</v>
      </c>
      <c r="H309" s="35" t="s">
        <v>416</v>
      </c>
      <c r="I309" s="35" t="s">
        <v>416</v>
      </c>
      <c r="J309" s="35" t="s">
        <v>417</v>
      </c>
      <c r="K309" s="16">
        <v>369.64</v>
      </c>
      <c r="L309" s="36">
        <v>0</v>
      </c>
      <c r="M309" s="37">
        <v>44.36</v>
      </c>
      <c r="N309" s="36">
        <v>-7.39</v>
      </c>
      <c r="O309" s="38">
        <f t="shared" si="4"/>
        <v>406.61</v>
      </c>
      <c r="P309" s="34">
        <v>28721</v>
      </c>
    </row>
    <row r="310" spans="1:16">
      <c r="A310" s="34">
        <v>308</v>
      </c>
      <c r="B310" s="35" t="s">
        <v>590</v>
      </c>
      <c r="C310" s="35" t="s">
        <v>590</v>
      </c>
      <c r="D310" s="34" t="str">
        <f>VLOOKUP(B310,'TAX INFO'!$B$2:$G$1000,3,0)</f>
        <v>LINDE PHILIPPINES INC.</v>
      </c>
      <c r="E310" s="34" t="str">
        <f>VLOOKUP(B310,'TAX INFO'!$B$2:$G$1000,5,0)</f>
        <v>000-053-829-000</v>
      </c>
      <c r="F310" s="35" t="s">
        <v>419</v>
      </c>
      <c r="G310" s="35" t="s">
        <v>416</v>
      </c>
      <c r="H310" s="35" t="s">
        <v>417</v>
      </c>
      <c r="I310" s="35" t="s">
        <v>417</v>
      </c>
      <c r="J310" s="35" t="s">
        <v>417</v>
      </c>
      <c r="K310" s="16">
        <v>182.02</v>
      </c>
      <c r="L310" s="36">
        <v>0</v>
      </c>
      <c r="M310" s="37">
        <v>21.84</v>
      </c>
      <c r="N310" s="36">
        <v>-3.64</v>
      </c>
      <c r="O310" s="38">
        <f t="shared" si="4"/>
        <v>200.22000000000003</v>
      </c>
      <c r="P310" s="34">
        <v>28722</v>
      </c>
    </row>
    <row r="311" spans="1:16">
      <c r="A311" s="34">
        <v>309</v>
      </c>
      <c r="B311" s="35" t="s">
        <v>591</v>
      </c>
      <c r="C311" s="35" t="s">
        <v>591</v>
      </c>
      <c r="D311" s="34" t="str">
        <f>VLOOKUP(B311,'TAX INFO'!$B$2:$G$1000,3,0)</f>
        <v>Lide Management Corporation</v>
      </c>
      <c r="E311" s="34" t="str">
        <f>VLOOKUP(B311,'TAX INFO'!$B$2:$G$1000,5,0)</f>
        <v>003-740-115-0000</v>
      </c>
      <c r="F311" s="35" t="s">
        <v>419</v>
      </c>
      <c r="G311" s="35" t="s">
        <v>416</v>
      </c>
      <c r="H311" s="35" t="s">
        <v>417</v>
      </c>
      <c r="I311" s="35" t="s">
        <v>417</v>
      </c>
      <c r="J311" s="35" t="s">
        <v>417</v>
      </c>
      <c r="K311" s="16">
        <v>568.75</v>
      </c>
      <c r="L311" s="36">
        <v>0</v>
      </c>
      <c r="M311" s="37">
        <v>68.25</v>
      </c>
      <c r="N311" s="36">
        <v>-11.38</v>
      </c>
      <c r="O311" s="38">
        <f t="shared" si="4"/>
        <v>625.62</v>
      </c>
      <c r="P311" s="34">
        <v>28723</v>
      </c>
    </row>
    <row r="312" spans="1:16">
      <c r="A312" s="34">
        <v>310</v>
      </c>
      <c r="B312" s="35" t="s">
        <v>592</v>
      </c>
      <c r="C312" s="35" t="s">
        <v>592</v>
      </c>
      <c r="D312" s="34" t="str">
        <f>VLOOKUP(B312,'TAX INFO'!$B$2:$G$1000,3,0)</f>
        <v>Libertad Power and Energy Corporation</v>
      </c>
      <c r="E312" s="34" t="str">
        <f>VLOOKUP(B312,'TAX INFO'!$B$2:$G$1000,5,0)</f>
        <v>497-484-717-0000</v>
      </c>
      <c r="F312" s="35" t="s">
        <v>415</v>
      </c>
      <c r="G312" s="35" t="s">
        <v>416</v>
      </c>
      <c r="H312" s="35" t="s">
        <v>416</v>
      </c>
      <c r="I312" s="35" t="s">
        <v>416</v>
      </c>
      <c r="J312" s="35" t="s">
        <v>416</v>
      </c>
      <c r="K312" s="16">
        <v>0</v>
      </c>
      <c r="L312" s="36">
        <v>800.58</v>
      </c>
      <c r="M312" s="37">
        <v>0</v>
      </c>
      <c r="N312" s="36">
        <v>-16.010000000000002</v>
      </c>
      <c r="O312" s="38">
        <f t="shared" si="4"/>
        <v>784.57</v>
      </c>
      <c r="P312" s="34">
        <v>28724</v>
      </c>
    </row>
    <row r="313" spans="1:16">
      <c r="A313" s="34">
        <v>311</v>
      </c>
      <c r="B313" s="35" t="s">
        <v>446</v>
      </c>
      <c r="C313" s="35" t="s">
        <v>593</v>
      </c>
      <c r="D313" s="34" t="str">
        <f>VLOOKUP(B313,'TAX INFO'!$B$2:$G$1000,3,0)</f>
        <v>Masinloc Power Co. Ltd</v>
      </c>
      <c r="E313" s="34" t="str">
        <f>VLOOKUP(B313,'TAX INFO'!$B$2:$G$1000,5,0)</f>
        <v>006-786-124-000</v>
      </c>
      <c r="F313" s="35" t="s">
        <v>419</v>
      </c>
      <c r="G313" s="35" t="s">
        <v>416</v>
      </c>
      <c r="H313" s="35" t="s">
        <v>417</v>
      </c>
      <c r="I313" s="35" t="s">
        <v>417</v>
      </c>
      <c r="J313" s="35" t="s">
        <v>417</v>
      </c>
      <c r="K313" s="16">
        <v>406.84</v>
      </c>
      <c r="L313" s="36">
        <v>0</v>
      </c>
      <c r="M313" s="37">
        <v>48.82</v>
      </c>
      <c r="N313" s="36">
        <v>-8.14</v>
      </c>
      <c r="O313" s="38">
        <f t="shared" si="4"/>
        <v>447.52</v>
      </c>
      <c r="P313" s="34">
        <v>28621</v>
      </c>
    </row>
    <row r="314" spans="1:16">
      <c r="A314" s="34">
        <v>312</v>
      </c>
      <c r="B314" s="35" t="s">
        <v>594</v>
      </c>
      <c r="C314" s="35" t="s">
        <v>594</v>
      </c>
      <c r="D314" s="34" t="str">
        <f>VLOOKUP(B314,'TAX INFO'!$B$2:$G$1000,3,0)</f>
        <v xml:space="preserve">La Union Electric Cooperative, Inc. </v>
      </c>
      <c r="E314" s="34" t="str">
        <f>VLOOKUP(B314,'TAX INFO'!$B$2:$G$1000,5,0)</f>
        <v>000-537-355-0000</v>
      </c>
      <c r="F314" s="35" t="s">
        <v>419</v>
      </c>
      <c r="G314" s="35" t="s">
        <v>416</v>
      </c>
      <c r="H314" s="35" t="s">
        <v>417</v>
      </c>
      <c r="I314" s="35" t="s">
        <v>417</v>
      </c>
      <c r="J314" s="35" t="s">
        <v>417</v>
      </c>
      <c r="K314" s="16">
        <v>7099.33</v>
      </c>
      <c r="L314" s="36">
        <v>0</v>
      </c>
      <c r="M314" s="37">
        <v>851.92</v>
      </c>
      <c r="N314" s="36">
        <v>-141.99</v>
      </c>
      <c r="O314" s="38">
        <f t="shared" si="4"/>
        <v>7809.26</v>
      </c>
      <c r="P314" s="34">
        <v>28725</v>
      </c>
    </row>
    <row r="315" spans="1:16">
      <c r="A315" s="34">
        <v>313</v>
      </c>
      <c r="B315" s="35" t="s">
        <v>595</v>
      </c>
      <c r="C315" s="35" t="s">
        <v>595</v>
      </c>
      <c r="D315" s="34" t="str">
        <f>VLOOKUP(B315,'TAX INFO'!$B$2:$G$1000,3,0)</f>
        <v xml:space="preserve">Mirae Asia Energy Corporation </v>
      </c>
      <c r="E315" s="34" t="str">
        <f>VLOOKUP(B315,'TAX INFO'!$B$2:$G$1000,5,0)</f>
        <v>008-091-486-000</v>
      </c>
      <c r="F315" s="35" t="s">
        <v>415</v>
      </c>
      <c r="G315" s="35" t="s">
        <v>416</v>
      </c>
      <c r="H315" s="35" t="s">
        <v>417</v>
      </c>
      <c r="I315" s="35" t="s">
        <v>416</v>
      </c>
      <c r="J315" s="35" t="s">
        <v>416</v>
      </c>
      <c r="K315" s="16">
        <v>0</v>
      </c>
      <c r="L315" s="36">
        <v>189.31</v>
      </c>
      <c r="M315" s="37">
        <v>0</v>
      </c>
      <c r="N315" s="36">
        <v>-3.79</v>
      </c>
      <c r="O315" s="38">
        <f t="shared" si="4"/>
        <v>185.52</v>
      </c>
      <c r="P315" s="34">
        <v>28726</v>
      </c>
    </row>
    <row r="316" spans="1:16">
      <c r="A316" s="34">
        <v>314</v>
      </c>
      <c r="B316" s="35" t="s">
        <v>595</v>
      </c>
      <c r="C316" s="35" t="s">
        <v>596</v>
      </c>
      <c r="D316" s="34" t="str">
        <f>VLOOKUP(B316,'TAX INFO'!$B$2:$G$1000,3,0)</f>
        <v xml:space="preserve">Mirae Asia Energy Corporation </v>
      </c>
      <c r="E316" s="34" t="str">
        <f>VLOOKUP(B316,'TAX INFO'!$B$2:$G$1000,5,0)</f>
        <v>008-091-486-000</v>
      </c>
      <c r="F316" s="35" t="s">
        <v>419</v>
      </c>
      <c r="G316" s="35" t="s">
        <v>416</v>
      </c>
      <c r="H316" s="35" t="s">
        <v>417</v>
      </c>
      <c r="I316" s="35" t="s">
        <v>416</v>
      </c>
      <c r="J316" s="35" t="s">
        <v>416</v>
      </c>
      <c r="K316" s="16">
        <v>0</v>
      </c>
      <c r="L316" s="36">
        <v>36.49</v>
      </c>
      <c r="M316" s="37">
        <v>0</v>
      </c>
      <c r="N316" s="36">
        <v>-0.73</v>
      </c>
      <c r="O316" s="38">
        <f t="shared" si="4"/>
        <v>35.760000000000005</v>
      </c>
      <c r="P316" s="34">
        <v>28726</v>
      </c>
    </row>
    <row r="317" spans="1:16">
      <c r="A317" s="34">
        <v>315</v>
      </c>
      <c r="B317" s="35" t="s">
        <v>306</v>
      </c>
      <c r="C317" s="35" t="s">
        <v>309</v>
      </c>
      <c r="D317" s="34" t="str">
        <f>VLOOKUP(B317,'TAX INFO'!$B$2:$G$1000,3,0)</f>
        <v xml:space="preserve">Power Sector Asset and Liabilities Management Corporation </v>
      </c>
      <c r="E317" s="34" t="str">
        <f>VLOOKUP(B317,'TAX INFO'!$B$2:$G$1000,5,0)</f>
        <v>215-799-653-00000</v>
      </c>
      <c r="F317" s="35" t="s">
        <v>419</v>
      </c>
      <c r="G317" s="35" t="s">
        <v>416</v>
      </c>
      <c r="H317" s="35" t="s">
        <v>417</v>
      </c>
      <c r="I317" s="35" t="s">
        <v>417</v>
      </c>
      <c r="J317" s="35" t="s">
        <v>417</v>
      </c>
      <c r="K317" s="16">
        <v>211.11</v>
      </c>
      <c r="L317" s="36">
        <v>0</v>
      </c>
      <c r="M317" s="37">
        <v>25.33</v>
      </c>
      <c r="N317" s="36">
        <v>-4.22</v>
      </c>
      <c r="O317" s="38">
        <f t="shared" si="4"/>
        <v>232.22</v>
      </c>
      <c r="P317" s="34">
        <v>28581</v>
      </c>
    </row>
    <row r="318" spans="1:16">
      <c r="A318" s="34">
        <v>316</v>
      </c>
      <c r="B318" s="35" t="s">
        <v>597</v>
      </c>
      <c r="C318" s="35" t="s">
        <v>597</v>
      </c>
      <c r="D318" s="34" t="str">
        <f>VLOOKUP(B318,'TAX INFO'!$B$2:$G$1000,3,0)</f>
        <v xml:space="preserve">Malvar Enerzone Corporation </v>
      </c>
      <c r="E318" s="34" t="str">
        <f>VLOOKUP(B318,'TAX INFO'!$B$2:$G$1000,5,0)</f>
        <v>009-698-677-000</v>
      </c>
      <c r="F318" s="35" t="s">
        <v>419</v>
      </c>
      <c r="G318" s="35" t="s">
        <v>416</v>
      </c>
      <c r="H318" s="35" t="s">
        <v>417</v>
      </c>
      <c r="I318" s="35" t="s">
        <v>417</v>
      </c>
      <c r="J318" s="35" t="s">
        <v>417</v>
      </c>
      <c r="K318" s="16">
        <v>1221.75</v>
      </c>
      <c r="L318" s="36">
        <v>0</v>
      </c>
      <c r="M318" s="37">
        <v>146.61000000000001</v>
      </c>
      <c r="N318" s="36">
        <v>-24.44</v>
      </c>
      <c r="O318" s="38">
        <f t="shared" si="4"/>
        <v>1343.92</v>
      </c>
      <c r="P318" s="34">
        <v>28727</v>
      </c>
    </row>
    <row r="319" spans="1:16">
      <c r="A319" s="34">
        <v>317</v>
      </c>
      <c r="B319" s="35" t="s">
        <v>359</v>
      </c>
      <c r="C319" s="35" t="s">
        <v>359</v>
      </c>
      <c r="D319" s="34" t="str">
        <f>VLOOKUP(B319,'TAX INFO'!$B$2:$G$1000,3,0)</f>
        <v>SHELL ENERGY PHILIPPINES INC.</v>
      </c>
      <c r="E319" s="34" t="str">
        <f>VLOOKUP(B319,'TAX INFO'!$B$2:$G$1000,5,0)</f>
        <v>006-733-227-0000</v>
      </c>
      <c r="F319" s="35" t="s">
        <v>419</v>
      </c>
      <c r="G319" s="35" t="s">
        <v>416</v>
      </c>
      <c r="H319" s="35" t="s">
        <v>417</v>
      </c>
      <c r="I319" s="35" t="s">
        <v>417</v>
      </c>
      <c r="J319" s="35" t="s">
        <v>417</v>
      </c>
      <c r="K319" s="16">
        <v>20992.17</v>
      </c>
      <c r="L319" s="36">
        <v>0</v>
      </c>
      <c r="M319" s="37">
        <v>2519.06</v>
      </c>
      <c r="N319" s="36">
        <v>-419.84</v>
      </c>
      <c r="O319" s="38">
        <f t="shared" si="4"/>
        <v>23091.39</v>
      </c>
      <c r="P319" s="34">
        <v>28728</v>
      </c>
    </row>
    <row r="320" spans="1:16">
      <c r="A320" s="34">
        <v>318</v>
      </c>
      <c r="B320" s="35" t="s">
        <v>359</v>
      </c>
      <c r="C320" s="35" t="s">
        <v>360</v>
      </c>
      <c r="D320" s="34" t="str">
        <f>VLOOKUP(B320,'TAX INFO'!$B$2:$G$1000,3,0)</f>
        <v>SHELL ENERGY PHILIPPINES INC.</v>
      </c>
      <c r="E320" s="34" t="str">
        <f>VLOOKUP(B320,'TAX INFO'!$B$2:$G$1000,5,0)</f>
        <v>006-733-227-0000</v>
      </c>
      <c r="F320" s="35" t="s">
        <v>419</v>
      </c>
      <c r="G320" s="35" t="s">
        <v>416</v>
      </c>
      <c r="H320" s="35" t="s">
        <v>417</v>
      </c>
      <c r="I320" s="35" t="s">
        <v>417</v>
      </c>
      <c r="J320" s="35" t="s">
        <v>417</v>
      </c>
      <c r="K320" s="16">
        <v>377.98</v>
      </c>
      <c r="L320" s="36">
        <v>0</v>
      </c>
      <c r="M320" s="37">
        <v>45.36</v>
      </c>
      <c r="N320" s="36">
        <v>-7.56</v>
      </c>
      <c r="O320" s="38">
        <f t="shared" si="4"/>
        <v>415.78000000000003</v>
      </c>
      <c r="P320" s="34">
        <v>28728</v>
      </c>
    </row>
    <row r="321" spans="1:16">
      <c r="A321" s="34">
        <v>319</v>
      </c>
      <c r="B321" s="35" t="s">
        <v>359</v>
      </c>
      <c r="C321" s="35" t="s">
        <v>361</v>
      </c>
      <c r="D321" s="34" t="str">
        <f>VLOOKUP(B321,'TAX INFO'!$B$2:$G$1000,3,0)</f>
        <v>SHELL ENERGY PHILIPPINES INC.</v>
      </c>
      <c r="E321" s="34" t="str">
        <f>VLOOKUP(B321,'TAX INFO'!$B$2:$G$1000,5,0)</f>
        <v>006-733-227-0000</v>
      </c>
      <c r="F321" s="35" t="s">
        <v>419</v>
      </c>
      <c r="G321" s="35" t="s">
        <v>416</v>
      </c>
      <c r="H321" s="35" t="s">
        <v>417</v>
      </c>
      <c r="I321" s="35" t="s">
        <v>417</v>
      </c>
      <c r="J321" s="35" t="s">
        <v>417</v>
      </c>
      <c r="K321" s="16">
        <v>1354.49</v>
      </c>
      <c r="L321" s="36">
        <v>0</v>
      </c>
      <c r="M321" s="37">
        <v>162.54</v>
      </c>
      <c r="N321" s="36">
        <v>-27.09</v>
      </c>
      <c r="O321" s="38">
        <f t="shared" si="4"/>
        <v>1489.94</v>
      </c>
      <c r="P321" s="34">
        <v>28728</v>
      </c>
    </row>
    <row r="322" spans="1:16">
      <c r="A322" s="34">
        <v>320</v>
      </c>
      <c r="B322" s="35" t="s">
        <v>598</v>
      </c>
      <c r="C322" s="35" t="s">
        <v>598</v>
      </c>
      <c r="D322" s="34" t="str">
        <f>VLOOKUP(B322,'TAX INFO'!$B$2:$G$1000,3,0)</f>
        <v>MCCI Corporation</v>
      </c>
      <c r="E322" s="34" t="str">
        <f>VLOOKUP(B322,'TAX INFO'!$B$2:$G$1000,5,0)</f>
        <v>000-131-768-001</v>
      </c>
      <c r="F322" s="35" t="s">
        <v>419</v>
      </c>
      <c r="G322" s="35" t="s">
        <v>416</v>
      </c>
      <c r="H322" s="35" t="s">
        <v>417</v>
      </c>
      <c r="I322" s="35" t="s">
        <v>417</v>
      </c>
      <c r="J322" s="35" t="s">
        <v>417</v>
      </c>
      <c r="K322" s="16">
        <v>40.090000000000003</v>
      </c>
      <c r="L322" s="36">
        <v>0</v>
      </c>
      <c r="M322" s="37">
        <v>4.8099999999999996</v>
      </c>
      <c r="N322" s="36">
        <v>-0.8</v>
      </c>
      <c r="O322" s="38">
        <f t="shared" si="4"/>
        <v>44.100000000000009</v>
      </c>
      <c r="P322" s="34">
        <v>28729</v>
      </c>
    </row>
    <row r="323" spans="1:16">
      <c r="A323" s="34">
        <v>321</v>
      </c>
      <c r="B323" s="35" t="s">
        <v>599</v>
      </c>
      <c r="C323" s="35" t="s">
        <v>599</v>
      </c>
      <c r="D323" s="34" t="str">
        <f>VLOOKUP(B323,'TAX INFO'!$B$2:$G$1000,3,0)</f>
        <v>Megasol Energy 1 Inc</v>
      </c>
      <c r="E323" s="34">
        <f>VLOOKUP(B323,'TAX INFO'!$B$2:$G$1000,5,0)</f>
        <v>600213777000</v>
      </c>
      <c r="F323" s="35" t="s">
        <v>415</v>
      </c>
      <c r="G323" s="35" t="s">
        <v>416</v>
      </c>
      <c r="H323" s="35" t="s">
        <v>417</v>
      </c>
      <c r="I323" s="35" t="s">
        <v>416</v>
      </c>
      <c r="J323" s="35" t="s">
        <v>416</v>
      </c>
      <c r="K323" s="16">
        <v>0</v>
      </c>
      <c r="L323" s="36">
        <v>360.63</v>
      </c>
      <c r="M323" s="37">
        <v>0</v>
      </c>
      <c r="N323" s="36">
        <v>-7.21</v>
      </c>
      <c r="O323" s="38">
        <f t="shared" si="4"/>
        <v>353.42</v>
      </c>
      <c r="P323" s="34">
        <v>28730</v>
      </c>
    </row>
    <row r="324" spans="1:16">
      <c r="A324" s="34">
        <v>322</v>
      </c>
      <c r="B324" s="35" t="s">
        <v>599</v>
      </c>
      <c r="C324" s="35" t="s">
        <v>600</v>
      </c>
      <c r="D324" s="34" t="str">
        <f>VLOOKUP(B324,'TAX INFO'!$B$2:$G$1000,3,0)</f>
        <v>Megasol Energy 1 Inc</v>
      </c>
      <c r="E324" s="34">
        <f>VLOOKUP(B324,'TAX INFO'!$B$2:$G$1000,5,0)</f>
        <v>600213777000</v>
      </c>
      <c r="F324" s="35" t="s">
        <v>419</v>
      </c>
      <c r="G324" s="35" t="s">
        <v>416</v>
      </c>
      <c r="H324" s="35" t="s">
        <v>417</v>
      </c>
      <c r="I324" s="35" t="s">
        <v>416</v>
      </c>
      <c r="J324" s="35" t="s">
        <v>416</v>
      </c>
      <c r="K324" s="16">
        <v>0</v>
      </c>
      <c r="L324" s="36">
        <v>55.97</v>
      </c>
      <c r="M324" s="37">
        <v>0</v>
      </c>
      <c r="N324" s="36">
        <v>-1.1200000000000001</v>
      </c>
      <c r="O324" s="38">
        <f t="shared" ref="O324:O387" si="5">SUM(K324:N324)</f>
        <v>54.85</v>
      </c>
      <c r="P324" s="34">
        <v>28730</v>
      </c>
    </row>
    <row r="325" spans="1:16">
      <c r="A325" s="34">
        <v>323</v>
      </c>
      <c r="B325" s="35" t="s">
        <v>601</v>
      </c>
      <c r="C325" s="35" t="s">
        <v>601</v>
      </c>
      <c r="D325" s="34" t="str">
        <f>VLOOKUP(B325,'TAX INFO'!$B$2:$G$1000,3,0)</f>
        <v>Majestics Energy Corporation</v>
      </c>
      <c r="E325" s="34" t="str">
        <f>VLOOKUP(B325,'TAX INFO'!$B$2:$G$1000,5,0)</f>
        <v>006-986-390-00000</v>
      </c>
      <c r="F325" s="35" t="s">
        <v>415</v>
      </c>
      <c r="G325" s="35" t="s">
        <v>416</v>
      </c>
      <c r="H325" s="35" t="s">
        <v>417</v>
      </c>
      <c r="I325" s="35" t="s">
        <v>416</v>
      </c>
      <c r="J325" s="35" t="s">
        <v>417</v>
      </c>
      <c r="K325" s="16">
        <v>0.16</v>
      </c>
      <c r="L325" s="36">
        <v>0</v>
      </c>
      <c r="M325" s="37">
        <v>0.02</v>
      </c>
      <c r="N325" s="36">
        <v>0</v>
      </c>
      <c r="O325" s="38">
        <f t="shared" si="5"/>
        <v>0.18</v>
      </c>
      <c r="P325" s="34">
        <v>28731</v>
      </c>
    </row>
    <row r="326" spans="1:16">
      <c r="A326" s="34">
        <v>324</v>
      </c>
      <c r="B326" s="35" t="s">
        <v>602</v>
      </c>
      <c r="C326" s="35" t="s">
        <v>602</v>
      </c>
      <c r="D326" s="34" t="str">
        <f>VLOOKUP(B326,'TAX INFO'!$B$2:$G$1000,3,0)</f>
        <v xml:space="preserve">Mactan Electric Company </v>
      </c>
      <c r="E326" s="34" t="str">
        <f>VLOOKUP(B326,'TAX INFO'!$B$2:$G$1000,5,0)</f>
        <v>000-259-873-00000</v>
      </c>
      <c r="F326" s="35" t="s">
        <v>419</v>
      </c>
      <c r="G326" s="35" t="s">
        <v>416</v>
      </c>
      <c r="H326" s="35" t="s">
        <v>417</v>
      </c>
      <c r="I326" s="35" t="s">
        <v>417</v>
      </c>
      <c r="J326" s="35" t="s">
        <v>417</v>
      </c>
      <c r="K326" s="16">
        <v>72806.83</v>
      </c>
      <c r="L326" s="36">
        <v>0</v>
      </c>
      <c r="M326" s="37">
        <v>8736.82</v>
      </c>
      <c r="N326" s="36">
        <v>-1456.14</v>
      </c>
      <c r="O326" s="38">
        <f t="shared" si="5"/>
        <v>80087.509999999995</v>
      </c>
      <c r="P326" s="34">
        <v>28732</v>
      </c>
    </row>
    <row r="327" spans="1:16">
      <c r="A327" s="34">
        <v>325</v>
      </c>
      <c r="B327" s="35" t="s">
        <v>248</v>
      </c>
      <c r="C327" s="35" t="s">
        <v>248</v>
      </c>
      <c r="D327" s="34" t="str">
        <f>VLOOKUP(B327,'TAX INFO'!$B$2:$G$1000,3,0)</f>
        <v>Mabuhay Energy Corporation</v>
      </c>
      <c r="E327" s="34" t="str">
        <f>VLOOKUP(B327,'TAX INFO'!$B$2:$G$1000,5,0)</f>
        <v>009-541-806-000</v>
      </c>
      <c r="F327" s="35" t="s">
        <v>419</v>
      </c>
      <c r="G327" s="35" t="s">
        <v>416</v>
      </c>
      <c r="H327" s="35" t="s">
        <v>417</v>
      </c>
      <c r="I327" s="35" t="s">
        <v>417</v>
      </c>
      <c r="J327" s="35" t="s">
        <v>417</v>
      </c>
      <c r="K327" s="16">
        <v>1273.99</v>
      </c>
      <c r="L327" s="36">
        <v>0</v>
      </c>
      <c r="M327" s="37">
        <v>152.88</v>
      </c>
      <c r="N327" s="36">
        <v>-25.48</v>
      </c>
      <c r="O327" s="38">
        <f t="shared" si="5"/>
        <v>1401.3899999999999</v>
      </c>
      <c r="P327" s="34">
        <v>28733</v>
      </c>
    </row>
    <row r="328" spans="1:16">
      <c r="A328" s="34">
        <v>326</v>
      </c>
      <c r="B328" s="35" t="s">
        <v>248</v>
      </c>
      <c r="C328" s="35" t="s">
        <v>249</v>
      </c>
      <c r="D328" s="34" t="str">
        <f>VLOOKUP(B328,'TAX INFO'!$B$2:$G$1000,3,0)</f>
        <v>Mabuhay Energy Corporation</v>
      </c>
      <c r="E328" s="34" t="str">
        <f>VLOOKUP(B328,'TAX INFO'!$B$2:$G$1000,5,0)</f>
        <v>009-541-806-000</v>
      </c>
      <c r="F328" s="35" t="s">
        <v>419</v>
      </c>
      <c r="G328" s="35" t="s">
        <v>416</v>
      </c>
      <c r="H328" s="35" t="s">
        <v>417</v>
      </c>
      <c r="I328" s="35" t="s">
        <v>417</v>
      </c>
      <c r="J328" s="35" t="s">
        <v>417</v>
      </c>
      <c r="K328" s="16">
        <v>1252.29</v>
      </c>
      <c r="L328" s="36">
        <v>0</v>
      </c>
      <c r="M328" s="37">
        <v>150.27000000000001</v>
      </c>
      <c r="N328" s="36">
        <v>-25.05</v>
      </c>
      <c r="O328" s="38">
        <f t="shared" si="5"/>
        <v>1377.51</v>
      </c>
      <c r="P328" s="34">
        <v>28733</v>
      </c>
    </row>
    <row r="329" spans="1:16">
      <c r="A329" s="34">
        <v>327</v>
      </c>
      <c r="B329" s="35" t="s">
        <v>601</v>
      </c>
      <c r="C329" s="35" t="s">
        <v>603</v>
      </c>
      <c r="D329" s="34" t="str">
        <f>VLOOKUP(B329,'TAX INFO'!$B$2:$G$1000,3,0)</f>
        <v>Majestics Energy Corporation</v>
      </c>
      <c r="E329" s="34" t="str">
        <f>VLOOKUP(B329,'TAX INFO'!$B$2:$G$1000,5,0)</f>
        <v>006-986-390-00000</v>
      </c>
      <c r="F329" s="35" t="s">
        <v>419</v>
      </c>
      <c r="G329" s="35" t="s">
        <v>416</v>
      </c>
      <c r="H329" s="35" t="s">
        <v>417</v>
      </c>
      <c r="I329" s="35" t="s">
        <v>416</v>
      </c>
      <c r="J329" s="35" t="s">
        <v>417</v>
      </c>
      <c r="K329" s="16">
        <v>85.26</v>
      </c>
      <c r="L329" s="36">
        <v>0</v>
      </c>
      <c r="M329" s="37">
        <v>10.23</v>
      </c>
      <c r="N329" s="36">
        <v>-1.71</v>
      </c>
      <c r="O329" s="38">
        <f t="shared" si="5"/>
        <v>93.780000000000015</v>
      </c>
      <c r="P329" s="34">
        <v>28731</v>
      </c>
    </row>
    <row r="330" spans="1:16">
      <c r="A330" s="34">
        <v>328</v>
      </c>
      <c r="B330" s="35" t="s">
        <v>450</v>
      </c>
      <c r="C330" s="35" t="s">
        <v>397</v>
      </c>
      <c r="D330" s="34" t="str">
        <f>VLOOKUP(B330,'TAX INFO'!$B$2:$G$1000,3,0)</f>
        <v xml:space="preserve">Therma Luzon, Inc. </v>
      </c>
      <c r="E330" s="34" t="str">
        <f>VLOOKUP(B330,'TAX INFO'!$B$2:$G$1000,5,0)</f>
        <v>266-567-164-00000</v>
      </c>
      <c r="F330" s="35" t="s">
        <v>419</v>
      </c>
      <c r="G330" s="35" t="s">
        <v>416</v>
      </c>
      <c r="H330" s="35" t="s">
        <v>417</v>
      </c>
      <c r="I330" s="35" t="s">
        <v>417</v>
      </c>
      <c r="J330" s="35" t="s">
        <v>417</v>
      </c>
      <c r="K330" s="16">
        <v>23.2</v>
      </c>
      <c r="L330" s="36">
        <v>0</v>
      </c>
      <c r="M330" s="37">
        <v>2.78</v>
      </c>
      <c r="N330" s="36">
        <v>-0.46</v>
      </c>
      <c r="O330" s="38">
        <f t="shared" si="5"/>
        <v>25.52</v>
      </c>
      <c r="P330" s="34">
        <v>28579</v>
      </c>
    </row>
    <row r="331" spans="1:16">
      <c r="A331" s="34">
        <v>329</v>
      </c>
      <c r="B331" s="35" t="s">
        <v>252</v>
      </c>
      <c r="C331" s="35" t="s">
        <v>252</v>
      </c>
      <c r="D331" s="34" t="str">
        <f>VLOOKUP(B331,'TAX INFO'!$B$2:$G$1000,3,0)</f>
        <v xml:space="preserve">Manila Electric Company </v>
      </c>
      <c r="E331" s="34" t="str">
        <f>VLOOKUP(B331,'TAX INFO'!$B$2:$G$1000,5,0)</f>
        <v>000-101-528-0000</v>
      </c>
      <c r="F331" s="35" t="s">
        <v>419</v>
      </c>
      <c r="G331" s="35" t="s">
        <v>416</v>
      </c>
      <c r="H331" s="35" t="s">
        <v>417</v>
      </c>
      <c r="I331" s="35" t="s">
        <v>417</v>
      </c>
      <c r="J331" s="35" t="s">
        <v>417</v>
      </c>
      <c r="K331" s="16">
        <v>1155351.07</v>
      </c>
      <c r="L331" s="36">
        <v>0</v>
      </c>
      <c r="M331" s="37">
        <v>138642.13</v>
      </c>
      <c r="N331" s="36">
        <v>-23107.02</v>
      </c>
      <c r="O331" s="38">
        <f t="shared" si="5"/>
        <v>1270886.1800000002</v>
      </c>
      <c r="P331" s="34">
        <v>28625</v>
      </c>
    </row>
    <row r="332" spans="1:16">
      <c r="A332" s="34">
        <v>330</v>
      </c>
      <c r="B332" s="35" t="s">
        <v>261</v>
      </c>
      <c r="C332" s="35" t="s">
        <v>261</v>
      </c>
      <c r="D332" s="34" t="str">
        <f>VLOOKUP(B332,'TAX INFO'!$B$2:$G$1000,3,0)</f>
        <v>MeridianX Inc.</v>
      </c>
      <c r="E332" s="34" t="str">
        <f>VLOOKUP(B332,'TAX INFO'!$B$2:$G$1000,5,0)</f>
        <v>009-464-447-00000</v>
      </c>
      <c r="F332" s="35" t="s">
        <v>419</v>
      </c>
      <c r="G332" s="35" t="s">
        <v>416</v>
      </c>
      <c r="H332" s="35" t="s">
        <v>417</v>
      </c>
      <c r="I332" s="35" t="s">
        <v>417</v>
      </c>
      <c r="J332" s="35" t="s">
        <v>417</v>
      </c>
      <c r="K332" s="16">
        <v>426.5</v>
      </c>
      <c r="L332" s="36">
        <v>0</v>
      </c>
      <c r="M332" s="37">
        <v>51.18</v>
      </c>
      <c r="N332" s="36">
        <v>-8.5299999999999994</v>
      </c>
      <c r="O332" s="38">
        <f t="shared" si="5"/>
        <v>469.15000000000003</v>
      </c>
      <c r="P332" s="34">
        <v>28734</v>
      </c>
    </row>
    <row r="333" spans="1:16">
      <c r="A333" s="34">
        <v>331</v>
      </c>
      <c r="B333" s="35" t="s">
        <v>605</v>
      </c>
      <c r="C333" s="35" t="s">
        <v>605</v>
      </c>
      <c r="D333" s="34" t="str">
        <f>VLOOKUP(B333,'TAX INFO'!$B$2:$G$1000,3,0)</f>
        <v xml:space="preserve">Mactan Enerzone Corporation </v>
      </c>
      <c r="E333" s="34" t="str">
        <f>VLOOKUP(B333,'TAX INFO'!$B$2:$G$1000,5,0)</f>
        <v>250-327-890-000</v>
      </c>
      <c r="F333" s="35" t="s">
        <v>419</v>
      </c>
      <c r="G333" s="35" t="s">
        <v>416</v>
      </c>
      <c r="H333" s="35" t="s">
        <v>417</v>
      </c>
      <c r="I333" s="35" t="s">
        <v>417</v>
      </c>
      <c r="J333" s="35" t="s">
        <v>417</v>
      </c>
      <c r="K333" s="16">
        <v>1639.99</v>
      </c>
      <c r="L333" s="36">
        <v>0</v>
      </c>
      <c r="M333" s="37">
        <v>196.8</v>
      </c>
      <c r="N333" s="36">
        <v>-32.799999999999997</v>
      </c>
      <c r="O333" s="38">
        <f t="shared" si="5"/>
        <v>1803.99</v>
      </c>
      <c r="P333" s="34">
        <v>28735</v>
      </c>
    </row>
    <row r="334" spans="1:16">
      <c r="A334" s="34">
        <v>332</v>
      </c>
      <c r="B334" s="35" t="s">
        <v>606</v>
      </c>
      <c r="C334" s="35" t="s">
        <v>606</v>
      </c>
      <c r="D334" s="34" t="str">
        <f>VLOOKUP(B334,'TAX INFO'!$B$2:$G$1000,3,0)</f>
        <v>Mindoro Grid Corporation</v>
      </c>
      <c r="E334" s="34" t="str">
        <f>VLOOKUP(B334,'TAX INFO'!$B$2:$G$1000,5,0)</f>
        <v>007-900-016-000</v>
      </c>
      <c r="F334" s="35" t="s">
        <v>415</v>
      </c>
      <c r="G334" s="35" t="s">
        <v>416</v>
      </c>
      <c r="H334" s="35" t="s">
        <v>417</v>
      </c>
      <c r="I334" s="35" t="s">
        <v>416</v>
      </c>
      <c r="J334" s="35" t="s">
        <v>416</v>
      </c>
      <c r="K334" s="16">
        <v>0</v>
      </c>
      <c r="L334" s="36">
        <v>26.6</v>
      </c>
      <c r="M334" s="37">
        <v>0</v>
      </c>
      <c r="N334" s="36">
        <v>-0.53</v>
      </c>
      <c r="O334" s="38">
        <f t="shared" si="5"/>
        <v>26.07</v>
      </c>
      <c r="P334" s="34">
        <v>28736</v>
      </c>
    </row>
    <row r="335" spans="1:16">
      <c r="A335" s="34">
        <v>333</v>
      </c>
      <c r="B335" s="35" t="s">
        <v>606</v>
      </c>
      <c r="C335" s="35" t="s">
        <v>773</v>
      </c>
      <c r="D335" s="34" t="str">
        <f>VLOOKUP(B335,'TAX INFO'!$B$2:$G$1000,3,0)</f>
        <v>Mindoro Grid Corporation</v>
      </c>
      <c r="E335" s="34" t="str">
        <f>VLOOKUP(B335,'TAX INFO'!$B$2:$G$1000,5,0)</f>
        <v>007-900-016-000</v>
      </c>
      <c r="F335" s="35" t="s">
        <v>419</v>
      </c>
      <c r="G335" s="35" t="s">
        <v>416</v>
      </c>
      <c r="H335" s="35" t="s">
        <v>417</v>
      </c>
      <c r="I335" s="35" t="s">
        <v>416</v>
      </c>
      <c r="J335" s="35" t="s">
        <v>416</v>
      </c>
      <c r="K335" s="16">
        <v>0</v>
      </c>
      <c r="L335" s="36">
        <v>0.03</v>
      </c>
      <c r="M335" s="37">
        <v>0</v>
      </c>
      <c r="N335" s="36">
        <v>0</v>
      </c>
      <c r="O335" s="38">
        <f t="shared" si="5"/>
        <v>0.03</v>
      </c>
      <c r="P335" s="34">
        <v>28736</v>
      </c>
    </row>
    <row r="336" spans="1:16">
      <c r="A336" s="34">
        <v>334</v>
      </c>
      <c r="B336" s="35" t="s">
        <v>607</v>
      </c>
      <c r="C336" s="35" t="s">
        <v>607</v>
      </c>
      <c r="D336" s="34" t="str">
        <f>VLOOKUP(B336,'TAX INFO'!$B$2:$G$1000,3,0)</f>
        <v>Maibarara Geothermal, Inc.</v>
      </c>
      <c r="E336" s="34" t="str">
        <f>VLOOKUP(B336,'TAX INFO'!$B$2:$G$1000,5,0)</f>
        <v>007-843-328-00000</v>
      </c>
      <c r="F336" s="35" t="s">
        <v>415</v>
      </c>
      <c r="G336" s="35" t="s">
        <v>416</v>
      </c>
      <c r="H336" s="35" t="s">
        <v>416</v>
      </c>
      <c r="I336" s="35" t="s">
        <v>416</v>
      </c>
      <c r="J336" s="35" t="s">
        <v>416</v>
      </c>
      <c r="K336" s="16">
        <v>0</v>
      </c>
      <c r="L336" s="36">
        <v>181.45</v>
      </c>
      <c r="M336" s="37">
        <v>0</v>
      </c>
      <c r="N336" s="36">
        <v>-3.63</v>
      </c>
      <c r="O336" s="38">
        <f t="shared" si="5"/>
        <v>177.82</v>
      </c>
      <c r="P336" s="34">
        <v>28737</v>
      </c>
    </row>
    <row r="337" spans="1:16">
      <c r="A337" s="34">
        <v>335</v>
      </c>
      <c r="B337" s="35" t="s">
        <v>608</v>
      </c>
      <c r="C337" s="35" t="s">
        <v>609</v>
      </c>
      <c r="D337" s="34" t="str">
        <f>VLOOKUP(B337,'TAX INFO'!$B$2:$G$1000,3,0)</f>
        <v xml:space="preserve">SN Aboitiz Power - Magat, Inc. </v>
      </c>
      <c r="E337" s="34" t="str">
        <f>VLOOKUP(B337,'TAX INFO'!$B$2:$G$1000,5,0)</f>
        <v>242-224-593-00000</v>
      </c>
      <c r="F337" s="35" t="s">
        <v>419</v>
      </c>
      <c r="G337" s="35" t="s">
        <v>416</v>
      </c>
      <c r="H337" s="35" t="s">
        <v>417</v>
      </c>
      <c r="I337" s="35" t="s">
        <v>417</v>
      </c>
      <c r="J337" s="35" t="s">
        <v>417</v>
      </c>
      <c r="K337" s="16">
        <v>42.83</v>
      </c>
      <c r="L337" s="36">
        <v>0</v>
      </c>
      <c r="M337" s="37">
        <v>5.14</v>
      </c>
      <c r="N337" s="36">
        <v>-0.86</v>
      </c>
      <c r="O337" s="38">
        <f t="shared" si="5"/>
        <v>47.11</v>
      </c>
      <c r="P337" s="34">
        <v>28738</v>
      </c>
    </row>
    <row r="338" spans="1:16">
      <c r="A338" s="34">
        <v>336</v>
      </c>
      <c r="B338" s="35" t="s">
        <v>610</v>
      </c>
      <c r="C338" s="35" t="s">
        <v>610</v>
      </c>
      <c r="D338" s="34" t="str">
        <f>VLOOKUP(B338,'TAX INFO'!$B$2:$G$1000,3,0)</f>
        <v>Majayjay Hydropower Company, Inc</v>
      </c>
      <c r="E338" s="34" t="str">
        <f>VLOOKUP(B338,'TAX INFO'!$B$2:$G$1000,5,0)</f>
        <v>006-998-745</v>
      </c>
      <c r="F338" s="35" t="s">
        <v>415</v>
      </c>
      <c r="G338" s="35" t="s">
        <v>416</v>
      </c>
      <c r="H338" s="35" t="s">
        <v>416</v>
      </c>
      <c r="I338" s="35" t="s">
        <v>416</v>
      </c>
      <c r="J338" s="35" t="s">
        <v>417</v>
      </c>
      <c r="K338" s="16">
        <v>55.66</v>
      </c>
      <c r="L338" s="36">
        <v>0</v>
      </c>
      <c r="M338" s="37">
        <v>6.68</v>
      </c>
      <c r="N338" s="36">
        <v>-1.1100000000000001</v>
      </c>
      <c r="O338" s="38">
        <f t="shared" si="5"/>
        <v>61.23</v>
      </c>
      <c r="P338" s="34">
        <v>28739</v>
      </c>
    </row>
    <row r="339" spans="1:16">
      <c r="A339" s="34">
        <v>337</v>
      </c>
      <c r="B339" s="35" t="s">
        <v>611</v>
      </c>
      <c r="C339" s="35" t="s">
        <v>611</v>
      </c>
      <c r="D339" s="34" t="str">
        <f>VLOOKUP(B339,'TAX INFO'!$B$2:$G$1000,3,0)</f>
        <v xml:space="preserve">Iligan Light &amp; Power, Inc. </v>
      </c>
      <c r="E339" s="34" t="str">
        <f>VLOOKUP(B339,'TAX INFO'!$B$2:$G$1000,5,0)</f>
        <v>000-555-133-00000</v>
      </c>
      <c r="F339" s="35" t="s">
        <v>419</v>
      </c>
      <c r="G339" s="35" t="s">
        <v>416</v>
      </c>
      <c r="H339" s="35" t="s">
        <v>417</v>
      </c>
      <c r="I339" s="35" t="s">
        <v>417</v>
      </c>
      <c r="J339" s="35" t="s">
        <v>417</v>
      </c>
      <c r="K339" s="16">
        <v>14508.04</v>
      </c>
      <c r="L339" s="36">
        <v>0</v>
      </c>
      <c r="M339" s="37">
        <v>1740.96</v>
      </c>
      <c r="N339" s="36">
        <v>-290.16000000000003</v>
      </c>
      <c r="O339" s="38">
        <f t="shared" si="5"/>
        <v>15958.84</v>
      </c>
      <c r="P339" s="34">
        <v>28740</v>
      </c>
    </row>
    <row r="340" spans="1:16">
      <c r="A340" s="34">
        <v>338</v>
      </c>
      <c r="B340" s="35" t="s">
        <v>612</v>
      </c>
      <c r="C340" s="35" t="s">
        <v>262</v>
      </c>
      <c r="D340" s="34" t="str">
        <f>VLOOKUP(B340,'TAX INFO'!$B$2:$G$1000,3,0)</f>
        <v xml:space="preserve">Mindanao Energy Systems, Inc. </v>
      </c>
      <c r="E340" s="34" t="str">
        <f>VLOOKUP(B340,'TAX INFO'!$B$2:$G$1000,5,0)</f>
        <v>001-922-269-00000</v>
      </c>
      <c r="F340" s="35" t="s">
        <v>415</v>
      </c>
      <c r="G340" s="35" t="s">
        <v>416</v>
      </c>
      <c r="H340" s="35" t="s">
        <v>417</v>
      </c>
      <c r="I340" s="35" t="s">
        <v>416</v>
      </c>
      <c r="J340" s="35" t="s">
        <v>417</v>
      </c>
      <c r="K340" s="16">
        <v>0.89</v>
      </c>
      <c r="L340" s="36">
        <v>0</v>
      </c>
      <c r="M340" s="37">
        <v>0.11</v>
      </c>
      <c r="N340" s="36">
        <v>-0.02</v>
      </c>
      <c r="O340" s="38">
        <f t="shared" si="5"/>
        <v>0.98</v>
      </c>
      <c r="P340" s="34">
        <v>28741</v>
      </c>
    </row>
    <row r="341" spans="1:16">
      <c r="A341" s="34">
        <v>339</v>
      </c>
      <c r="B341" s="35" t="s">
        <v>263</v>
      </c>
      <c r="C341" s="35" t="s">
        <v>263</v>
      </c>
      <c r="D341" s="34" t="str">
        <f>VLOOKUP(B341,'TAX INFO'!$B$2:$G$1000,3,0)</f>
        <v xml:space="preserve">Minergy Power Corporation </v>
      </c>
      <c r="E341" s="34" t="str">
        <f>VLOOKUP(B341,'TAX INFO'!$B$2:$G$1000,5,0)</f>
        <v>008-473-395-000</v>
      </c>
      <c r="F341" s="35" t="s">
        <v>415</v>
      </c>
      <c r="G341" s="35" t="s">
        <v>416</v>
      </c>
      <c r="H341" s="35" t="s">
        <v>417</v>
      </c>
      <c r="I341" s="35" t="s">
        <v>417</v>
      </c>
      <c r="J341" s="35" t="s">
        <v>417</v>
      </c>
      <c r="K341" s="16">
        <v>22.61</v>
      </c>
      <c r="L341" s="36">
        <v>0</v>
      </c>
      <c r="M341" s="37">
        <v>2.71</v>
      </c>
      <c r="N341" s="36">
        <v>-0.45</v>
      </c>
      <c r="O341" s="38">
        <f t="shared" si="5"/>
        <v>24.87</v>
      </c>
      <c r="P341" s="34">
        <v>28742</v>
      </c>
    </row>
    <row r="342" spans="1:16">
      <c r="A342" s="34">
        <v>340</v>
      </c>
      <c r="B342" s="35" t="s">
        <v>243</v>
      </c>
      <c r="C342" s="35" t="s">
        <v>244</v>
      </c>
      <c r="D342" s="34" t="str">
        <f>VLOOKUP(B342,'TAX INFO'!$B$2:$G$1000,3,0)</f>
        <v>MINERGY RETAIL ENERGY SOLUTIONS, INC.</v>
      </c>
      <c r="E342" s="34" t="str">
        <f>VLOOKUP(B342,'TAX INFO'!$B$2:$G$1000,5,0)</f>
        <v>010-804-149-00000</v>
      </c>
      <c r="F342" s="35" t="s">
        <v>419</v>
      </c>
      <c r="G342" s="35" t="s">
        <v>416</v>
      </c>
      <c r="H342" s="35" t="s">
        <v>417</v>
      </c>
      <c r="I342" s="35" t="s">
        <v>417</v>
      </c>
      <c r="J342" s="35" t="s">
        <v>417</v>
      </c>
      <c r="K342" s="16">
        <v>884.6</v>
      </c>
      <c r="L342" s="36">
        <v>0</v>
      </c>
      <c r="M342" s="37">
        <v>106.15</v>
      </c>
      <c r="N342" s="36">
        <v>-17.690000000000001</v>
      </c>
      <c r="O342" s="38">
        <f t="shared" si="5"/>
        <v>973.06</v>
      </c>
      <c r="P342" s="34">
        <v>28743</v>
      </c>
    </row>
    <row r="343" spans="1:16">
      <c r="A343" s="34">
        <v>341</v>
      </c>
      <c r="B343" s="35" t="s">
        <v>243</v>
      </c>
      <c r="C343" s="35" t="s">
        <v>245</v>
      </c>
      <c r="D343" s="34" t="str">
        <f>VLOOKUP(B343,'TAX INFO'!$B$2:$G$1000,3,0)</f>
        <v>MINERGY RETAIL ENERGY SOLUTIONS, INC.</v>
      </c>
      <c r="E343" s="34" t="str">
        <f>VLOOKUP(B343,'TAX INFO'!$B$2:$G$1000,5,0)</f>
        <v>010-804-149-00000</v>
      </c>
      <c r="F343" s="35" t="s">
        <v>419</v>
      </c>
      <c r="G343" s="35" t="s">
        <v>416</v>
      </c>
      <c r="H343" s="35" t="s">
        <v>417</v>
      </c>
      <c r="I343" s="35" t="s">
        <v>417</v>
      </c>
      <c r="J343" s="35" t="s">
        <v>416</v>
      </c>
      <c r="K343" s="16">
        <v>0</v>
      </c>
      <c r="L343" s="36">
        <v>3482.9</v>
      </c>
      <c r="M343" s="37">
        <v>0</v>
      </c>
      <c r="N343" s="36">
        <v>-69.66</v>
      </c>
      <c r="O343" s="38">
        <f t="shared" si="5"/>
        <v>3413.2400000000002</v>
      </c>
      <c r="P343" s="34">
        <v>28743</v>
      </c>
    </row>
    <row r="344" spans="1:16">
      <c r="A344" s="34">
        <v>342</v>
      </c>
      <c r="B344" s="35" t="s">
        <v>264</v>
      </c>
      <c r="C344" s="35" t="s">
        <v>264</v>
      </c>
      <c r="D344" s="34" t="str">
        <f>VLOOKUP(B344,'TAX INFO'!$B$2:$G$1000,3,0)</f>
        <v xml:space="preserve">Misamis Occidental I Electric Cooperative, Inc. </v>
      </c>
      <c r="E344" s="34" t="str">
        <f>VLOOKUP(B344,'TAX INFO'!$B$2:$G$1000,5,0)</f>
        <v>002-194-885</v>
      </c>
      <c r="F344" s="35" t="s">
        <v>419</v>
      </c>
      <c r="G344" s="35" t="s">
        <v>416</v>
      </c>
      <c r="H344" s="35" t="s">
        <v>417</v>
      </c>
      <c r="I344" s="35" t="s">
        <v>417</v>
      </c>
      <c r="J344" s="35" t="s">
        <v>417</v>
      </c>
      <c r="K344" s="16">
        <v>1241.1400000000001</v>
      </c>
      <c r="L344" s="36">
        <v>0</v>
      </c>
      <c r="M344" s="37">
        <v>148.94</v>
      </c>
      <c r="N344" s="36">
        <v>-24.82</v>
      </c>
      <c r="O344" s="38">
        <f t="shared" si="5"/>
        <v>1365.2600000000002</v>
      </c>
      <c r="P344" s="34">
        <v>28744</v>
      </c>
    </row>
    <row r="345" spans="1:16">
      <c r="A345" s="34">
        <v>343</v>
      </c>
      <c r="B345" s="35" t="s">
        <v>265</v>
      </c>
      <c r="C345" s="35" t="s">
        <v>265</v>
      </c>
      <c r="D345" s="34" t="str">
        <f>VLOOKUP(B345,'TAX INFO'!$B$2:$G$1000,3,0)</f>
        <v xml:space="preserve">Misamis Occidental II Electric Cooperative, Inc. </v>
      </c>
      <c r="E345" s="34" t="str">
        <f>VLOOKUP(B345,'TAX INFO'!$B$2:$G$1000,5,0)</f>
        <v>000-721-308-000</v>
      </c>
      <c r="F345" s="35" t="s">
        <v>419</v>
      </c>
      <c r="G345" s="35" t="s">
        <v>416</v>
      </c>
      <c r="H345" s="35" t="s">
        <v>417</v>
      </c>
      <c r="I345" s="35" t="s">
        <v>417</v>
      </c>
      <c r="J345" s="35" t="s">
        <v>417</v>
      </c>
      <c r="K345" s="16">
        <v>7055.57</v>
      </c>
      <c r="L345" s="36">
        <v>0</v>
      </c>
      <c r="M345" s="37">
        <v>846.67</v>
      </c>
      <c r="N345" s="36">
        <v>-141.11000000000001</v>
      </c>
      <c r="O345" s="38">
        <f t="shared" si="5"/>
        <v>7761.13</v>
      </c>
      <c r="P345" s="34">
        <v>28745</v>
      </c>
    </row>
    <row r="346" spans="1:16">
      <c r="A346" s="34">
        <v>344</v>
      </c>
      <c r="B346" s="35" t="s">
        <v>267</v>
      </c>
      <c r="C346" s="35" t="s">
        <v>267</v>
      </c>
      <c r="D346" s="34" t="str">
        <f>VLOOKUP(B346,'TAX INFO'!$B$2:$G$1000,3,0)</f>
        <v xml:space="preserve">Monte Solar Energy, Inc. </v>
      </c>
      <c r="E346" s="34" t="str">
        <f>VLOOKUP(B346,'TAX INFO'!$B$2:$G$1000,5,0)</f>
        <v>008-828-119-000</v>
      </c>
      <c r="F346" s="35" t="s">
        <v>415</v>
      </c>
      <c r="G346" s="35" t="s">
        <v>416</v>
      </c>
      <c r="H346" s="35" t="s">
        <v>417</v>
      </c>
      <c r="I346" s="35" t="s">
        <v>416</v>
      </c>
      <c r="J346" s="35" t="s">
        <v>416</v>
      </c>
      <c r="K346" s="16">
        <v>0</v>
      </c>
      <c r="L346" s="36">
        <v>100.95</v>
      </c>
      <c r="M346" s="37">
        <v>0</v>
      </c>
      <c r="N346" s="36">
        <v>-2.02</v>
      </c>
      <c r="O346" s="38">
        <f t="shared" si="5"/>
        <v>98.93</v>
      </c>
      <c r="P346" s="34">
        <v>28746</v>
      </c>
    </row>
    <row r="347" spans="1:16">
      <c r="A347" s="34">
        <v>345</v>
      </c>
      <c r="B347" s="35" t="s">
        <v>267</v>
      </c>
      <c r="C347" s="35" t="s">
        <v>268</v>
      </c>
      <c r="D347" s="34" t="str">
        <f>VLOOKUP(B347,'TAX INFO'!$B$2:$G$1000,3,0)</f>
        <v xml:space="preserve">Monte Solar Energy, Inc. </v>
      </c>
      <c r="E347" s="34" t="str">
        <f>VLOOKUP(B347,'TAX INFO'!$B$2:$G$1000,5,0)</f>
        <v>008-828-119-000</v>
      </c>
      <c r="F347" s="35" t="s">
        <v>419</v>
      </c>
      <c r="G347" s="35" t="s">
        <v>416</v>
      </c>
      <c r="H347" s="35" t="s">
        <v>417</v>
      </c>
      <c r="I347" s="35" t="s">
        <v>416</v>
      </c>
      <c r="J347" s="35" t="s">
        <v>416</v>
      </c>
      <c r="K347" s="16">
        <v>0</v>
      </c>
      <c r="L347" s="36">
        <v>23.26</v>
      </c>
      <c r="M347" s="37">
        <v>0</v>
      </c>
      <c r="N347" s="36">
        <v>-0.47</v>
      </c>
      <c r="O347" s="38">
        <f t="shared" si="5"/>
        <v>22.790000000000003</v>
      </c>
      <c r="P347" s="34">
        <v>28746</v>
      </c>
    </row>
    <row r="348" spans="1:16">
      <c r="A348" s="34">
        <v>346</v>
      </c>
      <c r="B348" s="35" t="s">
        <v>269</v>
      </c>
      <c r="C348" s="35" t="s">
        <v>269</v>
      </c>
      <c r="D348" s="34" t="str">
        <f>VLOOKUP(B348,'TAX INFO'!$B$2:$G$1000,3,0)</f>
        <v xml:space="preserve">Mountain Province Electric Cooperative, Inc. </v>
      </c>
      <c r="E348" s="34" t="str">
        <f>VLOOKUP(B348,'TAX INFO'!$B$2:$G$1000,5,0)</f>
        <v>004-510-071-00000</v>
      </c>
      <c r="F348" s="35" t="s">
        <v>419</v>
      </c>
      <c r="G348" s="35" t="s">
        <v>416</v>
      </c>
      <c r="H348" s="35" t="s">
        <v>417</v>
      </c>
      <c r="I348" s="35" t="s">
        <v>417</v>
      </c>
      <c r="J348" s="35" t="s">
        <v>417</v>
      </c>
      <c r="K348" s="16">
        <v>4245.16</v>
      </c>
      <c r="L348" s="36">
        <v>0</v>
      </c>
      <c r="M348" s="37">
        <v>509.42</v>
      </c>
      <c r="N348" s="36">
        <v>-84.9</v>
      </c>
      <c r="O348" s="38">
        <f t="shared" si="5"/>
        <v>4669.68</v>
      </c>
      <c r="P348" s="34">
        <v>28747</v>
      </c>
    </row>
    <row r="349" spans="1:16">
      <c r="A349" s="34">
        <v>347</v>
      </c>
      <c r="B349" s="35" t="s">
        <v>615</v>
      </c>
      <c r="C349" s="35" t="s">
        <v>615</v>
      </c>
      <c r="D349" s="34" t="str">
        <f>VLOOKUP(B349,'TAX INFO'!$B$2:$G$1000,3,0)</f>
        <v xml:space="preserve">MORE Electric and Power Corporation </v>
      </c>
      <c r="E349" s="34" t="str">
        <f>VLOOKUP(B349,'TAX INFO'!$B$2:$G$1000,5,0)</f>
        <v>007-106-367-000</v>
      </c>
      <c r="F349" s="35" t="s">
        <v>419</v>
      </c>
      <c r="G349" s="35" t="s">
        <v>416</v>
      </c>
      <c r="H349" s="35" t="s">
        <v>417</v>
      </c>
      <c r="I349" s="35" t="s">
        <v>417</v>
      </c>
      <c r="J349" s="35" t="s">
        <v>417</v>
      </c>
      <c r="K349" s="16">
        <v>42200.12</v>
      </c>
      <c r="L349" s="36">
        <v>0</v>
      </c>
      <c r="M349" s="37">
        <v>5064.01</v>
      </c>
      <c r="N349" s="36">
        <v>-844</v>
      </c>
      <c r="O349" s="38">
        <f t="shared" si="5"/>
        <v>46420.130000000005</v>
      </c>
      <c r="P349" s="34">
        <v>28748</v>
      </c>
    </row>
    <row r="350" spans="1:16">
      <c r="A350" s="34">
        <v>348</v>
      </c>
      <c r="B350" s="35" t="s">
        <v>246</v>
      </c>
      <c r="C350" s="35" t="s">
        <v>246</v>
      </c>
      <c r="D350" s="34" t="str">
        <f>VLOOKUP(B350,'TAX INFO'!$B$2:$G$1000,3,0)</f>
        <v>Misamis Oriental-1 Rural Electric Service Cooperative, Inc.</v>
      </c>
      <c r="E350" s="34" t="str">
        <f>VLOOKUP(B350,'TAX INFO'!$B$2:$G$1000,5,0)</f>
        <v>000-558-337-000</v>
      </c>
      <c r="F350" s="35" t="s">
        <v>419</v>
      </c>
      <c r="G350" s="35" t="s">
        <v>416</v>
      </c>
      <c r="H350" s="35" t="s">
        <v>416</v>
      </c>
      <c r="I350" s="35" t="s">
        <v>417</v>
      </c>
      <c r="J350" s="35" t="s">
        <v>417</v>
      </c>
      <c r="K350" s="16">
        <v>4261.88</v>
      </c>
      <c r="L350" s="36">
        <v>0</v>
      </c>
      <c r="M350" s="37">
        <v>511.43</v>
      </c>
      <c r="N350" s="36">
        <v>-85.24</v>
      </c>
      <c r="O350" s="38">
        <f t="shared" si="5"/>
        <v>4688.0700000000006</v>
      </c>
      <c r="P350" s="34">
        <v>28749</v>
      </c>
    </row>
    <row r="351" spans="1:16">
      <c r="A351" s="34">
        <v>349</v>
      </c>
      <c r="B351" s="35" t="s">
        <v>266</v>
      </c>
      <c r="C351" s="35" t="s">
        <v>266</v>
      </c>
      <c r="D351" s="34" t="str">
        <f>VLOOKUP(B351,'TAX INFO'!$B$2:$G$1000,3,0)</f>
        <v xml:space="preserve">Misamis Oriental II Rural Electric Service Cooperative, Inc. </v>
      </c>
      <c r="E351" s="34" t="str">
        <f>VLOOKUP(B351,'TAX INFO'!$B$2:$G$1000,5,0)</f>
        <v>000576467</v>
      </c>
      <c r="F351" s="35" t="s">
        <v>419</v>
      </c>
      <c r="G351" s="35" t="s">
        <v>416</v>
      </c>
      <c r="H351" s="35" t="s">
        <v>416</v>
      </c>
      <c r="I351" s="35" t="s">
        <v>417</v>
      </c>
      <c r="J351" s="35" t="s">
        <v>417</v>
      </c>
      <c r="K351" s="16">
        <v>659.17</v>
      </c>
      <c r="L351" s="36">
        <v>0</v>
      </c>
      <c r="M351" s="37">
        <v>79.099999999999994</v>
      </c>
      <c r="N351" s="36">
        <v>-13.18</v>
      </c>
      <c r="O351" s="38">
        <f t="shared" si="5"/>
        <v>725.09</v>
      </c>
      <c r="P351" s="34">
        <v>28750</v>
      </c>
    </row>
    <row r="352" spans="1:16">
      <c r="A352" s="34">
        <v>350</v>
      </c>
      <c r="B352" s="35" t="s">
        <v>616</v>
      </c>
      <c r="C352" s="35" t="s">
        <v>247</v>
      </c>
      <c r="D352" s="34" t="str">
        <f>VLOOKUP(B352,'TAX INFO'!$B$2:$G$1000,3,0)</f>
        <v>MORE Power Barge Inc.</v>
      </c>
      <c r="E352" s="34" t="str">
        <f>VLOOKUP(B352,'TAX INFO'!$B$2:$G$1000,5,0)</f>
        <v>601-191-398-000</v>
      </c>
      <c r="F352" s="35" t="s">
        <v>419</v>
      </c>
      <c r="G352" s="35" t="s">
        <v>416</v>
      </c>
      <c r="H352" s="35" t="s">
        <v>417</v>
      </c>
      <c r="I352" s="35" t="s">
        <v>417</v>
      </c>
      <c r="J352" s="35" t="s">
        <v>417</v>
      </c>
      <c r="K352" s="16">
        <v>89.1</v>
      </c>
      <c r="L352" s="36">
        <v>0</v>
      </c>
      <c r="M352" s="37">
        <v>10.69</v>
      </c>
      <c r="N352" s="36">
        <v>-1.78</v>
      </c>
      <c r="O352" s="38">
        <f t="shared" si="5"/>
        <v>98.009999999999991</v>
      </c>
      <c r="P352" s="34">
        <v>28751</v>
      </c>
    </row>
    <row r="353" spans="1:16">
      <c r="A353" s="34">
        <v>351</v>
      </c>
      <c r="B353" s="35" t="s">
        <v>617</v>
      </c>
      <c r="C353" s="35" t="s">
        <v>618</v>
      </c>
      <c r="D353" s="34" t="str">
        <f>VLOOKUP(B353,'TAX INFO'!$B$2:$G$1000,3,0)</f>
        <v xml:space="preserve">Mapalad Power Corporation </v>
      </c>
      <c r="E353" s="34" t="str">
        <f>VLOOKUP(B353,'TAX INFO'!$B$2:$G$1000,5,0)</f>
        <v>007-814-093-000</v>
      </c>
      <c r="F353" s="35" t="s">
        <v>419</v>
      </c>
      <c r="G353" s="35" t="s">
        <v>416</v>
      </c>
      <c r="H353" s="35" t="s">
        <v>417</v>
      </c>
      <c r="I353" s="35" t="s">
        <v>417</v>
      </c>
      <c r="J353" s="35" t="s">
        <v>417</v>
      </c>
      <c r="K353" s="16">
        <v>80.010000000000005</v>
      </c>
      <c r="L353" s="36">
        <v>0</v>
      </c>
      <c r="M353" s="37">
        <v>9.6</v>
      </c>
      <c r="N353" s="36">
        <v>-1.6</v>
      </c>
      <c r="O353" s="38">
        <f t="shared" si="5"/>
        <v>88.01</v>
      </c>
      <c r="P353" s="34">
        <v>28752</v>
      </c>
    </row>
    <row r="354" spans="1:16">
      <c r="A354" s="34">
        <v>352</v>
      </c>
      <c r="B354" s="35" t="s">
        <v>619</v>
      </c>
      <c r="C354" s="35" t="s">
        <v>619</v>
      </c>
      <c r="D354" s="34" t="str">
        <f>VLOOKUP(B354,'TAX INFO'!$B$2:$G$1000,3,0)</f>
        <v xml:space="preserve">Mariveles Power Generation Corporation </v>
      </c>
      <c r="E354" s="34" t="str">
        <f>VLOOKUP(B354,'TAX INFO'!$B$2:$G$1000,5,0)</f>
        <v>008-941-048-00000</v>
      </c>
      <c r="F354" s="35" t="s">
        <v>415</v>
      </c>
      <c r="G354" s="35" t="s">
        <v>416</v>
      </c>
      <c r="H354" s="35" t="s">
        <v>417</v>
      </c>
      <c r="I354" s="35" t="s">
        <v>417</v>
      </c>
      <c r="J354" s="35" t="s">
        <v>417</v>
      </c>
      <c r="K354" s="16">
        <v>802.87</v>
      </c>
      <c r="L354" s="36">
        <v>0</v>
      </c>
      <c r="M354" s="37">
        <v>96.34</v>
      </c>
      <c r="N354" s="36">
        <v>-16.059999999999999</v>
      </c>
      <c r="O354" s="38">
        <f t="shared" si="5"/>
        <v>883.15000000000009</v>
      </c>
      <c r="P354" s="34">
        <v>28753</v>
      </c>
    </row>
    <row r="355" spans="1:16">
      <c r="A355" s="34">
        <v>353</v>
      </c>
      <c r="B355" s="35" t="s">
        <v>619</v>
      </c>
      <c r="C355" s="35" t="s">
        <v>620</v>
      </c>
      <c r="D355" s="34" t="str">
        <f>VLOOKUP(B355,'TAX INFO'!$B$2:$G$1000,3,0)</f>
        <v xml:space="preserve">Mariveles Power Generation Corporation </v>
      </c>
      <c r="E355" s="34" t="str">
        <f>VLOOKUP(B355,'TAX INFO'!$B$2:$G$1000,5,0)</f>
        <v>008-941-048-00000</v>
      </c>
      <c r="F355" s="35" t="s">
        <v>415</v>
      </c>
      <c r="G355" s="35" t="s">
        <v>416</v>
      </c>
      <c r="H355" s="35" t="s">
        <v>416</v>
      </c>
      <c r="I355" s="35" t="s">
        <v>417</v>
      </c>
      <c r="J355" s="35" t="s">
        <v>417</v>
      </c>
      <c r="K355" s="16">
        <v>9493.91</v>
      </c>
      <c r="L355" s="36">
        <v>0</v>
      </c>
      <c r="M355" s="37">
        <v>1139.27</v>
      </c>
      <c r="N355" s="36">
        <v>-189.88</v>
      </c>
      <c r="O355" s="38">
        <f t="shared" si="5"/>
        <v>10443.300000000001</v>
      </c>
      <c r="P355" s="34">
        <v>28753</v>
      </c>
    </row>
    <row r="356" spans="1:16">
      <c r="A356" s="34">
        <v>354</v>
      </c>
      <c r="B356" s="35" t="s">
        <v>254</v>
      </c>
      <c r="C356" s="35" t="s">
        <v>254</v>
      </c>
      <c r="D356" s="34" t="str">
        <f>VLOOKUP(B356,'TAX INFO'!$B$2:$G$1000,3,0)</f>
        <v xml:space="preserve">Mapalad Partners Inc.  </v>
      </c>
      <c r="E356" s="34" t="str">
        <f>VLOOKUP(B356,'TAX INFO'!$B$2:$G$1000,5,0)</f>
        <v>008-644-102-000</v>
      </c>
      <c r="F356" s="35" t="s">
        <v>415</v>
      </c>
      <c r="G356" s="35" t="s">
        <v>416</v>
      </c>
      <c r="H356" s="35" t="s">
        <v>417</v>
      </c>
      <c r="I356" s="35" t="s">
        <v>417</v>
      </c>
      <c r="J356" s="35" t="s">
        <v>417</v>
      </c>
      <c r="K356" s="16">
        <v>1304.53</v>
      </c>
      <c r="L356" s="36">
        <v>0</v>
      </c>
      <c r="M356" s="37">
        <v>156.54</v>
      </c>
      <c r="N356" s="36">
        <v>-26.09</v>
      </c>
      <c r="O356" s="38">
        <f t="shared" si="5"/>
        <v>1434.98</v>
      </c>
      <c r="P356" s="34">
        <v>28754</v>
      </c>
    </row>
    <row r="357" spans="1:16">
      <c r="A357" s="34">
        <v>355</v>
      </c>
      <c r="B357" s="35" t="s">
        <v>621</v>
      </c>
      <c r="C357" s="35" t="s">
        <v>622</v>
      </c>
      <c r="D357" s="34" t="str">
        <f>VLOOKUP(B357,'TAX INFO'!$B$2:$G$1000,3,0)</f>
        <v>Meridian Power Inc.</v>
      </c>
      <c r="E357" s="34" t="str">
        <f>VLOOKUP(B357,'TAX INFO'!$B$2:$G$1000,5,0)</f>
        <v>625-481-957-00000</v>
      </c>
      <c r="F357" s="35" t="s">
        <v>419</v>
      </c>
      <c r="G357" s="35" t="s">
        <v>417</v>
      </c>
      <c r="H357" s="35" t="s">
        <v>417</v>
      </c>
      <c r="I357" s="35" t="s">
        <v>417</v>
      </c>
      <c r="J357" s="35" t="s">
        <v>417</v>
      </c>
      <c r="K357" s="16">
        <v>133.85</v>
      </c>
      <c r="L357" s="36">
        <v>0</v>
      </c>
      <c r="M357" s="37">
        <v>16.059999999999999</v>
      </c>
      <c r="N357" s="36">
        <v>0</v>
      </c>
      <c r="O357" s="38">
        <f t="shared" si="5"/>
        <v>149.91</v>
      </c>
      <c r="P357" s="34">
        <v>28755</v>
      </c>
    </row>
    <row r="358" spans="1:16">
      <c r="A358" s="34">
        <v>356</v>
      </c>
      <c r="B358" s="35" t="s">
        <v>446</v>
      </c>
      <c r="C358" s="35" t="s">
        <v>446</v>
      </c>
      <c r="D358" s="34" t="str">
        <f>VLOOKUP(B358,'TAX INFO'!$B$2:$G$1000,3,0)</f>
        <v>Masinloc Power Co. Ltd</v>
      </c>
      <c r="E358" s="34" t="str">
        <f>VLOOKUP(B358,'TAX INFO'!$B$2:$G$1000,5,0)</f>
        <v>006-786-124-000</v>
      </c>
      <c r="F358" s="35" t="s">
        <v>415</v>
      </c>
      <c r="G358" s="35" t="s">
        <v>416</v>
      </c>
      <c r="H358" s="35" t="s">
        <v>417</v>
      </c>
      <c r="I358" s="35" t="s">
        <v>417</v>
      </c>
      <c r="J358" s="35" t="s">
        <v>417</v>
      </c>
      <c r="K358" s="16">
        <v>25301.89</v>
      </c>
      <c r="L358" s="36">
        <v>0</v>
      </c>
      <c r="M358" s="37">
        <v>3036.23</v>
      </c>
      <c r="N358" s="36">
        <v>-506.04</v>
      </c>
      <c r="O358" s="38">
        <f t="shared" si="5"/>
        <v>27832.079999999998</v>
      </c>
      <c r="P358" s="34">
        <v>28621</v>
      </c>
    </row>
    <row r="359" spans="1:16">
      <c r="A359" s="34">
        <v>357</v>
      </c>
      <c r="B359" s="35" t="s">
        <v>257</v>
      </c>
      <c r="C359" s="35" t="s">
        <v>257</v>
      </c>
      <c r="D359" s="34" t="str">
        <f>VLOOKUP(B359,'TAX INFO'!$B$2:$G$1000,3,0)</f>
        <v>Masinloc Power Co. Ltd</v>
      </c>
      <c r="E359" s="34" t="str">
        <f>VLOOKUP(B359,'TAX INFO'!$B$2:$G$1000,5,0)</f>
        <v>006-786-124-000</v>
      </c>
      <c r="F359" s="35" t="s">
        <v>419</v>
      </c>
      <c r="G359" s="35" t="s">
        <v>416</v>
      </c>
      <c r="H359" s="35" t="s">
        <v>417</v>
      </c>
      <c r="I359" s="35" t="s">
        <v>417</v>
      </c>
      <c r="J359" s="35" t="s">
        <v>417</v>
      </c>
      <c r="K359" s="16">
        <v>2097.46</v>
      </c>
      <c r="L359" s="36">
        <v>0</v>
      </c>
      <c r="M359" s="37">
        <v>251.7</v>
      </c>
      <c r="N359" s="36">
        <v>-41.95</v>
      </c>
      <c r="O359" s="38">
        <f t="shared" si="5"/>
        <v>2307.21</v>
      </c>
      <c r="P359" s="34">
        <v>28621</v>
      </c>
    </row>
    <row r="360" spans="1:16">
      <c r="A360" s="34">
        <v>358</v>
      </c>
      <c r="B360" s="35" t="s">
        <v>257</v>
      </c>
      <c r="C360" s="35" t="s">
        <v>258</v>
      </c>
      <c r="D360" s="34" t="str">
        <f>VLOOKUP(B360,'TAX INFO'!$B$2:$G$1000,3,0)</f>
        <v>Masinloc Power Co. Ltd</v>
      </c>
      <c r="E360" s="34" t="str">
        <f>VLOOKUP(B360,'TAX INFO'!$B$2:$G$1000,5,0)</f>
        <v>006-786-124-000</v>
      </c>
      <c r="F360" s="35" t="s">
        <v>419</v>
      </c>
      <c r="G360" s="35" t="s">
        <v>416</v>
      </c>
      <c r="H360" s="35" t="s">
        <v>417</v>
      </c>
      <c r="I360" s="35" t="s">
        <v>417</v>
      </c>
      <c r="J360" s="35" t="s">
        <v>417</v>
      </c>
      <c r="K360" s="16">
        <v>1206.56</v>
      </c>
      <c r="L360" s="36">
        <v>0</v>
      </c>
      <c r="M360" s="37">
        <v>144.79</v>
      </c>
      <c r="N360" s="36">
        <v>-24.13</v>
      </c>
      <c r="O360" s="38">
        <f t="shared" si="5"/>
        <v>1327.2199999999998</v>
      </c>
      <c r="P360" s="34">
        <v>28621</v>
      </c>
    </row>
    <row r="361" spans="1:16">
      <c r="A361" s="34">
        <v>359</v>
      </c>
      <c r="B361" s="35" t="s">
        <v>257</v>
      </c>
      <c r="C361" s="35" t="s">
        <v>259</v>
      </c>
      <c r="D361" s="34" t="str">
        <f>VLOOKUP(B361,'TAX INFO'!$B$2:$G$1000,3,0)</f>
        <v>Masinloc Power Co. Ltd</v>
      </c>
      <c r="E361" s="34" t="str">
        <f>VLOOKUP(B361,'TAX INFO'!$B$2:$G$1000,5,0)</f>
        <v>006-786-124-000</v>
      </c>
      <c r="F361" s="35" t="s">
        <v>419</v>
      </c>
      <c r="G361" s="35" t="s">
        <v>416</v>
      </c>
      <c r="H361" s="35" t="s">
        <v>417</v>
      </c>
      <c r="I361" s="35" t="s">
        <v>417</v>
      </c>
      <c r="J361" s="35" t="s">
        <v>417</v>
      </c>
      <c r="K361" s="16">
        <v>159.86000000000001</v>
      </c>
      <c r="L361" s="36">
        <v>0</v>
      </c>
      <c r="M361" s="37">
        <v>19.18</v>
      </c>
      <c r="N361" s="36">
        <v>-3.2</v>
      </c>
      <c r="O361" s="38">
        <f t="shared" si="5"/>
        <v>175.84000000000003</v>
      </c>
      <c r="P361" s="34">
        <v>28621</v>
      </c>
    </row>
    <row r="362" spans="1:16">
      <c r="A362" s="34">
        <v>360</v>
      </c>
      <c r="B362" s="35" t="s">
        <v>623</v>
      </c>
      <c r="C362" s="35" t="s">
        <v>623</v>
      </c>
      <c r="D362" s="34" t="str">
        <f>VLOOKUP(B362,'TAX INFO'!$B$2:$G$1000,3,0)</f>
        <v>Matuno River Development Corporation</v>
      </c>
      <c r="E362" s="34" t="str">
        <f>VLOOKUP(B362,'TAX INFO'!$B$2:$G$1000,5,0)</f>
        <v>008-850-704-00000</v>
      </c>
      <c r="F362" s="35" t="s">
        <v>415</v>
      </c>
      <c r="G362" s="35" t="s">
        <v>416</v>
      </c>
      <c r="H362" s="35" t="s">
        <v>416</v>
      </c>
      <c r="I362" s="35" t="s">
        <v>416</v>
      </c>
      <c r="J362" s="35" t="s">
        <v>416</v>
      </c>
      <c r="K362" s="16">
        <v>0</v>
      </c>
      <c r="L362" s="36">
        <v>230.83</v>
      </c>
      <c r="M362" s="37">
        <v>0</v>
      </c>
      <c r="N362" s="36">
        <v>-4.62</v>
      </c>
      <c r="O362" s="38">
        <f t="shared" si="5"/>
        <v>226.21</v>
      </c>
      <c r="P362" s="34">
        <v>28756</v>
      </c>
    </row>
    <row r="363" spans="1:16">
      <c r="A363" s="34">
        <v>361</v>
      </c>
      <c r="B363" s="35" t="s">
        <v>242</v>
      </c>
      <c r="C363" s="35" t="s">
        <v>242</v>
      </c>
      <c r="D363" s="34" t="str">
        <f>VLOOKUP(B363,'TAX INFO'!$B$2:$G$1000,3,0)</f>
        <v xml:space="preserve">Manila Electric Company </v>
      </c>
      <c r="E363" s="34" t="str">
        <f>VLOOKUP(B363,'TAX INFO'!$B$2:$G$1000,5,0)</f>
        <v>000-101-528-065</v>
      </c>
      <c r="F363" s="35" t="s">
        <v>419</v>
      </c>
      <c r="G363" s="35" t="s">
        <v>416</v>
      </c>
      <c r="H363" s="35" t="s">
        <v>417</v>
      </c>
      <c r="I363" s="35" t="s">
        <v>417</v>
      </c>
      <c r="J363" s="35" t="s">
        <v>417</v>
      </c>
      <c r="K363" s="16">
        <v>231.57</v>
      </c>
      <c r="L363" s="36">
        <v>0</v>
      </c>
      <c r="M363" s="37">
        <v>27.79</v>
      </c>
      <c r="N363" s="36">
        <v>-4.63</v>
      </c>
      <c r="O363" s="38">
        <f t="shared" si="5"/>
        <v>254.73000000000002</v>
      </c>
      <c r="P363" s="34">
        <v>28757</v>
      </c>
    </row>
    <row r="364" spans="1:16">
      <c r="A364" s="34">
        <v>362</v>
      </c>
      <c r="B364" s="35" t="s">
        <v>253</v>
      </c>
      <c r="C364" s="35" t="s">
        <v>253</v>
      </c>
      <c r="D364" s="34" t="str">
        <f>VLOOKUP(B364,'TAX INFO'!$B$2:$G$1000,3,0)</f>
        <v xml:space="preserve">Manila Electric Company </v>
      </c>
      <c r="E364" s="34" t="str">
        <f>VLOOKUP(B364,'TAX INFO'!$B$2:$G$1000,5,0)</f>
        <v>000-101-528-065</v>
      </c>
      <c r="F364" s="35" t="s">
        <v>419</v>
      </c>
      <c r="G364" s="35" t="s">
        <v>416</v>
      </c>
      <c r="H364" s="35" t="s">
        <v>417</v>
      </c>
      <c r="I364" s="35" t="s">
        <v>417</v>
      </c>
      <c r="J364" s="35" t="s">
        <v>417</v>
      </c>
      <c r="K364" s="16">
        <v>24681.24</v>
      </c>
      <c r="L364" s="36">
        <v>0</v>
      </c>
      <c r="M364" s="37">
        <v>2961.75</v>
      </c>
      <c r="N364" s="36">
        <v>-493.62</v>
      </c>
      <c r="O364" s="38">
        <f t="shared" si="5"/>
        <v>27149.370000000003</v>
      </c>
      <c r="P364" s="34">
        <v>28757</v>
      </c>
    </row>
    <row r="365" spans="1:16">
      <c r="A365" s="34">
        <v>363</v>
      </c>
      <c r="B365" s="35" t="s">
        <v>446</v>
      </c>
      <c r="C365" s="35" t="s">
        <v>255</v>
      </c>
      <c r="D365" s="34" t="str">
        <f>VLOOKUP(B365,'TAX INFO'!$B$2:$G$1000,3,0)</f>
        <v>Masinloc Power Co. Ltd</v>
      </c>
      <c r="E365" s="34" t="str">
        <f>VLOOKUP(B365,'TAX INFO'!$B$2:$G$1000,5,0)</f>
        <v>006-786-124-000</v>
      </c>
      <c r="F365" s="35" t="s">
        <v>415</v>
      </c>
      <c r="G365" s="35" t="s">
        <v>416</v>
      </c>
      <c r="H365" s="35" t="s">
        <v>417</v>
      </c>
      <c r="I365" s="35" t="s">
        <v>417</v>
      </c>
      <c r="J365" s="35" t="s">
        <v>417</v>
      </c>
      <c r="K365" s="16">
        <v>153.33000000000001</v>
      </c>
      <c r="L365" s="36">
        <v>0</v>
      </c>
      <c r="M365" s="37">
        <v>18.399999999999999</v>
      </c>
      <c r="N365" s="36">
        <v>-3.07</v>
      </c>
      <c r="O365" s="38">
        <f t="shared" si="5"/>
        <v>168.66000000000003</v>
      </c>
      <c r="P365" s="34">
        <v>28621</v>
      </c>
    </row>
    <row r="366" spans="1:16">
      <c r="A366" s="34">
        <v>364</v>
      </c>
      <c r="B366" s="35" t="s">
        <v>306</v>
      </c>
      <c r="C366" s="35" t="s">
        <v>624</v>
      </c>
      <c r="D366" s="34" t="str">
        <f>VLOOKUP(B366,'TAX INFO'!$B$2:$G$1000,3,0)</f>
        <v xml:space="preserve">Power Sector Asset and Liabilities Management Corporation </v>
      </c>
      <c r="E366" s="34" t="str">
        <f>VLOOKUP(B366,'TAX INFO'!$B$2:$G$1000,5,0)</f>
        <v>215-799-653-00000</v>
      </c>
      <c r="F366" s="35" t="s">
        <v>419</v>
      </c>
      <c r="G366" s="35" t="s">
        <v>416</v>
      </c>
      <c r="H366" s="35" t="s">
        <v>417</v>
      </c>
      <c r="I366" s="35" t="s">
        <v>417</v>
      </c>
      <c r="J366" s="35" t="s">
        <v>417</v>
      </c>
      <c r="K366" s="16">
        <v>0.93</v>
      </c>
      <c r="L366" s="36">
        <v>0</v>
      </c>
      <c r="M366" s="37">
        <v>0.11</v>
      </c>
      <c r="N366" s="36">
        <v>-0.02</v>
      </c>
      <c r="O366" s="38">
        <f t="shared" si="5"/>
        <v>1.02</v>
      </c>
      <c r="P366" s="34">
        <v>28581</v>
      </c>
    </row>
    <row r="367" spans="1:16">
      <c r="A367" s="34">
        <v>365</v>
      </c>
      <c r="B367" s="35" t="s">
        <v>625</v>
      </c>
      <c r="C367" s="35" t="s">
        <v>625</v>
      </c>
      <c r="D367" s="34" t="str">
        <f>VLOOKUP(B367,'TAX INFO'!$B$2:$G$1000,3,0)</f>
        <v>Mabuhay Vinyl Corporation</v>
      </c>
      <c r="E367" s="34" t="str">
        <f>VLOOKUP(B367,'TAX INFO'!$B$2:$G$1000,5,0)</f>
        <v>000-164-009-00003</v>
      </c>
      <c r="F367" s="35" t="s">
        <v>419</v>
      </c>
      <c r="G367" s="35" t="s">
        <v>416</v>
      </c>
      <c r="H367" s="35" t="s">
        <v>417</v>
      </c>
      <c r="I367" s="35" t="s">
        <v>417</v>
      </c>
      <c r="J367" s="35" t="s">
        <v>417</v>
      </c>
      <c r="K367" s="16">
        <v>83.57</v>
      </c>
      <c r="L367" s="36">
        <v>0</v>
      </c>
      <c r="M367" s="37">
        <v>10.029999999999999</v>
      </c>
      <c r="N367" s="36">
        <v>-1.67</v>
      </c>
      <c r="O367" s="38">
        <f t="shared" si="5"/>
        <v>91.929999999999993</v>
      </c>
      <c r="P367" s="34">
        <v>28758</v>
      </c>
    </row>
    <row r="368" spans="1:16">
      <c r="A368" s="34">
        <v>366</v>
      </c>
      <c r="B368" s="35" t="s">
        <v>274</v>
      </c>
      <c r="C368" s="35" t="s">
        <v>274</v>
      </c>
      <c r="D368" s="34" t="str">
        <f>VLOOKUP(B368,'TAX INFO'!$B$2:$G$1000,3,0)</f>
        <v>Natures Renewable Energy Devt. Corporation</v>
      </c>
      <c r="E368" s="34" t="str">
        <f>VLOOKUP(B368,'TAX INFO'!$B$2:$G$1000,5,0)</f>
        <v>009-071-119-000</v>
      </c>
      <c r="F368" s="35" t="s">
        <v>415</v>
      </c>
      <c r="G368" s="35" t="s">
        <v>416</v>
      </c>
      <c r="H368" s="35" t="s">
        <v>417</v>
      </c>
      <c r="I368" s="35" t="s">
        <v>416</v>
      </c>
      <c r="J368" s="35" t="s">
        <v>416</v>
      </c>
      <c r="K368" s="16">
        <v>0</v>
      </c>
      <c r="L368" s="36">
        <v>721.66</v>
      </c>
      <c r="M368" s="37">
        <v>0</v>
      </c>
      <c r="N368" s="36">
        <v>-14.43</v>
      </c>
      <c r="O368" s="38">
        <f t="shared" si="5"/>
        <v>707.23</v>
      </c>
      <c r="P368" s="34">
        <v>28759</v>
      </c>
    </row>
    <row r="369" spans="1:16">
      <c r="A369" s="34">
        <v>367</v>
      </c>
      <c r="B369" s="35" t="s">
        <v>274</v>
      </c>
      <c r="C369" s="35" t="s">
        <v>275</v>
      </c>
      <c r="D369" s="34" t="str">
        <f>VLOOKUP(B369,'TAX INFO'!$B$2:$G$1000,3,0)</f>
        <v>Natures Renewable Energy Devt. Corporation</v>
      </c>
      <c r="E369" s="34" t="str">
        <f>VLOOKUP(B369,'TAX INFO'!$B$2:$G$1000,5,0)</f>
        <v>009-071-119-000</v>
      </c>
      <c r="F369" s="35" t="s">
        <v>419</v>
      </c>
      <c r="G369" s="35" t="s">
        <v>416</v>
      </c>
      <c r="H369" s="35" t="s">
        <v>417</v>
      </c>
      <c r="I369" s="35" t="s">
        <v>416</v>
      </c>
      <c r="J369" s="35" t="s">
        <v>416</v>
      </c>
      <c r="K369" s="16">
        <v>0</v>
      </c>
      <c r="L369" s="36">
        <v>259.81</v>
      </c>
      <c r="M369" s="37">
        <v>0</v>
      </c>
      <c r="N369" s="36">
        <v>-5.2</v>
      </c>
      <c r="O369" s="38">
        <f t="shared" si="5"/>
        <v>254.61</v>
      </c>
      <c r="P369" s="34">
        <v>28759</v>
      </c>
    </row>
    <row r="370" spans="1:16">
      <c r="A370" s="34">
        <v>368</v>
      </c>
      <c r="B370" s="35" t="s">
        <v>627</v>
      </c>
      <c r="C370" s="35" t="s">
        <v>627</v>
      </c>
      <c r="D370" s="34" t="str">
        <f>VLOOKUP(B370,'TAX INFO'!$B$2:$G$1000,3,0)</f>
        <v xml:space="preserve">Nuevasol Energy Corp. </v>
      </c>
      <c r="E370" s="34">
        <f>VLOOKUP(B370,'TAX INFO'!$B$2:$G$1000,5,0)</f>
        <v>608539279000</v>
      </c>
      <c r="F370" s="35" t="s">
        <v>415</v>
      </c>
      <c r="G370" s="35" t="s">
        <v>416</v>
      </c>
      <c r="H370" s="35" t="s">
        <v>417</v>
      </c>
      <c r="I370" s="35" t="s">
        <v>416</v>
      </c>
      <c r="J370" s="35" t="s">
        <v>416</v>
      </c>
      <c r="K370" s="16">
        <v>0</v>
      </c>
      <c r="L370" s="36">
        <v>183.25</v>
      </c>
      <c r="M370" s="37">
        <v>0</v>
      </c>
      <c r="N370" s="36">
        <v>-3.66</v>
      </c>
      <c r="O370" s="38">
        <f t="shared" si="5"/>
        <v>179.59</v>
      </c>
      <c r="P370" s="34">
        <v>28760</v>
      </c>
    </row>
    <row r="371" spans="1:16">
      <c r="A371" s="34">
        <v>369</v>
      </c>
      <c r="B371" s="35" t="s">
        <v>627</v>
      </c>
      <c r="C371" s="35" t="s">
        <v>628</v>
      </c>
      <c r="D371" s="34" t="str">
        <f>VLOOKUP(B371,'TAX INFO'!$B$2:$G$1000,3,0)</f>
        <v xml:space="preserve">Nuevasol Energy Corp. </v>
      </c>
      <c r="E371" s="34">
        <f>VLOOKUP(B371,'TAX INFO'!$B$2:$G$1000,5,0)</f>
        <v>608539279000</v>
      </c>
      <c r="F371" s="35" t="s">
        <v>419</v>
      </c>
      <c r="G371" s="35" t="s">
        <v>416</v>
      </c>
      <c r="H371" s="35" t="s">
        <v>417</v>
      </c>
      <c r="I371" s="35" t="s">
        <v>416</v>
      </c>
      <c r="J371" s="35" t="s">
        <v>416</v>
      </c>
      <c r="K371" s="16">
        <v>0</v>
      </c>
      <c r="L371" s="36">
        <v>41.83</v>
      </c>
      <c r="M371" s="37">
        <v>0</v>
      </c>
      <c r="N371" s="36">
        <v>-0.84</v>
      </c>
      <c r="O371" s="38">
        <f t="shared" si="5"/>
        <v>40.989999999999995</v>
      </c>
      <c r="P371" s="34">
        <v>28760</v>
      </c>
    </row>
    <row r="372" spans="1:16">
      <c r="A372" s="34">
        <v>370</v>
      </c>
      <c r="B372" s="35" t="s">
        <v>629</v>
      </c>
      <c r="C372" s="35" t="s">
        <v>629</v>
      </c>
      <c r="D372" s="34" t="str">
        <f>VLOOKUP(B372,'TAX INFO'!$B$2:$G$1000,3,0)</f>
        <v xml:space="preserve">Nueva Ecija I Electric Cooperative, Inc. </v>
      </c>
      <c r="E372" s="34" t="str">
        <f>VLOOKUP(B372,'TAX INFO'!$B$2:$G$1000,5,0)</f>
        <v>000-540-511-000</v>
      </c>
      <c r="F372" s="35" t="s">
        <v>419</v>
      </c>
      <c r="G372" s="35" t="s">
        <v>416</v>
      </c>
      <c r="H372" s="35" t="s">
        <v>417</v>
      </c>
      <c r="I372" s="35" t="s">
        <v>417</v>
      </c>
      <c r="J372" s="35" t="s">
        <v>417</v>
      </c>
      <c r="K372" s="16">
        <v>32985.269999999997</v>
      </c>
      <c r="L372" s="36">
        <v>0</v>
      </c>
      <c r="M372" s="37">
        <v>3958.23</v>
      </c>
      <c r="N372" s="36">
        <v>-659.71</v>
      </c>
      <c r="O372" s="38">
        <f t="shared" si="5"/>
        <v>36283.79</v>
      </c>
      <c r="P372" s="34">
        <v>28761</v>
      </c>
    </row>
    <row r="373" spans="1:16">
      <c r="A373" s="34">
        <v>371</v>
      </c>
      <c r="B373" s="35" t="s">
        <v>630</v>
      </c>
      <c r="C373" s="35" t="s">
        <v>630</v>
      </c>
      <c r="D373" s="34" t="str">
        <f>VLOOKUP(B373,'TAX INFO'!$B$2:$G$1000,3,0)</f>
        <v xml:space="preserve">Nueva Ecija II Electric Cooperative, Inc. - Area 2 </v>
      </c>
      <c r="E373" s="34" t="str">
        <f>VLOOKUP(B373,'TAX INFO'!$B$2:$G$1000,5,0)</f>
        <v>475-285-960-000</v>
      </c>
      <c r="F373" s="35" t="s">
        <v>419</v>
      </c>
      <c r="G373" s="35" t="s">
        <v>416</v>
      </c>
      <c r="H373" s="35" t="s">
        <v>417</v>
      </c>
      <c r="I373" s="35" t="s">
        <v>417</v>
      </c>
      <c r="J373" s="35" t="s">
        <v>417</v>
      </c>
      <c r="K373" s="16">
        <v>11988.51</v>
      </c>
      <c r="L373" s="36">
        <v>0</v>
      </c>
      <c r="M373" s="37">
        <v>1438.62</v>
      </c>
      <c r="N373" s="36">
        <v>-239.77</v>
      </c>
      <c r="O373" s="38">
        <f t="shared" si="5"/>
        <v>13187.36</v>
      </c>
      <c r="P373" s="34">
        <v>28762</v>
      </c>
    </row>
    <row r="374" spans="1:16">
      <c r="A374" s="34">
        <v>372</v>
      </c>
      <c r="B374" s="35" t="s">
        <v>288</v>
      </c>
      <c r="C374" s="35" t="s">
        <v>288</v>
      </c>
      <c r="D374" s="34" t="str">
        <f>VLOOKUP(B374,'TAX INFO'!$B$2:$G$1000,3,0)</f>
        <v>Nueva Ecija II Electric Cooperative, Inc. Area 1</v>
      </c>
      <c r="E374" s="34" t="str">
        <f>VLOOKUP(B374,'TAX INFO'!$B$2:$G$1000,5,0)</f>
        <v>000-540-544-0000</v>
      </c>
      <c r="F374" s="35" t="s">
        <v>419</v>
      </c>
      <c r="G374" s="35" t="s">
        <v>416</v>
      </c>
      <c r="H374" s="35" t="s">
        <v>417</v>
      </c>
      <c r="I374" s="35" t="s">
        <v>417</v>
      </c>
      <c r="J374" s="35" t="s">
        <v>417</v>
      </c>
      <c r="K374" s="16">
        <v>6579.69</v>
      </c>
      <c r="L374" s="36">
        <v>0</v>
      </c>
      <c r="M374" s="37">
        <v>789.56</v>
      </c>
      <c r="N374" s="36">
        <v>-131.59</v>
      </c>
      <c r="O374" s="38">
        <f t="shared" si="5"/>
        <v>7237.66</v>
      </c>
      <c r="P374" s="34">
        <v>28763</v>
      </c>
    </row>
    <row r="375" spans="1:16">
      <c r="A375" s="34">
        <v>373</v>
      </c>
      <c r="B375" s="35" t="s">
        <v>774</v>
      </c>
      <c r="C375" s="35" t="s">
        <v>774</v>
      </c>
      <c r="D375" s="34" t="str">
        <f>VLOOKUP(B375,'TAX INFO'!$B$2:$G$1000,3,0)</f>
        <v>Negros Electric and Power Corp.</v>
      </c>
      <c r="E375" s="34" t="str">
        <f>VLOOKUP(B375,'TAX INFO'!$B$2:$G$1000,5,0)</f>
        <v>629-153-221-00000</v>
      </c>
      <c r="F375" s="35" t="s">
        <v>419</v>
      </c>
      <c r="G375" s="35" t="s">
        <v>416</v>
      </c>
      <c r="H375" s="35" t="s">
        <v>417</v>
      </c>
      <c r="I375" s="35" t="s">
        <v>417</v>
      </c>
      <c r="J375" s="35" t="s">
        <v>417</v>
      </c>
      <c r="K375" s="16">
        <v>27784.69</v>
      </c>
      <c r="L375" s="36">
        <v>0</v>
      </c>
      <c r="M375" s="37">
        <v>3334.16</v>
      </c>
      <c r="N375" s="36">
        <v>-555.69000000000005</v>
      </c>
      <c r="O375" s="38">
        <f t="shared" si="5"/>
        <v>30563.16</v>
      </c>
      <c r="P375" s="34">
        <v>28764</v>
      </c>
    </row>
    <row r="376" spans="1:16">
      <c r="A376" s="34">
        <v>374</v>
      </c>
      <c r="B376" s="35" t="s">
        <v>280</v>
      </c>
      <c r="C376" s="35" t="s">
        <v>280</v>
      </c>
      <c r="D376" s="34" t="str">
        <f>VLOOKUP(B376,'TAX INFO'!$B$2:$G$1000,3,0)</f>
        <v xml:space="preserve">New Tech Pulp, Inc. </v>
      </c>
      <c r="E376" s="34" t="str">
        <f>VLOOKUP(B376,'TAX INFO'!$B$2:$G$1000,5,0)</f>
        <v>000-274-177-000</v>
      </c>
      <c r="F376" s="35" t="s">
        <v>419</v>
      </c>
      <c r="G376" s="35" t="s">
        <v>416</v>
      </c>
      <c r="H376" s="35" t="s">
        <v>417</v>
      </c>
      <c r="I376" s="35" t="s">
        <v>416</v>
      </c>
      <c r="J376" s="35" t="s">
        <v>416</v>
      </c>
      <c r="K376" s="16">
        <v>0</v>
      </c>
      <c r="L376" s="36">
        <v>868.69</v>
      </c>
      <c r="M376" s="37">
        <v>0</v>
      </c>
      <c r="N376" s="36">
        <v>-17.37</v>
      </c>
      <c r="O376" s="38">
        <f t="shared" si="5"/>
        <v>851.32</v>
      </c>
      <c r="P376" s="34">
        <v>28765</v>
      </c>
    </row>
    <row r="377" spans="1:16">
      <c r="A377" s="34">
        <v>375</v>
      </c>
      <c r="B377" s="35" t="s">
        <v>137</v>
      </c>
      <c r="C377" s="35" t="s">
        <v>137</v>
      </c>
      <c r="D377" s="34" t="str">
        <f>VLOOKUP(B377,'TAX INFO'!$B$2:$G$1000,3,0)</f>
        <v>Citicore Solar Bataan, Inc.</v>
      </c>
      <c r="E377" s="34" t="str">
        <f>VLOOKUP(B377,'TAX INFO'!$B$2:$G$1000,5,0)</f>
        <v>008-673-696-000</v>
      </c>
      <c r="F377" s="35" t="s">
        <v>415</v>
      </c>
      <c r="G377" s="35" t="s">
        <v>416</v>
      </c>
      <c r="H377" s="35" t="s">
        <v>417</v>
      </c>
      <c r="I377" s="35" t="s">
        <v>416</v>
      </c>
      <c r="J377" s="35" t="s">
        <v>416</v>
      </c>
      <c r="K377" s="16">
        <v>0</v>
      </c>
      <c r="L377" s="36">
        <v>1607.28</v>
      </c>
      <c r="M377" s="37">
        <v>0</v>
      </c>
      <c r="N377" s="36">
        <v>-32.15</v>
      </c>
      <c r="O377" s="38">
        <f t="shared" si="5"/>
        <v>1575.1299999999999</v>
      </c>
      <c r="P377" s="34">
        <v>28766</v>
      </c>
    </row>
    <row r="378" spans="1:16">
      <c r="A378" s="34">
        <v>376</v>
      </c>
      <c r="B378" s="35" t="s">
        <v>137</v>
      </c>
      <c r="C378" s="35" t="s">
        <v>138</v>
      </c>
      <c r="D378" s="34" t="str">
        <f>VLOOKUP(B378,'TAX INFO'!$B$2:$G$1000,3,0)</f>
        <v>Citicore Solar Bataan, Inc.</v>
      </c>
      <c r="E378" s="34" t="str">
        <f>VLOOKUP(B378,'TAX INFO'!$B$2:$G$1000,5,0)</f>
        <v>008-673-696-000</v>
      </c>
      <c r="F378" s="35" t="s">
        <v>419</v>
      </c>
      <c r="G378" s="35" t="s">
        <v>416</v>
      </c>
      <c r="H378" s="35" t="s">
        <v>417</v>
      </c>
      <c r="I378" s="35" t="s">
        <v>416</v>
      </c>
      <c r="J378" s="35" t="s">
        <v>416</v>
      </c>
      <c r="K378" s="16">
        <v>0</v>
      </c>
      <c r="L378" s="36">
        <v>33.68</v>
      </c>
      <c r="M378" s="37">
        <v>0</v>
      </c>
      <c r="N378" s="36">
        <v>-0.67</v>
      </c>
      <c r="O378" s="38">
        <f t="shared" si="5"/>
        <v>33.01</v>
      </c>
      <c r="P378" s="34">
        <v>28766</v>
      </c>
    </row>
    <row r="379" spans="1:16">
      <c r="A379" s="34">
        <v>377</v>
      </c>
      <c r="B379" s="35" t="s">
        <v>631</v>
      </c>
      <c r="C379" s="35" t="s">
        <v>631</v>
      </c>
      <c r="D379" s="34" t="str">
        <f>VLOOKUP(B379,'TAX INFO'!$B$2:$G$1000,3,0)</f>
        <v>National Grid Corporation of the Philippines</v>
      </c>
      <c r="E379" s="34" t="str">
        <f>VLOOKUP(B379,'TAX INFO'!$B$2:$G$1000,5,0)</f>
        <v>006-977-514-000</v>
      </c>
      <c r="F379" s="35" t="s">
        <v>419</v>
      </c>
      <c r="G379" s="35" t="s">
        <v>416</v>
      </c>
      <c r="H379" s="35" t="s">
        <v>417</v>
      </c>
      <c r="I379" s="35" t="s">
        <v>417</v>
      </c>
      <c r="J379" s="35" t="s">
        <v>417</v>
      </c>
      <c r="K379" s="16">
        <v>3439.16</v>
      </c>
      <c r="L379" s="36">
        <v>0</v>
      </c>
      <c r="M379" s="37">
        <v>412.7</v>
      </c>
      <c r="N379" s="36">
        <v>-68.78</v>
      </c>
      <c r="O379" s="38">
        <f t="shared" si="5"/>
        <v>3783.0799999999995</v>
      </c>
      <c r="P379" s="34">
        <v>28767</v>
      </c>
    </row>
    <row r="380" spans="1:16">
      <c r="A380" s="34">
        <v>378</v>
      </c>
      <c r="B380" s="35" t="s">
        <v>271</v>
      </c>
      <c r="C380" s="35" t="s">
        <v>271</v>
      </c>
      <c r="D380" s="34" t="str">
        <f>VLOOKUP(B380,'TAX INFO'!$B$2:$G$1000,3,0)</f>
        <v>National Grid Corporation of the Philippines</v>
      </c>
      <c r="E380" s="34" t="str">
        <f>VLOOKUP(B380,'TAX INFO'!$B$2:$G$1000,5,0)</f>
        <v>006-977-514-000</v>
      </c>
      <c r="F380" s="35" t="s">
        <v>419</v>
      </c>
      <c r="G380" s="35" t="s">
        <v>416</v>
      </c>
      <c r="H380" s="35" t="s">
        <v>416</v>
      </c>
      <c r="I380" s="35" t="s">
        <v>417</v>
      </c>
      <c r="J380" s="35" t="s">
        <v>417</v>
      </c>
      <c r="K380" s="16">
        <v>2417.35</v>
      </c>
      <c r="L380" s="36">
        <v>0</v>
      </c>
      <c r="M380" s="37">
        <v>290.08</v>
      </c>
      <c r="N380" s="36">
        <v>-48.35</v>
      </c>
      <c r="O380" s="38">
        <f t="shared" si="5"/>
        <v>2659.08</v>
      </c>
      <c r="P380" s="34">
        <v>28767</v>
      </c>
    </row>
    <row r="381" spans="1:16">
      <c r="A381" s="34">
        <v>379</v>
      </c>
      <c r="B381" s="35" t="s">
        <v>631</v>
      </c>
      <c r="C381" s="35" t="s">
        <v>272</v>
      </c>
      <c r="D381" s="34" t="str">
        <f>VLOOKUP(B381,'TAX INFO'!$B$2:$G$1000,3,0)</f>
        <v>National Grid Corporation of the Philippines</v>
      </c>
      <c r="E381" s="34" t="str">
        <f>VLOOKUP(B381,'TAX INFO'!$B$2:$G$1000,5,0)</f>
        <v>006-977-514-000</v>
      </c>
      <c r="F381" s="35" t="s">
        <v>419</v>
      </c>
      <c r="G381" s="35" t="s">
        <v>416</v>
      </c>
      <c r="H381" s="35" t="s">
        <v>417</v>
      </c>
      <c r="I381" s="35" t="s">
        <v>417</v>
      </c>
      <c r="J381" s="35" t="s">
        <v>417</v>
      </c>
      <c r="K381" s="16">
        <v>2719.94</v>
      </c>
      <c r="L381" s="36">
        <v>0</v>
      </c>
      <c r="M381" s="37">
        <v>326.39</v>
      </c>
      <c r="N381" s="36">
        <v>-54.4</v>
      </c>
      <c r="O381" s="38">
        <f t="shared" si="5"/>
        <v>2991.93</v>
      </c>
      <c r="P381" s="34">
        <v>28767</v>
      </c>
    </row>
    <row r="382" spans="1:16">
      <c r="A382" s="34">
        <v>380</v>
      </c>
      <c r="B382" s="35" t="s">
        <v>632</v>
      </c>
      <c r="C382" s="35" t="s">
        <v>633</v>
      </c>
      <c r="D382" s="34" t="str">
        <f>VLOOKUP(B382,'TAX INFO'!$B$2:$G$1000,3,0)</f>
        <v xml:space="preserve">National Irrigation Administration </v>
      </c>
      <c r="E382" s="34" t="str">
        <f>VLOOKUP(B382,'TAX INFO'!$B$2:$G$1000,5,0)</f>
        <v>000-916-415-162</v>
      </c>
      <c r="F382" s="35" t="s">
        <v>419</v>
      </c>
      <c r="G382" s="35" t="s">
        <v>416</v>
      </c>
      <c r="H382" s="35" t="s">
        <v>417</v>
      </c>
      <c r="I382" s="35" t="s">
        <v>416</v>
      </c>
      <c r="J382" s="35" t="s">
        <v>417</v>
      </c>
      <c r="K382" s="16">
        <v>49.85</v>
      </c>
      <c r="L382" s="36">
        <v>0</v>
      </c>
      <c r="M382" s="37">
        <v>5.98</v>
      </c>
      <c r="N382" s="36">
        <v>-1</v>
      </c>
      <c r="O382" s="38">
        <f t="shared" si="5"/>
        <v>54.83</v>
      </c>
      <c r="P382" s="34">
        <v>28768</v>
      </c>
    </row>
    <row r="383" spans="1:16">
      <c r="A383" s="34">
        <v>381</v>
      </c>
      <c r="B383" s="35" t="s">
        <v>632</v>
      </c>
      <c r="C383" s="35" t="s">
        <v>632</v>
      </c>
      <c r="D383" s="34" t="str">
        <f>VLOOKUP(B383,'TAX INFO'!$B$2:$G$1000,3,0)</f>
        <v xml:space="preserve">National Irrigation Administration </v>
      </c>
      <c r="E383" s="34" t="str">
        <f>VLOOKUP(B383,'TAX INFO'!$B$2:$G$1000,5,0)</f>
        <v>000-916-415-162</v>
      </c>
      <c r="F383" s="35" t="s">
        <v>415</v>
      </c>
      <c r="G383" s="35" t="s">
        <v>416</v>
      </c>
      <c r="H383" s="35" t="s">
        <v>417</v>
      </c>
      <c r="I383" s="35" t="s">
        <v>416</v>
      </c>
      <c r="J383" s="35" t="s">
        <v>417</v>
      </c>
      <c r="K383" s="16">
        <v>128.33000000000001</v>
      </c>
      <c r="L383" s="36">
        <v>0</v>
      </c>
      <c r="M383" s="37">
        <v>15.4</v>
      </c>
      <c r="N383" s="36">
        <v>-2.57</v>
      </c>
      <c r="O383" s="38">
        <f t="shared" si="5"/>
        <v>141.16000000000003</v>
      </c>
      <c r="P383" s="34">
        <v>28768</v>
      </c>
    </row>
    <row r="384" spans="1:16">
      <c r="A384" s="34">
        <v>382</v>
      </c>
      <c r="B384" s="35" t="s">
        <v>306</v>
      </c>
      <c r="C384" s="35" t="s">
        <v>310</v>
      </c>
      <c r="D384" s="34" t="str">
        <f>VLOOKUP(B384,'TAX INFO'!$B$2:$G$1000,3,0)</f>
        <v xml:space="preserve">Power Sector Asset and Liabilities Management Corporation </v>
      </c>
      <c r="E384" s="34" t="str">
        <f>VLOOKUP(B384,'TAX INFO'!$B$2:$G$1000,5,0)</f>
        <v>215-799-653-00000</v>
      </c>
      <c r="F384" s="35" t="s">
        <v>419</v>
      </c>
      <c r="G384" s="35" t="s">
        <v>416</v>
      </c>
      <c r="H384" s="35" t="s">
        <v>417</v>
      </c>
      <c r="I384" s="35" t="s">
        <v>417</v>
      </c>
      <c r="J384" s="35" t="s">
        <v>417</v>
      </c>
      <c r="K384" s="16">
        <v>13.04</v>
      </c>
      <c r="L384" s="36">
        <v>0</v>
      </c>
      <c r="M384" s="37">
        <v>1.56</v>
      </c>
      <c r="N384" s="36">
        <v>-0.26</v>
      </c>
      <c r="O384" s="38">
        <f t="shared" si="5"/>
        <v>14.34</v>
      </c>
      <c r="P384" s="34">
        <v>28581</v>
      </c>
    </row>
    <row r="385" spans="1:16">
      <c r="A385" s="34">
        <v>383</v>
      </c>
      <c r="B385" s="35" t="s">
        <v>634</v>
      </c>
      <c r="C385" s="35" t="s">
        <v>634</v>
      </c>
      <c r="D385" s="34" t="str">
        <f>VLOOKUP(B385,'TAX INFO'!$B$2:$G$1000,3,0)</f>
        <v>National Irrigation Administration Magat River Integrated Irrigation System</v>
      </c>
      <c r="E385" s="34" t="str">
        <f>VLOOKUP(B385,'TAX INFO'!$B$2:$G$1000,5,0)</f>
        <v>000-916-415-162</v>
      </c>
      <c r="F385" s="35" t="s">
        <v>419</v>
      </c>
      <c r="G385" s="35" t="s">
        <v>416</v>
      </c>
      <c r="H385" s="35" t="s">
        <v>417</v>
      </c>
      <c r="I385" s="35" t="s">
        <v>417</v>
      </c>
      <c r="J385" s="35" t="s">
        <v>417</v>
      </c>
      <c r="K385" s="16">
        <v>969.72</v>
      </c>
      <c r="L385" s="36">
        <v>0</v>
      </c>
      <c r="M385" s="37">
        <v>116.37</v>
      </c>
      <c r="N385" s="36">
        <v>-19.39</v>
      </c>
      <c r="O385" s="38">
        <f t="shared" si="5"/>
        <v>1066.7</v>
      </c>
      <c r="P385" s="34">
        <v>28768</v>
      </c>
    </row>
    <row r="386" spans="1:16">
      <c r="A386" s="34">
        <v>384</v>
      </c>
      <c r="B386" s="35" t="s">
        <v>608</v>
      </c>
      <c r="C386" s="35" t="s">
        <v>330</v>
      </c>
      <c r="D386" s="34" t="str">
        <f>VLOOKUP(B386,'TAX INFO'!$B$2:$G$1000,3,0)</f>
        <v xml:space="preserve">SN Aboitiz Power - Magat, Inc. </v>
      </c>
      <c r="E386" s="34" t="str">
        <f>VLOOKUP(B386,'TAX INFO'!$B$2:$G$1000,5,0)</f>
        <v>242-224-593-00000</v>
      </c>
      <c r="F386" s="35" t="s">
        <v>415</v>
      </c>
      <c r="G386" s="35" t="s">
        <v>416</v>
      </c>
      <c r="H386" s="35" t="s">
        <v>417</v>
      </c>
      <c r="I386" s="35" t="s">
        <v>416</v>
      </c>
      <c r="J386" s="35" t="s">
        <v>416</v>
      </c>
      <c r="K386" s="16">
        <v>0</v>
      </c>
      <c r="L386" s="36">
        <v>62.91</v>
      </c>
      <c r="M386" s="37">
        <v>0</v>
      </c>
      <c r="N386" s="36">
        <v>-1.26</v>
      </c>
      <c r="O386" s="38">
        <f t="shared" si="5"/>
        <v>61.65</v>
      </c>
      <c r="P386" s="34">
        <v>28738</v>
      </c>
    </row>
    <row r="387" spans="1:16">
      <c r="A387" s="34">
        <v>385</v>
      </c>
      <c r="B387" s="35" t="s">
        <v>608</v>
      </c>
      <c r="C387" s="35" t="s">
        <v>332</v>
      </c>
      <c r="D387" s="34" t="str">
        <f>VLOOKUP(B387,'TAX INFO'!$B$2:$G$1000,3,0)</f>
        <v xml:space="preserve">SN Aboitiz Power - Magat, Inc. </v>
      </c>
      <c r="E387" s="34" t="str">
        <f>VLOOKUP(B387,'TAX INFO'!$B$2:$G$1000,5,0)</f>
        <v>242-224-593-00000</v>
      </c>
      <c r="F387" s="35" t="s">
        <v>419</v>
      </c>
      <c r="G387" s="35" t="s">
        <v>416</v>
      </c>
      <c r="H387" s="35" t="s">
        <v>417</v>
      </c>
      <c r="I387" s="35" t="s">
        <v>416</v>
      </c>
      <c r="J387" s="35" t="s">
        <v>416</v>
      </c>
      <c r="K387" s="16">
        <v>0</v>
      </c>
      <c r="L387" s="36">
        <v>0.12</v>
      </c>
      <c r="M387" s="37">
        <v>0</v>
      </c>
      <c r="N387" s="36">
        <v>0</v>
      </c>
      <c r="O387" s="38">
        <f t="shared" si="5"/>
        <v>0.12</v>
      </c>
      <c r="P387" s="34">
        <v>28738</v>
      </c>
    </row>
    <row r="388" spans="1:16">
      <c r="A388" s="34">
        <v>386</v>
      </c>
      <c r="B388" s="35" t="s">
        <v>273</v>
      </c>
      <c r="C388" s="35" t="s">
        <v>273</v>
      </c>
      <c r="D388" s="34" t="str">
        <f>VLOOKUP(B388,'TAX INFO'!$B$2:$G$1000,3,0)</f>
        <v>National Irrigation Administration Region 2</v>
      </c>
      <c r="E388" s="34" t="str">
        <f>VLOOKUP(B388,'TAX INFO'!$B$2:$G$1000,5,0)</f>
        <v>000-916-415-156</v>
      </c>
      <c r="F388" s="35" t="s">
        <v>419</v>
      </c>
      <c r="G388" s="35" t="s">
        <v>416</v>
      </c>
      <c r="H388" s="35" t="s">
        <v>417</v>
      </c>
      <c r="I388" s="35" t="s">
        <v>417</v>
      </c>
      <c r="J388" s="35" t="s">
        <v>417</v>
      </c>
      <c r="K388" s="16">
        <v>631.66</v>
      </c>
      <c r="L388" s="36">
        <v>0</v>
      </c>
      <c r="M388" s="37">
        <v>75.8</v>
      </c>
      <c r="N388" s="36">
        <v>-12.63</v>
      </c>
      <c r="O388" s="38">
        <f t="shared" ref="O388:O451" si="6">SUM(K388:N388)</f>
        <v>694.82999999999993</v>
      </c>
      <c r="P388" s="34">
        <v>28769</v>
      </c>
    </row>
    <row r="389" spans="1:16">
      <c r="A389" s="34">
        <v>387</v>
      </c>
      <c r="B389" s="35" t="s">
        <v>635</v>
      </c>
      <c r="C389" s="35" t="s">
        <v>635</v>
      </c>
      <c r="D389" s="34" t="str">
        <f>VLOOKUP(B389,'TAX INFO'!$B$2:$G$1000,3,0)</f>
        <v xml:space="preserve">Negros Island Solar Power Inc. </v>
      </c>
      <c r="E389" s="34" t="str">
        <f>VLOOKUP(B389,'TAX INFO'!$B$2:$G$1000,5,0)</f>
        <v>008-899-881-000</v>
      </c>
      <c r="F389" s="35" t="s">
        <v>415</v>
      </c>
      <c r="G389" s="35" t="s">
        <v>416</v>
      </c>
      <c r="H389" s="35" t="s">
        <v>417</v>
      </c>
      <c r="I389" s="35" t="s">
        <v>416</v>
      </c>
      <c r="J389" s="35" t="s">
        <v>416</v>
      </c>
      <c r="K389" s="16">
        <v>0</v>
      </c>
      <c r="L389" s="36">
        <v>212.86</v>
      </c>
      <c r="M389" s="37">
        <v>0</v>
      </c>
      <c r="N389" s="36">
        <v>-4.26</v>
      </c>
      <c r="O389" s="38">
        <f t="shared" si="6"/>
        <v>208.60000000000002</v>
      </c>
      <c r="P389" s="34">
        <v>28770</v>
      </c>
    </row>
    <row r="390" spans="1:16">
      <c r="A390" s="34">
        <v>388</v>
      </c>
      <c r="B390" s="35" t="s">
        <v>636</v>
      </c>
      <c r="C390" s="35" t="s">
        <v>636</v>
      </c>
      <c r="D390" s="34" t="str">
        <f>VLOOKUP(B390,'TAX INFO'!$B$2:$G$1000,3,0)</f>
        <v>Negros Island Solar Power Inc.  (NISPI2)</v>
      </c>
      <c r="E390" s="34" t="str">
        <f>VLOOKUP(B390,'TAX INFO'!$B$2:$G$1000,5,0)</f>
        <v>008-899-881-000</v>
      </c>
      <c r="F390" s="35" t="s">
        <v>415</v>
      </c>
      <c r="G390" s="35" t="s">
        <v>416</v>
      </c>
      <c r="H390" s="35" t="s">
        <v>417</v>
      </c>
      <c r="I390" s="35" t="s">
        <v>416</v>
      </c>
      <c r="J390" s="35" t="s">
        <v>416</v>
      </c>
      <c r="K390" s="16">
        <v>0</v>
      </c>
      <c r="L390" s="36">
        <v>319.85000000000002</v>
      </c>
      <c r="M390" s="37">
        <v>0</v>
      </c>
      <c r="N390" s="36">
        <v>-6.4</v>
      </c>
      <c r="O390" s="38">
        <f t="shared" si="6"/>
        <v>313.45000000000005</v>
      </c>
      <c r="P390" s="34">
        <v>28770</v>
      </c>
    </row>
    <row r="391" spans="1:16">
      <c r="A391" s="34">
        <v>389</v>
      </c>
      <c r="B391" s="35" t="s">
        <v>636</v>
      </c>
      <c r="C391" s="35" t="s">
        <v>276</v>
      </c>
      <c r="D391" s="34" t="str">
        <f>VLOOKUP(B391,'TAX INFO'!$B$2:$G$1000,3,0)</f>
        <v>Negros Island Solar Power Inc.  (NISPI2)</v>
      </c>
      <c r="E391" s="34" t="str">
        <f>VLOOKUP(B391,'TAX INFO'!$B$2:$G$1000,5,0)</f>
        <v>008-899-881-000</v>
      </c>
      <c r="F391" s="35" t="s">
        <v>419</v>
      </c>
      <c r="G391" s="35" t="s">
        <v>416</v>
      </c>
      <c r="H391" s="35" t="s">
        <v>417</v>
      </c>
      <c r="I391" s="35" t="s">
        <v>416</v>
      </c>
      <c r="J391" s="35" t="s">
        <v>416</v>
      </c>
      <c r="K391" s="16">
        <v>0</v>
      </c>
      <c r="L391" s="36">
        <v>59.24</v>
      </c>
      <c r="M391" s="37">
        <v>0</v>
      </c>
      <c r="N391" s="36">
        <v>-1.18</v>
      </c>
      <c r="O391" s="38">
        <f t="shared" si="6"/>
        <v>58.06</v>
      </c>
      <c r="P391" s="34">
        <v>28770</v>
      </c>
    </row>
    <row r="392" spans="1:16">
      <c r="A392" s="34">
        <v>390</v>
      </c>
      <c r="B392" s="35" t="s">
        <v>635</v>
      </c>
      <c r="C392" s="35" t="s">
        <v>637</v>
      </c>
      <c r="D392" s="34" t="str">
        <f>VLOOKUP(B392,'TAX INFO'!$B$2:$G$1000,3,0)</f>
        <v xml:space="preserve">Negros Island Solar Power Inc. </v>
      </c>
      <c r="E392" s="34" t="str">
        <f>VLOOKUP(B392,'TAX INFO'!$B$2:$G$1000,5,0)</f>
        <v>008-899-881-000</v>
      </c>
      <c r="F392" s="35" t="s">
        <v>419</v>
      </c>
      <c r="G392" s="35" t="s">
        <v>416</v>
      </c>
      <c r="H392" s="35" t="s">
        <v>417</v>
      </c>
      <c r="I392" s="35" t="s">
        <v>416</v>
      </c>
      <c r="J392" s="35" t="s">
        <v>416</v>
      </c>
      <c r="K392" s="16">
        <v>0</v>
      </c>
      <c r="L392" s="36">
        <v>44.4</v>
      </c>
      <c r="M392" s="37">
        <v>0</v>
      </c>
      <c r="N392" s="36">
        <v>-0.89</v>
      </c>
      <c r="O392" s="38">
        <f t="shared" si="6"/>
        <v>43.51</v>
      </c>
      <c r="P392" s="34">
        <v>28770</v>
      </c>
    </row>
    <row r="393" spans="1:16">
      <c r="A393" s="34">
        <v>391</v>
      </c>
      <c r="B393" s="35" t="s">
        <v>638</v>
      </c>
      <c r="C393" s="35" t="s">
        <v>638</v>
      </c>
      <c r="D393" s="34" t="str">
        <f>VLOOKUP(B393,'TAX INFO'!$B$2:$G$1000,3,0)</f>
        <v xml:space="preserve">North Luzon Renewable Energy Corporation </v>
      </c>
      <c r="E393" s="34" t="str">
        <f>VLOOKUP(B393,'TAX INFO'!$B$2:$G$1000,5,0)</f>
        <v>245-726-106-000</v>
      </c>
      <c r="F393" s="35" t="s">
        <v>415</v>
      </c>
      <c r="G393" s="35" t="s">
        <v>416</v>
      </c>
      <c r="H393" s="35" t="s">
        <v>417</v>
      </c>
      <c r="I393" s="35" t="s">
        <v>416</v>
      </c>
      <c r="J393" s="35" t="s">
        <v>416</v>
      </c>
      <c r="K393" s="16">
        <v>0</v>
      </c>
      <c r="L393" s="36">
        <v>1992.33</v>
      </c>
      <c r="M393" s="37">
        <v>0</v>
      </c>
      <c r="N393" s="36">
        <v>-39.85</v>
      </c>
      <c r="O393" s="38">
        <f t="shared" si="6"/>
        <v>1952.48</v>
      </c>
      <c r="P393" s="34">
        <v>28771</v>
      </c>
    </row>
    <row r="394" spans="1:16">
      <c r="A394" s="34">
        <v>392</v>
      </c>
      <c r="B394" s="35" t="s">
        <v>638</v>
      </c>
      <c r="C394" s="35" t="s">
        <v>281</v>
      </c>
      <c r="D394" s="34" t="str">
        <f>VLOOKUP(B394,'TAX INFO'!$B$2:$G$1000,3,0)</f>
        <v xml:space="preserve">North Luzon Renewable Energy Corporation </v>
      </c>
      <c r="E394" s="34" t="str">
        <f>VLOOKUP(B394,'TAX INFO'!$B$2:$G$1000,5,0)</f>
        <v>245-726-106-000</v>
      </c>
      <c r="F394" s="35" t="s">
        <v>419</v>
      </c>
      <c r="G394" s="35" t="s">
        <v>416</v>
      </c>
      <c r="H394" s="35" t="s">
        <v>417</v>
      </c>
      <c r="I394" s="35" t="s">
        <v>416</v>
      </c>
      <c r="J394" s="35" t="s">
        <v>416</v>
      </c>
      <c r="K394" s="16">
        <v>0</v>
      </c>
      <c r="L394" s="36">
        <v>22.53</v>
      </c>
      <c r="M394" s="37">
        <v>0</v>
      </c>
      <c r="N394" s="36">
        <v>-0.45</v>
      </c>
      <c r="O394" s="38">
        <f t="shared" si="6"/>
        <v>22.080000000000002</v>
      </c>
      <c r="P394" s="34">
        <v>28771</v>
      </c>
    </row>
    <row r="395" spans="1:16">
      <c r="A395" s="34">
        <v>393</v>
      </c>
      <c r="B395" s="35" t="s">
        <v>639</v>
      </c>
      <c r="C395" s="35" t="s">
        <v>282</v>
      </c>
      <c r="D395" s="34" t="str">
        <f>VLOOKUP(B395,'TAX INFO'!$B$2:$G$1000,3,0)</f>
        <v xml:space="preserve">North Negros Biopower, Inc. </v>
      </c>
      <c r="E395" s="34" t="str">
        <f>VLOOKUP(B395,'TAX INFO'!$B$2:$G$1000,5,0)</f>
        <v>006-964-680-000</v>
      </c>
      <c r="F395" s="35" t="s">
        <v>419</v>
      </c>
      <c r="G395" s="35" t="s">
        <v>417</v>
      </c>
      <c r="H395" s="35" t="s">
        <v>416</v>
      </c>
      <c r="I395" s="35" t="s">
        <v>416</v>
      </c>
      <c r="J395" s="35" t="s">
        <v>416</v>
      </c>
      <c r="K395" s="16">
        <v>0</v>
      </c>
      <c r="L395" s="36">
        <v>107.45</v>
      </c>
      <c r="M395" s="37">
        <v>0</v>
      </c>
      <c r="N395" s="36">
        <v>0</v>
      </c>
      <c r="O395" s="38">
        <f t="shared" si="6"/>
        <v>107.45</v>
      </c>
      <c r="P395" s="34">
        <v>28772</v>
      </c>
    </row>
    <row r="396" spans="1:16">
      <c r="A396" s="34">
        <v>394</v>
      </c>
      <c r="B396" s="35" t="s">
        <v>277</v>
      </c>
      <c r="C396" s="35" t="s">
        <v>277</v>
      </c>
      <c r="D396" s="34" t="str">
        <f>VLOOKUP(B396,'TAX INFO'!$B$2:$G$1000,3,0)</f>
        <v>NEGROS OCCIDENTAL ELECTRIC COOPERATIVE</v>
      </c>
      <c r="E396" s="34" t="str">
        <f>VLOOKUP(B396,'TAX INFO'!$B$2:$G$1000,5,0)</f>
        <v>000-560-345-000</v>
      </c>
      <c r="F396" s="35" t="s">
        <v>419</v>
      </c>
      <c r="G396" s="35" t="s">
        <v>416</v>
      </c>
      <c r="H396" s="35" t="s">
        <v>417</v>
      </c>
      <c r="I396" s="35" t="s">
        <v>417</v>
      </c>
      <c r="J396" s="35" t="s">
        <v>417</v>
      </c>
      <c r="K396" s="16">
        <v>13941.81</v>
      </c>
      <c r="L396" s="36">
        <v>0</v>
      </c>
      <c r="M396" s="37">
        <v>1673.02</v>
      </c>
      <c r="N396" s="36">
        <v>-278.83999999999997</v>
      </c>
      <c r="O396" s="38">
        <f t="shared" si="6"/>
        <v>15335.99</v>
      </c>
      <c r="P396" s="34">
        <v>28773</v>
      </c>
    </row>
    <row r="397" spans="1:16">
      <c r="A397" s="34">
        <v>395</v>
      </c>
      <c r="B397" s="35" t="s">
        <v>283</v>
      </c>
      <c r="C397" s="35" t="s">
        <v>283</v>
      </c>
      <c r="D397" s="34" t="str">
        <f>VLOOKUP(B397,'TAX INFO'!$B$2:$G$1000,3,0)</f>
        <v xml:space="preserve">Northern Negros Electric Cooperative, Inc. </v>
      </c>
      <c r="E397" s="34" t="str">
        <f>VLOOKUP(B397,'TAX INFO'!$B$2:$G$1000,5,0)</f>
        <v>001-005-053-0000</v>
      </c>
      <c r="F397" s="35" t="s">
        <v>419</v>
      </c>
      <c r="G397" s="35" t="s">
        <v>416</v>
      </c>
      <c r="H397" s="35" t="s">
        <v>417</v>
      </c>
      <c r="I397" s="35" t="s">
        <v>417</v>
      </c>
      <c r="J397" s="35" t="s">
        <v>417</v>
      </c>
      <c r="K397" s="16">
        <v>9295.61</v>
      </c>
      <c r="L397" s="36">
        <v>0</v>
      </c>
      <c r="M397" s="37">
        <v>1115.47</v>
      </c>
      <c r="N397" s="36">
        <v>-185.91</v>
      </c>
      <c r="O397" s="38">
        <f t="shared" si="6"/>
        <v>10225.17</v>
      </c>
      <c r="P397" s="34">
        <v>28774</v>
      </c>
    </row>
    <row r="398" spans="1:16">
      <c r="A398" s="34">
        <v>396</v>
      </c>
      <c r="B398" s="35" t="s">
        <v>278</v>
      </c>
      <c r="C398" s="35" t="s">
        <v>278</v>
      </c>
      <c r="D398" s="34" t="str">
        <f>VLOOKUP(B398,'TAX INFO'!$B$2:$G$1000,3,0)</f>
        <v xml:space="preserve">Negros Oriental I Electric Cooperative, Inc. </v>
      </c>
      <c r="E398" s="34" t="str">
        <f>VLOOKUP(B398,'TAX INFO'!$B$2:$G$1000,5,0)</f>
        <v>000-613-539-000</v>
      </c>
      <c r="F398" s="35" t="s">
        <v>419</v>
      </c>
      <c r="G398" s="35" t="s">
        <v>416</v>
      </c>
      <c r="H398" s="35" t="s">
        <v>417</v>
      </c>
      <c r="I398" s="35" t="s">
        <v>417</v>
      </c>
      <c r="J398" s="35" t="s">
        <v>417</v>
      </c>
      <c r="K398" s="16">
        <v>6350.81</v>
      </c>
      <c r="L398" s="36">
        <v>0</v>
      </c>
      <c r="M398" s="37">
        <v>762.1</v>
      </c>
      <c r="N398" s="36">
        <v>-127.02</v>
      </c>
      <c r="O398" s="38">
        <f t="shared" si="6"/>
        <v>6985.89</v>
      </c>
      <c r="P398" s="34">
        <v>28775</v>
      </c>
    </row>
    <row r="399" spans="1:16">
      <c r="A399" s="34">
        <v>397</v>
      </c>
      <c r="B399" s="35" t="s">
        <v>279</v>
      </c>
      <c r="C399" s="35" t="s">
        <v>279</v>
      </c>
      <c r="D399" s="34" t="str">
        <f>VLOOKUP(B399,'TAX INFO'!$B$2:$G$1000,3,0)</f>
        <v>NEGROS ORIENTAL II ELECTRIC COOPERATIVE</v>
      </c>
      <c r="E399" s="34" t="str">
        <f>VLOOKUP(B399,'TAX INFO'!$B$2:$G$1000,5,0)</f>
        <v>000-613-546-000</v>
      </c>
      <c r="F399" s="35" t="s">
        <v>419</v>
      </c>
      <c r="G399" s="35" t="s">
        <v>416</v>
      </c>
      <c r="H399" s="35" t="s">
        <v>416</v>
      </c>
      <c r="I399" s="35" t="s">
        <v>416</v>
      </c>
      <c r="J399" s="35" t="s">
        <v>417</v>
      </c>
      <c r="K399" s="16">
        <v>20615.48</v>
      </c>
      <c r="L399" s="36">
        <v>0</v>
      </c>
      <c r="M399" s="37">
        <v>2473.86</v>
      </c>
      <c r="N399" s="36">
        <v>-412.31</v>
      </c>
      <c r="O399" s="38">
        <f t="shared" si="6"/>
        <v>22677.03</v>
      </c>
      <c r="P399" s="34">
        <v>28776</v>
      </c>
    </row>
    <row r="400" spans="1:16">
      <c r="A400" s="34">
        <v>398</v>
      </c>
      <c r="B400" s="35" t="s">
        <v>284</v>
      </c>
      <c r="C400" s="35" t="s">
        <v>284</v>
      </c>
      <c r="D400" s="34" t="str">
        <f>VLOOKUP(B400,'TAX INFO'!$B$2:$G$1000,3,0)</f>
        <v xml:space="preserve">Northern Samar Electric Cooperative, Inc. </v>
      </c>
      <c r="E400" s="34" t="str">
        <f>VLOOKUP(B400,'TAX INFO'!$B$2:$G$1000,5,0)</f>
        <v>001-585-897-000</v>
      </c>
      <c r="F400" s="35" t="s">
        <v>419</v>
      </c>
      <c r="G400" s="35" t="s">
        <v>416</v>
      </c>
      <c r="H400" s="35" t="s">
        <v>416</v>
      </c>
      <c r="I400" s="35" t="s">
        <v>417</v>
      </c>
      <c r="J400" s="35" t="s">
        <v>417</v>
      </c>
      <c r="K400" s="16">
        <v>4811</v>
      </c>
      <c r="L400" s="36">
        <v>0</v>
      </c>
      <c r="M400" s="37">
        <v>577.32000000000005</v>
      </c>
      <c r="N400" s="36">
        <v>-96.22</v>
      </c>
      <c r="O400" s="38">
        <f t="shared" si="6"/>
        <v>5292.0999999999995</v>
      </c>
      <c r="P400" s="34">
        <v>28777</v>
      </c>
    </row>
    <row r="401" spans="1:16">
      <c r="A401" s="34">
        <v>399</v>
      </c>
      <c r="B401" s="35" t="s">
        <v>285</v>
      </c>
      <c r="C401" s="35" t="s">
        <v>285</v>
      </c>
      <c r="D401" s="34" t="str">
        <f>VLOOKUP(B401,'TAX INFO'!$B$2:$G$1000,3,0)</f>
        <v xml:space="preserve">Northwind Power Development Corporation </v>
      </c>
      <c r="E401" s="34" t="str">
        <f>VLOOKUP(B401,'TAX INFO'!$B$2:$G$1000,5,0)</f>
        <v>208-101-373-000</v>
      </c>
      <c r="F401" s="35" t="s">
        <v>415</v>
      </c>
      <c r="G401" s="35" t="s">
        <v>416</v>
      </c>
      <c r="H401" s="35" t="s">
        <v>417</v>
      </c>
      <c r="I401" s="35" t="s">
        <v>416</v>
      </c>
      <c r="J401" s="35" t="s">
        <v>416</v>
      </c>
      <c r="K401" s="16">
        <v>0</v>
      </c>
      <c r="L401" s="36">
        <v>113.61</v>
      </c>
      <c r="M401" s="37">
        <v>0</v>
      </c>
      <c r="N401" s="36">
        <v>-2.27</v>
      </c>
      <c r="O401" s="38">
        <f t="shared" si="6"/>
        <v>111.34</v>
      </c>
      <c r="P401" s="34">
        <v>28778</v>
      </c>
    </row>
    <row r="402" spans="1:16">
      <c r="A402" s="34">
        <v>400</v>
      </c>
      <c r="B402" s="35" t="s">
        <v>285</v>
      </c>
      <c r="C402" s="35" t="s">
        <v>286</v>
      </c>
      <c r="D402" s="34" t="str">
        <f>VLOOKUP(B402,'TAX INFO'!$B$2:$G$1000,3,0)</f>
        <v xml:space="preserve">Northwind Power Development Corporation </v>
      </c>
      <c r="E402" s="34" t="str">
        <f>VLOOKUP(B402,'TAX INFO'!$B$2:$G$1000,5,0)</f>
        <v>208-101-373-000</v>
      </c>
      <c r="F402" s="35" t="s">
        <v>419</v>
      </c>
      <c r="G402" s="35" t="s">
        <v>416</v>
      </c>
      <c r="H402" s="35" t="s">
        <v>417</v>
      </c>
      <c r="I402" s="35" t="s">
        <v>416</v>
      </c>
      <c r="J402" s="35" t="s">
        <v>416</v>
      </c>
      <c r="K402" s="16">
        <v>0</v>
      </c>
      <c r="L402" s="36">
        <v>23.73</v>
      </c>
      <c r="M402" s="37">
        <v>0</v>
      </c>
      <c r="N402" s="36">
        <v>-0.47</v>
      </c>
      <c r="O402" s="38">
        <f t="shared" si="6"/>
        <v>23.26</v>
      </c>
      <c r="P402" s="34">
        <v>28778</v>
      </c>
    </row>
    <row r="403" spans="1:16">
      <c r="A403" s="34">
        <v>401</v>
      </c>
      <c r="B403" s="35" t="s">
        <v>640</v>
      </c>
      <c r="C403" s="35" t="s">
        <v>640</v>
      </c>
      <c r="D403" s="34" t="str">
        <f>VLOOKUP(B403,'TAX INFO'!$B$2:$G$1000,3,0)</f>
        <v xml:space="preserve">Northern Renewables Generation Corporation </v>
      </c>
      <c r="E403" s="34" t="str">
        <f>VLOOKUP(B403,'TAX INFO'!$B$2:$G$1000,5,0)</f>
        <v>279-626-683-000</v>
      </c>
      <c r="F403" s="35" t="s">
        <v>415</v>
      </c>
      <c r="G403" s="35" t="s">
        <v>417</v>
      </c>
      <c r="H403" s="35" t="s">
        <v>416</v>
      </c>
      <c r="I403" s="35" t="s">
        <v>416</v>
      </c>
      <c r="J403" s="35" t="s">
        <v>417</v>
      </c>
      <c r="K403" s="16">
        <v>332.96</v>
      </c>
      <c r="L403" s="36">
        <v>0</v>
      </c>
      <c r="M403" s="37">
        <v>39.96</v>
      </c>
      <c r="N403" s="36">
        <v>0</v>
      </c>
      <c r="O403" s="38">
        <f t="shared" si="6"/>
        <v>372.91999999999996</v>
      </c>
      <c r="P403" s="34">
        <v>28779</v>
      </c>
    </row>
    <row r="404" spans="1:16">
      <c r="A404" s="34">
        <v>402</v>
      </c>
      <c r="B404" s="35" t="s">
        <v>640</v>
      </c>
      <c r="C404" s="35" t="s">
        <v>641</v>
      </c>
      <c r="D404" s="34" t="str">
        <f>VLOOKUP(B404,'TAX INFO'!$B$2:$G$1000,3,0)</f>
        <v xml:space="preserve">Northern Renewables Generation Corporation </v>
      </c>
      <c r="E404" s="34" t="str">
        <f>VLOOKUP(B404,'TAX INFO'!$B$2:$G$1000,5,0)</f>
        <v>279-626-683-000</v>
      </c>
      <c r="F404" s="35" t="s">
        <v>419</v>
      </c>
      <c r="G404" s="35" t="s">
        <v>417</v>
      </c>
      <c r="H404" s="35" t="s">
        <v>416</v>
      </c>
      <c r="I404" s="35" t="s">
        <v>416</v>
      </c>
      <c r="J404" s="35" t="s">
        <v>417</v>
      </c>
      <c r="K404" s="16">
        <v>85.66</v>
      </c>
      <c r="L404" s="36">
        <v>0</v>
      </c>
      <c r="M404" s="37">
        <v>10.28</v>
      </c>
      <c r="N404" s="36">
        <v>0</v>
      </c>
      <c r="O404" s="38">
        <f t="shared" si="6"/>
        <v>95.94</v>
      </c>
      <c r="P404" s="34">
        <v>28779</v>
      </c>
    </row>
    <row r="405" spans="1:16">
      <c r="A405" s="34">
        <v>403</v>
      </c>
      <c r="B405" s="35" t="s">
        <v>642</v>
      </c>
      <c r="C405" s="35" t="s">
        <v>642</v>
      </c>
      <c r="D405" s="34" t="str">
        <f>VLOOKUP(B405,'TAX INFO'!$B$2:$G$1000,3,0)</f>
        <v xml:space="preserve">Nuevo Solar Energy Corp. </v>
      </c>
      <c r="E405" s="34" t="str">
        <f>VLOOKUP(B405,'TAX INFO'!$B$2:$G$1000,5,0)</f>
        <v>009-186-081-00000</v>
      </c>
      <c r="F405" s="35" t="s">
        <v>415</v>
      </c>
      <c r="G405" s="35" t="s">
        <v>416</v>
      </c>
      <c r="H405" s="35" t="s">
        <v>416</v>
      </c>
      <c r="I405" s="35" t="s">
        <v>416</v>
      </c>
      <c r="J405" s="35" t="s">
        <v>416</v>
      </c>
      <c r="K405" s="16">
        <v>0</v>
      </c>
      <c r="L405" s="36">
        <v>7.92</v>
      </c>
      <c r="M405" s="37">
        <v>0</v>
      </c>
      <c r="N405" s="36">
        <v>-0.16</v>
      </c>
      <c r="O405" s="38">
        <f t="shared" si="6"/>
        <v>7.76</v>
      </c>
      <c r="P405" s="34">
        <v>28780</v>
      </c>
    </row>
    <row r="406" spans="1:16">
      <c r="A406" s="34">
        <v>404</v>
      </c>
      <c r="B406" s="35" t="s">
        <v>642</v>
      </c>
      <c r="C406" s="35" t="s">
        <v>643</v>
      </c>
      <c r="D406" s="34" t="str">
        <f>VLOOKUP(B406,'TAX INFO'!$B$2:$G$1000,3,0)</f>
        <v xml:space="preserve">Nuevo Solar Energy Corp. </v>
      </c>
      <c r="E406" s="34" t="str">
        <f>VLOOKUP(B406,'TAX INFO'!$B$2:$G$1000,5,0)</f>
        <v>009-186-081-00000</v>
      </c>
      <c r="F406" s="35" t="s">
        <v>419</v>
      </c>
      <c r="G406" s="35" t="s">
        <v>416</v>
      </c>
      <c r="H406" s="35" t="s">
        <v>416</v>
      </c>
      <c r="I406" s="35" t="s">
        <v>416</v>
      </c>
      <c r="J406" s="35" t="s">
        <v>416</v>
      </c>
      <c r="K406" s="16">
        <v>0</v>
      </c>
      <c r="L406" s="36">
        <v>131.43</v>
      </c>
      <c r="M406" s="37">
        <v>0</v>
      </c>
      <c r="N406" s="36">
        <v>-2.63</v>
      </c>
      <c r="O406" s="38">
        <f t="shared" si="6"/>
        <v>128.80000000000001</v>
      </c>
      <c r="P406" s="34">
        <v>28780</v>
      </c>
    </row>
    <row r="407" spans="1:16">
      <c r="A407" s="34">
        <v>405</v>
      </c>
      <c r="B407" s="35" t="s">
        <v>488</v>
      </c>
      <c r="C407" s="35" t="s">
        <v>378</v>
      </c>
      <c r="D407" s="34" t="str">
        <f>VLOOKUP(B407,'TAX INFO'!$B$2:$G$1000,3,0)</f>
        <v>Sual Power Inc.</v>
      </c>
      <c r="E407" s="34" t="str">
        <f>VLOOKUP(B407,'TAX INFO'!$B$2:$G$1000,5,0)</f>
        <v>225-353-447-000</v>
      </c>
      <c r="F407" s="35" t="s">
        <v>419</v>
      </c>
      <c r="G407" s="35" t="s">
        <v>416</v>
      </c>
      <c r="H407" s="35" t="s">
        <v>417</v>
      </c>
      <c r="I407" s="35" t="s">
        <v>417</v>
      </c>
      <c r="J407" s="35" t="s">
        <v>417</v>
      </c>
      <c r="K407" s="16">
        <v>1227.57</v>
      </c>
      <c r="L407" s="36">
        <v>0</v>
      </c>
      <c r="M407" s="37">
        <v>147.31</v>
      </c>
      <c r="N407" s="36">
        <v>-24.55</v>
      </c>
      <c r="O407" s="38">
        <f t="shared" si="6"/>
        <v>1350.33</v>
      </c>
      <c r="P407" s="34">
        <v>28623</v>
      </c>
    </row>
    <row r="408" spans="1:16">
      <c r="A408" s="34">
        <v>406</v>
      </c>
      <c r="B408" s="35" t="s">
        <v>145</v>
      </c>
      <c r="C408" s="35" t="s">
        <v>145</v>
      </c>
      <c r="D408" s="34" t="str">
        <f>VLOOKUP(B408,'TAX INFO'!$B$2:$G$1000,3,0)</f>
        <v>Citicore Solar Tarlac 1, Inc.</v>
      </c>
      <c r="E408" s="34" t="str">
        <f>VLOOKUP(B408,'TAX INFO'!$B$2:$G$1000,5,0)</f>
        <v>008-654-146-000</v>
      </c>
      <c r="F408" s="35" t="s">
        <v>415</v>
      </c>
      <c r="G408" s="35" t="s">
        <v>416</v>
      </c>
      <c r="H408" s="35" t="s">
        <v>417</v>
      </c>
      <c r="I408" s="35" t="s">
        <v>416</v>
      </c>
      <c r="J408" s="35" t="s">
        <v>416</v>
      </c>
      <c r="K408" s="16">
        <v>0</v>
      </c>
      <c r="L408" s="36">
        <v>83.12</v>
      </c>
      <c r="M408" s="37">
        <v>0</v>
      </c>
      <c r="N408" s="36">
        <v>-1.66</v>
      </c>
      <c r="O408" s="38">
        <f t="shared" si="6"/>
        <v>81.460000000000008</v>
      </c>
      <c r="P408" s="34">
        <v>28781</v>
      </c>
    </row>
    <row r="409" spans="1:16">
      <c r="A409" s="34">
        <v>407</v>
      </c>
      <c r="B409" s="35" t="s">
        <v>146</v>
      </c>
      <c r="C409" s="35" t="s">
        <v>146</v>
      </c>
      <c r="D409" s="34" t="str">
        <f>VLOOKUP(B409,'TAX INFO'!$B$2:$G$1000,3,0)</f>
        <v>Citicore Solar Tarlac 2, Inc.</v>
      </c>
      <c r="E409" s="34" t="str">
        <f>VLOOKUP(B409,'TAX INFO'!$B$2:$G$1000,5,0)</f>
        <v>008-654-139-000</v>
      </c>
      <c r="F409" s="35" t="s">
        <v>415</v>
      </c>
      <c r="G409" s="35" t="s">
        <v>416</v>
      </c>
      <c r="H409" s="35" t="s">
        <v>417</v>
      </c>
      <c r="I409" s="35" t="s">
        <v>416</v>
      </c>
      <c r="J409" s="35" t="s">
        <v>416</v>
      </c>
      <c r="K409" s="16">
        <v>0</v>
      </c>
      <c r="L409" s="36">
        <v>53.82</v>
      </c>
      <c r="M409" s="37">
        <v>0</v>
      </c>
      <c r="N409" s="36">
        <v>-1.08</v>
      </c>
      <c r="O409" s="38">
        <f t="shared" si="6"/>
        <v>52.74</v>
      </c>
      <c r="P409" s="34">
        <v>28782</v>
      </c>
    </row>
    <row r="410" spans="1:16">
      <c r="A410" s="34">
        <v>408</v>
      </c>
      <c r="B410" s="35" t="s">
        <v>144</v>
      </c>
      <c r="C410" s="35" t="s">
        <v>144</v>
      </c>
      <c r="D410" s="34" t="str">
        <f>VLOOKUP(B410,'TAX INFO'!$B$2:$G$1000,3,0)</f>
        <v xml:space="preserve">Citicore Solar South Cotabato, Inc. </v>
      </c>
      <c r="E410" s="34" t="str">
        <f>VLOOKUP(B410,'TAX INFO'!$B$2:$G$1000,5,0)</f>
        <v>008-523-504-000</v>
      </c>
      <c r="F410" s="35" t="s">
        <v>415</v>
      </c>
      <c r="G410" s="35" t="s">
        <v>416</v>
      </c>
      <c r="H410" s="35" t="s">
        <v>417</v>
      </c>
      <c r="I410" s="35" t="s">
        <v>416</v>
      </c>
      <c r="J410" s="35" t="s">
        <v>416</v>
      </c>
      <c r="K410" s="16">
        <v>0</v>
      </c>
      <c r="L410" s="36">
        <v>43.87</v>
      </c>
      <c r="M410" s="37">
        <v>0</v>
      </c>
      <c r="N410" s="36">
        <v>-0.88</v>
      </c>
      <c r="O410" s="38">
        <f t="shared" si="6"/>
        <v>42.989999999999995</v>
      </c>
      <c r="P410" s="34">
        <v>28783</v>
      </c>
    </row>
    <row r="411" spans="1:16">
      <c r="A411" s="34">
        <v>409</v>
      </c>
      <c r="B411" s="35" t="s">
        <v>285</v>
      </c>
      <c r="C411" s="35" t="s">
        <v>644</v>
      </c>
      <c r="D411" s="34" t="str">
        <f>VLOOKUP(B411,'TAX INFO'!$B$2:$G$1000,3,0)</f>
        <v xml:space="preserve">Northwind Power Development Corporation </v>
      </c>
      <c r="E411" s="34" t="str">
        <f>VLOOKUP(B411,'TAX INFO'!$B$2:$G$1000,5,0)</f>
        <v>208-101-373-000</v>
      </c>
      <c r="F411" s="35" t="s">
        <v>415</v>
      </c>
      <c r="G411" s="35" t="s">
        <v>416</v>
      </c>
      <c r="H411" s="35" t="s">
        <v>417</v>
      </c>
      <c r="I411" s="35" t="s">
        <v>416</v>
      </c>
      <c r="J411" s="35" t="s">
        <v>416</v>
      </c>
      <c r="K411" s="16">
        <v>0</v>
      </c>
      <c r="L411" s="36">
        <v>319.81</v>
      </c>
      <c r="M411" s="37">
        <v>0</v>
      </c>
      <c r="N411" s="36">
        <v>-6.4</v>
      </c>
      <c r="O411" s="38">
        <f t="shared" si="6"/>
        <v>313.41000000000003</v>
      </c>
      <c r="P411" s="34">
        <v>28778</v>
      </c>
    </row>
    <row r="412" spans="1:16">
      <c r="A412" s="34">
        <v>410</v>
      </c>
      <c r="B412" s="35" t="s">
        <v>285</v>
      </c>
      <c r="C412" s="35" t="s">
        <v>287</v>
      </c>
      <c r="D412" s="34" t="str">
        <f>VLOOKUP(B412,'TAX INFO'!$B$2:$G$1000,3,0)</f>
        <v xml:space="preserve">Northwind Power Development Corporation </v>
      </c>
      <c r="E412" s="34" t="str">
        <f>VLOOKUP(B412,'TAX INFO'!$B$2:$G$1000,5,0)</f>
        <v>208-101-373-000</v>
      </c>
      <c r="F412" s="35" t="s">
        <v>419</v>
      </c>
      <c r="G412" s="35" t="s">
        <v>416</v>
      </c>
      <c r="H412" s="35" t="s">
        <v>417</v>
      </c>
      <c r="I412" s="35" t="s">
        <v>416</v>
      </c>
      <c r="J412" s="35" t="s">
        <v>416</v>
      </c>
      <c r="K412" s="16">
        <v>0</v>
      </c>
      <c r="L412" s="36">
        <v>17.829999999999998</v>
      </c>
      <c r="M412" s="37">
        <v>0</v>
      </c>
      <c r="N412" s="36">
        <v>-0.36</v>
      </c>
      <c r="O412" s="38">
        <f t="shared" si="6"/>
        <v>17.47</v>
      </c>
      <c r="P412" s="34">
        <v>28778</v>
      </c>
    </row>
    <row r="413" spans="1:16">
      <c r="A413" s="34">
        <v>411</v>
      </c>
      <c r="B413" s="35" t="s">
        <v>645</v>
      </c>
      <c r="C413" s="35" t="s">
        <v>645</v>
      </c>
      <c r="D413" s="34" t="str">
        <f>VLOOKUP(B413,'TAX INFO'!$B$2:$G$1000,3,0)</f>
        <v xml:space="preserve">Olongapo Electricity Distribution Company, Inc. </v>
      </c>
      <c r="E413" s="34" t="str">
        <f>VLOOKUP(B413,'TAX INFO'!$B$2:$G$1000,5,0)</f>
        <v>008-365-759-000</v>
      </c>
      <c r="F413" s="35" t="s">
        <v>419</v>
      </c>
      <c r="G413" s="35" t="s">
        <v>416</v>
      </c>
      <c r="H413" s="35" t="s">
        <v>417</v>
      </c>
      <c r="I413" s="35" t="s">
        <v>417</v>
      </c>
      <c r="J413" s="35" t="s">
        <v>417</v>
      </c>
      <c r="K413" s="16">
        <v>23743.67</v>
      </c>
      <c r="L413" s="36">
        <v>0</v>
      </c>
      <c r="M413" s="37">
        <v>2849.24</v>
      </c>
      <c r="N413" s="36">
        <v>-474.87</v>
      </c>
      <c r="O413" s="38">
        <f t="shared" si="6"/>
        <v>26118.039999999997</v>
      </c>
      <c r="P413" s="34">
        <v>28784</v>
      </c>
    </row>
    <row r="414" spans="1:16">
      <c r="A414" s="34">
        <v>412</v>
      </c>
      <c r="B414" s="35" t="s">
        <v>646</v>
      </c>
      <c r="C414" s="35" t="s">
        <v>646</v>
      </c>
      <c r="D414" s="34" t="str">
        <f>VLOOKUP(B414,'TAX INFO'!$B$2:$G$1000,3,0)</f>
        <v>ORIENTAL ENERGY AND POWER GENERATION CORPORATION</v>
      </c>
      <c r="E414" s="34" t="str">
        <f>VLOOKUP(B414,'TAX INFO'!$B$2:$G$1000,5,0)</f>
        <v>263-666-452-000</v>
      </c>
      <c r="F414" s="35" t="s">
        <v>415</v>
      </c>
      <c r="G414" s="35" t="s">
        <v>416</v>
      </c>
      <c r="H414" s="35" t="s">
        <v>416</v>
      </c>
      <c r="I414" s="35" t="s">
        <v>416</v>
      </c>
      <c r="J414" s="35" t="s">
        <v>416</v>
      </c>
      <c r="K414" s="16">
        <v>0</v>
      </c>
      <c r="L414" s="36">
        <v>525.61</v>
      </c>
      <c r="M414" s="37">
        <v>0</v>
      </c>
      <c r="N414" s="36">
        <v>-10.51</v>
      </c>
      <c r="O414" s="38">
        <f t="shared" si="6"/>
        <v>515.1</v>
      </c>
      <c r="P414" s="34">
        <v>28785</v>
      </c>
    </row>
    <row r="415" spans="1:16">
      <c r="A415" s="34">
        <v>413</v>
      </c>
      <c r="B415" s="35" t="s">
        <v>646</v>
      </c>
      <c r="C415" s="35" t="s">
        <v>290</v>
      </c>
      <c r="D415" s="34" t="str">
        <f>VLOOKUP(B415,'TAX INFO'!$B$2:$G$1000,3,0)</f>
        <v>ORIENTAL ENERGY AND POWER GENERATION CORPORATION</v>
      </c>
      <c r="E415" s="34" t="str">
        <f>VLOOKUP(B415,'TAX INFO'!$B$2:$G$1000,5,0)</f>
        <v>263-666-452-000</v>
      </c>
      <c r="F415" s="35" t="s">
        <v>419</v>
      </c>
      <c r="G415" s="35" t="s">
        <v>416</v>
      </c>
      <c r="H415" s="35" t="s">
        <v>416</v>
      </c>
      <c r="I415" s="35" t="s">
        <v>416</v>
      </c>
      <c r="J415" s="35" t="s">
        <v>416</v>
      </c>
      <c r="K415" s="16">
        <v>0</v>
      </c>
      <c r="L415" s="36">
        <v>0.45</v>
      </c>
      <c r="M415" s="37">
        <v>0</v>
      </c>
      <c r="N415" s="36">
        <v>-0.01</v>
      </c>
      <c r="O415" s="38">
        <f t="shared" si="6"/>
        <v>0.44</v>
      </c>
      <c r="P415" s="34">
        <v>28785</v>
      </c>
    </row>
    <row r="416" spans="1:16">
      <c r="A416" s="34">
        <v>414</v>
      </c>
      <c r="B416" s="35" t="s">
        <v>647</v>
      </c>
      <c r="C416" s="35" t="s">
        <v>289</v>
      </c>
      <c r="D416" s="34" t="str">
        <f>VLOOKUP(B416,'TAX INFO'!$B$2:$G$1000,3,0)</f>
        <v xml:space="preserve">One Subic Power Generation Corporation </v>
      </c>
      <c r="E416" s="34" t="str">
        <f>VLOOKUP(B416,'TAX INFO'!$B$2:$G$1000,5,0)</f>
        <v>007-836-459-000</v>
      </c>
      <c r="F416" s="35" t="s">
        <v>419</v>
      </c>
      <c r="G416" s="35" t="s">
        <v>416</v>
      </c>
      <c r="H416" s="35" t="s">
        <v>417</v>
      </c>
      <c r="I416" s="35" t="s">
        <v>417</v>
      </c>
      <c r="J416" s="35" t="s">
        <v>417</v>
      </c>
      <c r="K416" s="16">
        <v>564.55999999999995</v>
      </c>
      <c r="L416" s="36">
        <v>0</v>
      </c>
      <c r="M416" s="37">
        <v>67.75</v>
      </c>
      <c r="N416" s="36">
        <v>-11.29</v>
      </c>
      <c r="O416" s="38">
        <f t="shared" si="6"/>
        <v>621.02</v>
      </c>
      <c r="P416" s="34">
        <v>28786</v>
      </c>
    </row>
    <row r="417" spans="1:16">
      <c r="A417" s="34">
        <v>415</v>
      </c>
      <c r="B417" s="35" t="s">
        <v>648</v>
      </c>
      <c r="C417" s="35" t="s">
        <v>296</v>
      </c>
      <c r="D417" s="34" t="str">
        <f>VLOOKUP(B417,'TAX INFO'!$B$2:$G$1000,3,0)</f>
        <v>Panasia Energy, Inc.</v>
      </c>
      <c r="E417" s="34" t="str">
        <f>VLOOKUP(B417,'TAX INFO'!$B$2:$G$1000,5,0)</f>
        <v>006-907-342-000</v>
      </c>
      <c r="F417" s="35" t="s">
        <v>419</v>
      </c>
      <c r="G417" s="35" t="s">
        <v>416</v>
      </c>
      <c r="H417" s="35" t="s">
        <v>417</v>
      </c>
      <c r="I417" s="35" t="s">
        <v>417</v>
      </c>
      <c r="J417" s="35" t="s">
        <v>417</v>
      </c>
      <c r="K417" s="16">
        <v>1115.0999999999999</v>
      </c>
      <c r="L417" s="36">
        <v>0</v>
      </c>
      <c r="M417" s="37">
        <v>133.81</v>
      </c>
      <c r="N417" s="36">
        <v>-22.3</v>
      </c>
      <c r="O417" s="38">
        <f t="shared" si="6"/>
        <v>1226.6099999999999</v>
      </c>
      <c r="P417" s="34">
        <v>28787</v>
      </c>
    </row>
    <row r="418" spans="1:16">
      <c r="A418" s="34">
        <v>416</v>
      </c>
      <c r="B418" s="35" t="s">
        <v>297</v>
      </c>
      <c r="C418" s="35" t="s">
        <v>297</v>
      </c>
      <c r="D418" s="34" t="str">
        <f>VLOOKUP(B418,'TAX INFO'!$B$2:$G$1000,3,0)</f>
        <v>PANGASINAN I ELECTRIC COOPERATIVE, INC.</v>
      </c>
      <c r="E418" s="34" t="str">
        <f>VLOOKUP(B418,'TAX INFO'!$B$2:$G$1000,5,0)</f>
        <v>000-633-841-000</v>
      </c>
      <c r="F418" s="35" t="s">
        <v>419</v>
      </c>
      <c r="G418" s="35" t="s">
        <v>416</v>
      </c>
      <c r="H418" s="35" t="s">
        <v>417</v>
      </c>
      <c r="I418" s="35" t="s">
        <v>417</v>
      </c>
      <c r="J418" s="35" t="s">
        <v>417</v>
      </c>
      <c r="K418" s="16">
        <v>21161.33</v>
      </c>
      <c r="L418" s="36">
        <v>0</v>
      </c>
      <c r="M418" s="37">
        <v>2539.36</v>
      </c>
      <c r="N418" s="36">
        <v>-423.23</v>
      </c>
      <c r="O418" s="38">
        <f t="shared" si="6"/>
        <v>23277.460000000003</v>
      </c>
      <c r="P418" s="34">
        <v>28788</v>
      </c>
    </row>
    <row r="419" spans="1:16">
      <c r="A419" s="34">
        <v>417</v>
      </c>
      <c r="B419" s="35" t="s">
        <v>298</v>
      </c>
      <c r="C419" s="35" t="s">
        <v>298</v>
      </c>
      <c r="D419" s="34" t="str">
        <f>VLOOKUP(B419,'TAX INFO'!$B$2:$G$1000,3,0)</f>
        <v xml:space="preserve">Pangasinan III Electric Cooperative, Inc. </v>
      </c>
      <c r="E419" s="34" t="str">
        <f>VLOOKUP(B419,'TAX INFO'!$B$2:$G$1000,5,0)</f>
        <v>000-801-156-00000</v>
      </c>
      <c r="F419" s="35" t="s">
        <v>419</v>
      </c>
      <c r="G419" s="35" t="s">
        <v>416</v>
      </c>
      <c r="H419" s="35" t="s">
        <v>416</v>
      </c>
      <c r="I419" s="35" t="s">
        <v>417</v>
      </c>
      <c r="J419" s="35" t="s">
        <v>417</v>
      </c>
      <c r="K419" s="16">
        <v>8827.75</v>
      </c>
      <c r="L419" s="36">
        <v>0</v>
      </c>
      <c r="M419" s="37">
        <v>1059.33</v>
      </c>
      <c r="N419" s="36">
        <v>-176.56</v>
      </c>
      <c r="O419" s="38">
        <f t="shared" si="6"/>
        <v>9710.52</v>
      </c>
      <c r="P419" s="34">
        <v>28789</v>
      </c>
    </row>
    <row r="420" spans="1:16">
      <c r="A420" s="34">
        <v>418</v>
      </c>
      <c r="B420" s="35" t="s">
        <v>649</v>
      </c>
      <c r="C420" s="35" t="s">
        <v>649</v>
      </c>
      <c r="D420" s="34" t="str">
        <f>VLOOKUP(B420,'TAX INFO'!$B$2:$G$1000,3,0)</f>
        <v>Philippine Associated Smelting &amp; Refining Corporation</v>
      </c>
      <c r="E420" s="34" t="str">
        <f>VLOOKUP(B420,'TAX INFO'!$B$2:$G$1000,5,0)</f>
        <v>000-226-532-000</v>
      </c>
      <c r="F420" s="35" t="s">
        <v>419</v>
      </c>
      <c r="G420" s="35" t="s">
        <v>416</v>
      </c>
      <c r="H420" s="35" t="s">
        <v>417</v>
      </c>
      <c r="I420" s="35" t="s">
        <v>417</v>
      </c>
      <c r="J420" s="35" t="s">
        <v>416</v>
      </c>
      <c r="K420" s="16">
        <v>0</v>
      </c>
      <c r="L420" s="36">
        <v>35112</v>
      </c>
      <c r="M420" s="37">
        <v>0</v>
      </c>
      <c r="N420" s="36">
        <v>-702.24</v>
      </c>
      <c r="O420" s="38">
        <f t="shared" si="6"/>
        <v>34409.760000000002</v>
      </c>
      <c r="P420" s="34">
        <v>28790</v>
      </c>
    </row>
    <row r="421" spans="1:16">
      <c r="A421" s="34">
        <v>419</v>
      </c>
      <c r="B421" s="35" t="s">
        <v>650</v>
      </c>
      <c r="C421" s="35" t="s">
        <v>650</v>
      </c>
      <c r="D421" s="34" t="str">
        <f>VLOOKUP(B421,'TAX INFO'!$B$2:$G$1000,3,0)</f>
        <v xml:space="preserve">Palm Concepcion Power Corporation </v>
      </c>
      <c r="E421" s="34" t="str">
        <f>VLOOKUP(B421,'TAX INFO'!$B$2:$G$1000,5,0)</f>
        <v>006-931-417-000</v>
      </c>
      <c r="F421" s="35" t="s">
        <v>415</v>
      </c>
      <c r="G421" s="35" t="s">
        <v>416</v>
      </c>
      <c r="H421" s="35" t="s">
        <v>417</v>
      </c>
      <c r="I421" s="35" t="s">
        <v>417</v>
      </c>
      <c r="J421" s="35" t="s">
        <v>417</v>
      </c>
      <c r="K421" s="16">
        <v>8143.69</v>
      </c>
      <c r="L421" s="36">
        <v>0</v>
      </c>
      <c r="M421" s="37">
        <v>977.24</v>
      </c>
      <c r="N421" s="36">
        <v>-162.87</v>
      </c>
      <c r="O421" s="38">
        <f t="shared" si="6"/>
        <v>8958.06</v>
      </c>
      <c r="P421" s="34">
        <v>28791</v>
      </c>
    </row>
    <row r="422" spans="1:16">
      <c r="A422" s="34">
        <v>420</v>
      </c>
      <c r="B422" s="35" t="s">
        <v>292</v>
      </c>
      <c r="C422" s="35" t="s">
        <v>293</v>
      </c>
      <c r="D422" s="34" t="str">
        <f>VLOOKUP(B422,'TAX INFO'!$B$2:$G$1000,3,0)</f>
        <v xml:space="preserve">Peakpower San Francisco Inc. </v>
      </c>
      <c r="E422" s="34" t="str">
        <f>VLOOKUP(B422,'TAX INFO'!$B$2:$G$1000,5,0)</f>
        <v>008-531-813-00000</v>
      </c>
      <c r="F422" s="35" t="s">
        <v>419</v>
      </c>
      <c r="G422" s="35" t="s">
        <v>416</v>
      </c>
      <c r="H422" s="35" t="s">
        <v>417</v>
      </c>
      <c r="I422" s="35" t="s">
        <v>417</v>
      </c>
      <c r="J422" s="35" t="s">
        <v>417</v>
      </c>
      <c r="K422" s="16">
        <v>20.329999999999998</v>
      </c>
      <c r="L422" s="36">
        <v>0</v>
      </c>
      <c r="M422" s="37">
        <v>2.44</v>
      </c>
      <c r="N422" s="36">
        <v>-0.41</v>
      </c>
      <c r="O422" s="38">
        <f t="shared" si="6"/>
        <v>22.36</v>
      </c>
      <c r="P422" s="34">
        <v>28792</v>
      </c>
    </row>
    <row r="423" spans="1:16">
      <c r="A423" s="34">
        <v>421</v>
      </c>
      <c r="B423" s="35" t="s">
        <v>652</v>
      </c>
      <c r="C423" s="35" t="s">
        <v>652</v>
      </c>
      <c r="D423" s="34" t="str">
        <f>VLOOKUP(B423,'TAX INFO'!$B$2:$G$1000,3,0)</f>
        <v xml:space="preserve">Pagbilao Energy Corporation </v>
      </c>
      <c r="E423" s="34" t="str">
        <f>VLOOKUP(B423,'TAX INFO'!$B$2:$G$1000,5,0)</f>
        <v>008-275-398-000</v>
      </c>
      <c r="F423" s="35" t="s">
        <v>415</v>
      </c>
      <c r="G423" s="35" t="s">
        <v>416</v>
      </c>
      <c r="H423" s="35" t="s">
        <v>417</v>
      </c>
      <c r="I423" s="35" t="s">
        <v>417</v>
      </c>
      <c r="J423" s="35" t="s">
        <v>417</v>
      </c>
      <c r="K423" s="16">
        <v>72222.490000000005</v>
      </c>
      <c r="L423" s="36">
        <v>0</v>
      </c>
      <c r="M423" s="37">
        <v>8666.7000000000007</v>
      </c>
      <c r="N423" s="36">
        <v>-1444.45</v>
      </c>
      <c r="O423" s="38">
        <f t="shared" si="6"/>
        <v>79444.740000000005</v>
      </c>
      <c r="P423" s="34">
        <v>28793</v>
      </c>
    </row>
    <row r="424" spans="1:16">
      <c r="A424" s="34">
        <v>422</v>
      </c>
      <c r="B424" s="35" t="s">
        <v>652</v>
      </c>
      <c r="C424" s="35" t="s">
        <v>653</v>
      </c>
      <c r="D424" s="34" t="str">
        <f>VLOOKUP(B424,'TAX INFO'!$B$2:$G$1000,3,0)</f>
        <v xml:space="preserve">Pagbilao Energy Corporation </v>
      </c>
      <c r="E424" s="34" t="str">
        <f>VLOOKUP(B424,'TAX INFO'!$B$2:$G$1000,5,0)</f>
        <v>008-275-398-000</v>
      </c>
      <c r="F424" s="35" t="s">
        <v>419</v>
      </c>
      <c r="G424" s="35" t="s">
        <v>416</v>
      </c>
      <c r="H424" s="35" t="s">
        <v>417</v>
      </c>
      <c r="I424" s="35" t="s">
        <v>417</v>
      </c>
      <c r="J424" s="35" t="s">
        <v>417</v>
      </c>
      <c r="K424" s="16">
        <v>1203.77</v>
      </c>
      <c r="L424" s="36">
        <v>0</v>
      </c>
      <c r="M424" s="37">
        <v>144.44999999999999</v>
      </c>
      <c r="N424" s="36">
        <v>-24.08</v>
      </c>
      <c r="O424" s="38">
        <f t="shared" si="6"/>
        <v>1324.14</v>
      </c>
      <c r="P424" s="34">
        <v>28793</v>
      </c>
    </row>
    <row r="425" spans="1:16">
      <c r="A425" s="34">
        <v>423</v>
      </c>
      <c r="B425" s="35" t="s">
        <v>654</v>
      </c>
      <c r="C425" s="35" t="s">
        <v>654</v>
      </c>
      <c r="D425" s="34" t="str">
        <f>VLOOKUP(B425,'TAX INFO'!$B$2:$G$1000,3,0)</f>
        <v xml:space="preserve">Panay Energy Development Corporation </v>
      </c>
      <c r="E425" s="34" t="str">
        <f>VLOOKUP(B425,'TAX INFO'!$B$2:$G$1000,5,0)</f>
        <v>007-243-246-000</v>
      </c>
      <c r="F425" s="35" t="s">
        <v>415</v>
      </c>
      <c r="G425" s="35" t="s">
        <v>416</v>
      </c>
      <c r="H425" s="35" t="s">
        <v>417</v>
      </c>
      <c r="I425" s="35" t="s">
        <v>417</v>
      </c>
      <c r="J425" s="35" t="s">
        <v>417</v>
      </c>
      <c r="K425" s="16">
        <v>5861.15</v>
      </c>
      <c r="L425" s="36">
        <v>0</v>
      </c>
      <c r="M425" s="37">
        <v>703.34</v>
      </c>
      <c r="N425" s="36">
        <v>-117.22</v>
      </c>
      <c r="O425" s="38">
        <f t="shared" si="6"/>
        <v>6447.2699999999995</v>
      </c>
      <c r="P425" s="34">
        <v>28794</v>
      </c>
    </row>
    <row r="426" spans="1:16">
      <c r="A426" s="34">
        <v>424</v>
      </c>
      <c r="B426" s="35" t="s">
        <v>656</v>
      </c>
      <c r="C426" s="35" t="s">
        <v>656</v>
      </c>
      <c r="D426" s="34" t="str">
        <f>VLOOKUP(B426,'TAX INFO'!$B$2:$G$1000,3,0)</f>
        <v>PAMPANGA I ELECTRIC COOPERATIVE, INC.</v>
      </c>
      <c r="E426" s="34" t="str">
        <f>VLOOKUP(B426,'TAX INFO'!$B$2:$G$1000,5,0)</f>
        <v>000-800-905-0000</v>
      </c>
      <c r="F426" s="35" t="s">
        <v>419</v>
      </c>
      <c r="G426" s="35" t="s">
        <v>416</v>
      </c>
      <c r="H426" s="35" t="s">
        <v>417</v>
      </c>
      <c r="I426" s="35" t="s">
        <v>417</v>
      </c>
      <c r="J426" s="35" t="s">
        <v>417</v>
      </c>
      <c r="K426" s="16">
        <v>45408.69</v>
      </c>
      <c r="L426" s="36">
        <v>0</v>
      </c>
      <c r="M426" s="37">
        <v>5449.04</v>
      </c>
      <c r="N426" s="36">
        <v>-908.17</v>
      </c>
      <c r="O426" s="38">
        <f t="shared" si="6"/>
        <v>49949.560000000005</v>
      </c>
      <c r="P426" s="34">
        <v>28795</v>
      </c>
    </row>
    <row r="427" spans="1:16">
      <c r="A427" s="34">
        <v>425</v>
      </c>
      <c r="B427" s="35" t="s">
        <v>657</v>
      </c>
      <c r="C427" s="35" t="s">
        <v>657</v>
      </c>
      <c r="D427" s="34" t="str">
        <f>VLOOKUP(B427,'TAX INFO'!$B$2:$G$1000,3,0)</f>
        <v xml:space="preserve">Pampanga II Electric Cooperative, Inc. </v>
      </c>
      <c r="E427" s="34" t="str">
        <f>VLOOKUP(B427,'TAX INFO'!$B$2:$G$1000,5,0)</f>
        <v>000-800-858-000</v>
      </c>
      <c r="F427" s="35" t="s">
        <v>419</v>
      </c>
      <c r="G427" s="35" t="s">
        <v>416</v>
      </c>
      <c r="H427" s="35" t="s">
        <v>417</v>
      </c>
      <c r="I427" s="35" t="s">
        <v>417</v>
      </c>
      <c r="J427" s="35" t="s">
        <v>417</v>
      </c>
      <c r="K427" s="16">
        <v>22512.65</v>
      </c>
      <c r="L427" s="36">
        <v>0</v>
      </c>
      <c r="M427" s="37">
        <v>2701.52</v>
      </c>
      <c r="N427" s="36">
        <v>-450.25</v>
      </c>
      <c r="O427" s="38">
        <f t="shared" si="6"/>
        <v>24763.920000000002</v>
      </c>
      <c r="P427" s="34">
        <v>28796</v>
      </c>
    </row>
    <row r="428" spans="1:16">
      <c r="A428" s="34">
        <v>426</v>
      </c>
      <c r="B428" s="35" t="s">
        <v>299</v>
      </c>
      <c r="C428" s="35" t="s">
        <v>299</v>
      </c>
      <c r="D428" s="34" t="str">
        <f>VLOOKUP(B428,'TAX INFO'!$B$2:$G$1000,3,0)</f>
        <v xml:space="preserve">Peninsula Electric Cooperative, Inc. </v>
      </c>
      <c r="E428" s="34" t="str">
        <f>VLOOKUP(B428,'TAX INFO'!$B$2:$G$1000,5,0)</f>
        <v>000-540-959-0000</v>
      </c>
      <c r="F428" s="35" t="s">
        <v>419</v>
      </c>
      <c r="G428" s="35" t="s">
        <v>416</v>
      </c>
      <c r="H428" s="35" t="s">
        <v>416</v>
      </c>
      <c r="I428" s="35" t="s">
        <v>417</v>
      </c>
      <c r="J428" s="35" t="s">
        <v>417</v>
      </c>
      <c r="K428" s="16">
        <v>12270.22</v>
      </c>
      <c r="L428" s="36">
        <v>0</v>
      </c>
      <c r="M428" s="37">
        <v>1472.43</v>
      </c>
      <c r="N428" s="36">
        <v>-245.4</v>
      </c>
      <c r="O428" s="38">
        <f t="shared" si="6"/>
        <v>13497.25</v>
      </c>
      <c r="P428" s="34">
        <v>28797</v>
      </c>
    </row>
    <row r="429" spans="1:16">
      <c r="A429" s="34">
        <v>427</v>
      </c>
      <c r="B429" s="35" t="s">
        <v>658</v>
      </c>
      <c r="C429" s="35" t="s">
        <v>658</v>
      </c>
      <c r="D429" s="34" t="str">
        <f>VLOOKUP(B429,'TAX INFO'!$B$2:$G$1000,3,0)</f>
        <v>People's Energy Services, Inc.</v>
      </c>
      <c r="E429" s="34" t="str">
        <f>VLOOKUP(B429,'TAX INFO'!$B$2:$G$1000,5,0)</f>
        <v>005-662-686-000</v>
      </c>
      <c r="F429" s="35" t="s">
        <v>415</v>
      </c>
      <c r="G429" s="35" t="s">
        <v>416</v>
      </c>
      <c r="H429" s="35" t="s">
        <v>417</v>
      </c>
      <c r="I429" s="35" t="s">
        <v>416</v>
      </c>
      <c r="J429" s="35" t="s">
        <v>416</v>
      </c>
      <c r="K429" s="16">
        <v>0</v>
      </c>
      <c r="L429" s="36">
        <v>60.67</v>
      </c>
      <c r="M429" s="37">
        <v>0</v>
      </c>
      <c r="N429" s="36">
        <v>-1.21</v>
      </c>
      <c r="O429" s="38">
        <f t="shared" si="6"/>
        <v>59.46</v>
      </c>
      <c r="P429" s="34">
        <v>28798</v>
      </c>
    </row>
    <row r="430" spans="1:16">
      <c r="A430" s="34">
        <v>428</v>
      </c>
      <c r="B430" s="35" t="s">
        <v>658</v>
      </c>
      <c r="C430" s="35" t="s">
        <v>775</v>
      </c>
      <c r="D430" s="34" t="str">
        <f>VLOOKUP(B430,'TAX INFO'!$B$2:$G$1000,3,0)</f>
        <v>People's Energy Services, Inc.</v>
      </c>
      <c r="E430" s="34" t="str">
        <f>VLOOKUP(B430,'TAX INFO'!$B$2:$G$1000,5,0)</f>
        <v>005-662-686-000</v>
      </c>
      <c r="F430" s="35" t="s">
        <v>419</v>
      </c>
      <c r="G430" s="35" t="s">
        <v>416</v>
      </c>
      <c r="H430" s="35" t="s">
        <v>417</v>
      </c>
      <c r="I430" s="35" t="s">
        <v>416</v>
      </c>
      <c r="J430" s="35" t="s">
        <v>416</v>
      </c>
      <c r="K430" s="16">
        <v>0</v>
      </c>
      <c r="L430" s="36">
        <v>1.06</v>
      </c>
      <c r="M430" s="37">
        <v>0</v>
      </c>
      <c r="N430" s="36">
        <v>-0.02</v>
      </c>
      <c r="O430" s="38">
        <f t="shared" si="6"/>
        <v>1.04</v>
      </c>
      <c r="P430" s="34">
        <v>28798</v>
      </c>
    </row>
    <row r="431" spans="1:16">
      <c r="A431" s="34">
        <v>429</v>
      </c>
      <c r="B431" s="35" t="s">
        <v>304</v>
      </c>
      <c r="C431" s="35" t="s">
        <v>304</v>
      </c>
      <c r="D431" s="34" t="str">
        <f>VLOOKUP(B431,'TAX INFO'!$B$2:$G$1000,3,0)</f>
        <v xml:space="preserve">Petron Corporation </v>
      </c>
      <c r="E431" s="34" t="str">
        <f>VLOOKUP(B431,'TAX INFO'!$B$2:$G$1000,5,0)</f>
        <v>000-168-801-000</v>
      </c>
      <c r="F431" s="35" t="s">
        <v>415</v>
      </c>
      <c r="G431" s="35" t="s">
        <v>416</v>
      </c>
      <c r="H431" s="35" t="s">
        <v>417</v>
      </c>
      <c r="I431" s="35" t="s">
        <v>417</v>
      </c>
      <c r="J431" s="35" t="s">
        <v>417</v>
      </c>
      <c r="K431" s="16">
        <v>799.13</v>
      </c>
      <c r="L431" s="36">
        <v>0</v>
      </c>
      <c r="M431" s="37">
        <v>95.9</v>
      </c>
      <c r="N431" s="36">
        <v>-15.98</v>
      </c>
      <c r="O431" s="38">
        <f t="shared" si="6"/>
        <v>879.05</v>
      </c>
      <c r="P431" s="34">
        <v>28799</v>
      </c>
    </row>
    <row r="432" spans="1:16">
      <c r="A432" s="34">
        <v>430</v>
      </c>
      <c r="B432" s="35" t="s">
        <v>304</v>
      </c>
      <c r="C432" s="35" t="s">
        <v>305</v>
      </c>
      <c r="D432" s="34" t="str">
        <f>VLOOKUP(B432,'TAX INFO'!$B$2:$G$1000,3,0)</f>
        <v xml:space="preserve">Petron Corporation </v>
      </c>
      <c r="E432" s="34" t="str">
        <f>VLOOKUP(B432,'TAX INFO'!$B$2:$G$1000,5,0)</f>
        <v>000-168-801-000</v>
      </c>
      <c r="F432" s="35" t="s">
        <v>419</v>
      </c>
      <c r="G432" s="35" t="s">
        <v>416</v>
      </c>
      <c r="H432" s="35" t="s">
        <v>417</v>
      </c>
      <c r="I432" s="35" t="s">
        <v>417</v>
      </c>
      <c r="J432" s="35" t="s">
        <v>417</v>
      </c>
      <c r="K432" s="16">
        <v>6311.01</v>
      </c>
      <c r="L432" s="36">
        <v>0</v>
      </c>
      <c r="M432" s="37">
        <v>757.32</v>
      </c>
      <c r="N432" s="36">
        <v>-126.22</v>
      </c>
      <c r="O432" s="38">
        <f t="shared" si="6"/>
        <v>6942.11</v>
      </c>
      <c r="P432" s="34">
        <v>28799</v>
      </c>
    </row>
    <row r="433" spans="1:16">
      <c r="A433" s="34">
        <v>431</v>
      </c>
      <c r="B433" s="35" t="s">
        <v>300</v>
      </c>
      <c r="C433" s="35" t="s">
        <v>300</v>
      </c>
      <c r="D433" s="34" t="str">
        <f>VLOOKUP(B433,'TAX INFO'!$B$2:$G$1000,3,0)</f>
        <v xml:space="preserve">PetroSolar Corporation </v>
      </c>
      <c r="E433" s="34" t="str">
        <f>VLOOKUP(B433,'TAX INFO'!$B$2:$G$1000,5,0)</f>
        <v>009-064-006-000</v>
      </c>
      <c r="F433" s="35" t="s">
        <v>415</v>
      </c>
      <c r="G433" s="35" t="s">
        <v>416</v>
      </c>
      <c r="H433" s="35" t="s">
        <v>416</v>
      </c>
      <c r="I433" s="35" t="s">
        <v>416</v>
      </c>
      <c r="J433" s="35" t="s">
        <v>416</v>
      </c>
      <c r="K433" s="16">
        <v>0</v>
      </c>
      <c r="L433" s="36">
        <v>462.6</v>
      </c>
      <c r="M433" s="37">
        <v>0</v>
      </c>
      <c r="N433" s="36">
        <v>-9.25</v>
      </c>
      <c r="O433" s="38">
        <f t="shared" si="6"/>
        <v>453.35</v>
      </c>
      <c r="P433" s="34">
        <v>28800</v>
      </c>
    </row>
    <row r="434" spans="1:16">
      <c r="A434" s="34">
        <v>432</v>
      </c>
      <c r="B434" s="35" t="s">
        <v>300</v>
      </c>
      <c r="C434" s="35" t="s">
        <v>659</v>
      </c>
      <c r="D434" s="34" t="str">
        <f>VLOOKUP(B434,'TAX INFO'!$B$2:$G$1000,3,0)</f>
        <v xml:space="preserve">PetroSolar Corporation </v>
      </c>
      <c r="E434" s="34" t="str">
        <f>VLOOKUP(B434,'TAX INFO'!$B$2:$G$1000,5,0)</f>
        <v>009-064-006-000</v>
      </c>
      <c r="F434" s="35" t="s">
        <v>415</v>
      </c>
      <c r="G434" s="35" t="s">
        <v>416</v>
      </c>
      <c r="H434" s="35" t="s">
        <v>416</v>
      </c>
      <c r="I434" s="35" t="s">
        <v>416</v>
      </c>
      <c r="J434" s="35" t="s">
        <v>416</v>
      </c>
      <c r="K434" s="16">
        <v>0</v>
      </c>
      <c r="L434" s="36">
        <v>8.4</v>
      </c>
      <c r="M434" s="37">
        <v>0</v>
      </c>
      <c r="N434" s="36">
        <v>-0.17</v>
      </c>
      <c r="O434" s="38">
        <f t="shared" si="6"/>
        <v>8.23</v>
      </c>
      <c r="P434" s="34">
        <v>28800</v>
      </c>
    </row>
    <row r="435" spans="1:16">
      <c r="A435" s="34">
        <v>433</v>
      </c>
      <c r="B435" s="35" t="s">
        <v>300</v>
      </c>
      <c r="C435" s="35" t="s">
        <v>301</v>
      </c>
      <c r="D435" s="34" t="str">
        <f>VLOOKUP(B435,'TAX INFO'!$B$2:$G$1000,3,0)</f>
        <v xml:space="preserve">PetroSolar Corporation </v>
      </c>
      <c r="E435" s="34" t="str">
        <f>VLOOKUP(B435,'TAX INFO'!$B$2:$G$1000,5,0)</f>
        <v>009-064-006-000</v>
      </c>
      <c r="F435" s="35" t="s">
        <v>419</v>
      </c>
      <c r="G435" s="35" t="s">
        <v>416</v>
      </c>
      <c r="H435" s="35" t="s">
        <v>416</v>
      </c>
      <c r="I435" s="35" t="s">
        <v>416</v>
      </c>
      <c r="J435" s="35" t="s">
        <v>416</v>
      </c>
      <c r="K435" s="16">
        <v>0</v>
      </c>
      <c r="L435" s="36">
        <v>18.86</v>
      </c>
      <c r="M435" s="37">
        <v>0</v>
      </c>
      <c r="N435" s="36">
        <v>-0.38</v>
      </c>
      <c r="O435" s="38">
        <f t="shared" si="6"/>
        <v>18.48</v>
      </c>
      <c r="P435" s="34">
        <v>28800</v>
      </c>
    </row>
    <row r="436" spans="1:16">
      <c r="A436" s="34">
        <v>434</v>
      </c>
      <c r="B436" s="35" t="s">
        <v>660</v>
      </c>
      <c r="C436" s="35" t="s">
        <v>660</v>
      </c>
      <c r="D436" s="34" t="str">
        <f>VLOOKUP(B436,'TAX INFO'!$B$2:$G$1000,3,0)</f>
        <v>Powersource First Bulacan Solar Inc.</v>
      </c>
      <c r="E436" s="34">
        <f>VLOOKUP(B436,'TAX INFO'!$B$2:$G$1000,5,0)</f>
        <v>916406700000</v>
      </c>
      <c r="F436" s="35" t="s">
        <v>415</v>
      </c>
      <c r="G436" s="35" t="s">
        <v>416</v>
      </c>
      <c r="H436" s="35" t="s">
        <v>416</v>
      </c>
      <c r="I436" s="35" t="s">
        <v>416</v>
      </c>
      <c r="J436" s="35" t="s">
        <v>417</v>
      </c>
      <c r="K436" s="16">
        <v>1.26</v>
      </c>
      <c r="L436" s="36">
        <v>0</v>
      </c>
      <c r="M436" s="37">
        <v>0.15</v>
      </c>
      <c r="N436" s="36">
        <v>-0.03</v>
      </c>
      <c r="O436" s="38">
        <f t="shared" si="6"/>
        <v>1.38</v>
      </c>
      <c r="P436" s="34">
        <v>28801</v>
      </c>
    </row>
    <row r="437" spans="1:16">
      <c r="A437" s="34">
        <v>435</v>
      </c>
      <c r="B437" s="35" t="s">
        <v>661</v>
      </c>
      <c r="C437" s="35" t="s">
        <v>291</v>
      </c>
      <c r="D437" s="34" t="str">
        <f>VLOOKUP(B437,'TAX INFO'!$B$2:$G$1000,3,0)</f>
        <v xml:space="preserve">PAVI Green Bataan Renewable Energy Inc. </v>
      </c>
      <c r="E437" s="34" t="str">
        <f>VLOOKUP(B437,'TAX INFO'!$B$2:$G$1000,5,0)</f>
        <v>604-425-349-000</v>
      </c>
      <c r="F437" s="35" t="s">
        <v>419</v>
      </c>
      <c r="G437" s="35" t="s">
        <v>416</v>
      </c>
      <c r="H437" s="35" t="s">
        <v>416</v>
      </c>
      <c r="I437" s="35" t="s">
        <v>416</v>
      </c>
      <c r="J437" s="35" t="s">
        <v>416</v>
      </c>
      <c r="K437" s="16">
        <v>0</v>
      </c>
      <c r="L437" s="36">
        <v>27.34</v>
      </c>
      <c r="M437" s="37">
        <v>0</v>
      </c>
      <c r="N437" s="36">
        <v>-0.55000000000000004</v>
      </c>
      <c r="O437" s="38">
        <f t="shared" si="6"/>
        <v>26.79</v>
      </c>
      <c r="P437" s="34">
        <v>28802</v>
      </c>
    </row>
    <row r="438" spans="1:16">
      <c r="A438" s="34">
        <v>436</v>
      </c>
      <c r="B438" s="35" t="s">
        <v>662</v>
      </c>
      <c r="C438" s="35" t="s">
        <v>662</v>
      </c>
      <c r="D438" s="34" t="str">
        <f>VLOOKUP(B438,'TAX INFO'!$B$2:$G$1000,3,0)</f>
        <v xml:space="preserve">Pangea Green Energy Philippines, Inc. </v>
      </c>
      <c r="E438" s="34" t="str">
        <f>VLOOKUP(B438,'TAX INFO'!$B$2:$G$1000,5,0)</f>
        <v>247-296-829-000</v>
      </c>
      <c r="F438" s="35" t="s">
        <v>415</v>
      </c>
      <c r="G438" s="35" t="s">
        <v>416</v>
      </c>
      <c r="H438" s="35" t="s">
        <v>416</v>
      </c>
      <c r="I438" s="35" t="s">
        <v>416</v>
      </c>
      <c r="J438" s="35" t="s">
        <v>416</v>
      </c>
      <c r="K438" s="16">
        <v>0</v>
      </c>
      <c r="L438" s="36">
        <v>8.9600000000000009</v>
      </c>
      <c r="M438" s="37">
        <v>0</v>
      </c>
      <c r="N438" s="36">
        <v>-0.18</v>
      </c>
      <c r="O438" s="38">
        <f t="shared" si="6"/>
        <v>8.7800000000000011</v>
      </c>
      <c r="P438" s="34">
        <v>28803</v>
      </c>
    </row>
    <row r="439" spans="1:16">
      <c r="A439" s="34">
        <v>437</v>
      </c>
      <c r="B439" s="35" t="s">
        <v>446</v>
      </c>
      <c r="C439" s="35" t="s">
        <v>260</v>
      </c>
      <c r="D439" s="34" t="str">
        <f>VLOOKUP(B439,'TAX INFO'!$B$2:$G$1000,3,0)</f>
        <v>Masinloc Power Co. Ltd</v>
      </c>
      <c r="E439" s="34" t="str">
        <f>VLOOKUP(B439,'TAX INFO'!$B$2:$G$1000,5,0)</f>
        <v>006-786-124-000</v>
      </c>
      <c r="F439" s="35" t="s">
        <v>419</v>
      </c>
      <c r="G439" s="35" t="s">
        <v>416</v>
      </c>
      <c r="H439" s="35" t="s">
        <v>417</v>
      </c>
      <c r="I439" s="35" t="s">
        <v>417</v>
      </c>
      <c r="J439" s="35" t="s">
        <v>417</v>
      </c>
      <c r="K439" s="16">
        <v>138.62</v>
      </c>
      <c r="L439" s="36">
        <v>0</v>
      </c>
      <c r="M439" s="37">
        <v>16.63</v>
      </c>
      <c r="N439" s="36">
        <v>-2.77</v>
      </c>
      <c r="O439" s="38">
        <f t="shared" si="6"/>
        <v>152.47999999999999</v>
      </c>
      <c r="P439" s="34">
        <v>28621</v>
      </c>
    </row>
    <row r="440" spans="1:16">
      <c r="A440" s="34">
        <v>438</v>
      </c>
      <c r="B440" s="35" t="s">
        <v>663</v>
      </c>
      <c r="C440" s="35" t="s">
        <v>663</v>
      </c>
      <c r="D440" s="34" t="str">
        <f>VLOOKUP(B440,'TAX INFO'!$B$2:$G$1000,3,0)</f>
        <v>PH Renewables, Inc.</v>
      </c>
      <c r="E440" s="34" t="str">
        <f>VLOOKUP(B440,'TAX INFO'!$B$2:$G$1000,5,0)</f>
        <v>735-737-211-000</v>
      </c>
      <c r="F440" s="35" t="s">
        <v>415</v>
      </c>
      <c r="G440" s="35" t="s">
        <v>416</v>
      </c>
      <c r="H440" s="35" t="s">
        <v>416</v>
      </c>
      <c r="I440" s="35" t="s">
        <v>416</v>
      </c>
      <c r="J440" s="35" t="s">
        <v>417</v>
      </c>
      <c r="K440" s="16">
        <v>4.2699999999999996</v>
      </c>
      <c r="L440" s="36">
        <v>0</v>
      </c>
      <c r="M440" s="37">
        <v>0.51</v>
      </c>
      <c r="N440" s="36">
        <v>-0.09</v>
      </c>
      <c r="O440" s="38">
        <f t="shared" si="6"/>
        <v>4.6899999999999995</v>
      </c>
      <c r="P440" s="34">
        <v>28804</v>
      </c>
    </row>
    <row r="441" spans="1:16">
      <c r="A441" s="34">
        <v>439</v>
      </c>
      <c r="B441" s="35" t="s">
        <v>664</v>
      </c>
      <c r="C441" s="35" t="s">
        <v>664</v>
      </c>
      <c r="D441" s="34" t="str">
        <f>VLOOKUP(B441,'TAX INFO'!$B$2:$G$1000,3,0)</f>
        <v xml:space="preserve">Prime Meridian PowerGen Corporation </v>
      </c>
      <c r="E441" s="34" t="str">
        <f>VLOOKUP(B441,'TAX INFO'!$B$2:$G$1000,5,0)</f>
        <v>008-101-224-000</v>
      </c>
      <c r="F441" s="35" t="s">
        <v>415</v>
      </c>
      <c r="G441" s="35" t="s">
        <v>416</v>
      </c>
      <c r="H441" s="35" t="s">
        <v>417</v>
      </c>
      <c r="I441" s="35" t="s">
        <v>417</v>
      </c>
      <c r="J441" s="35" t="s">
        <v>417</v>
      </c>
      <c r="K441" s="16">
        <v>405.01</v>
      </c>
      <c r="L441" s="36">
        <v>0</v>
      </c>
      <c r="M441" s="37">
        <v>48.6</v>
      </c>
      <c r="N441" s="36">
        <v>-8.1</v>
      </c>
      <c r="O441" s="38">
        <f t="shared" si="6"/>
        <v>445.51</v>
      </c>
      <c r="P441" s="34">
        <v>28805</v>
      </c>
    </row>
    <row r="442" spans="1:16">
      <c r="A442" s="34">
        <v>440</v>
      </c>
      <c r="B442" s="35" t="s">
        <v>481</v>
      </c>
      <c r="C442" s="35" t="s">
        <v>398</v>
      </c>
      <c r="D442" s="34" t="str">
        <f>VLOOKUP(B442,'TAX INFO'!$B$2:$G$1000,3,0)</f>
        <v xml:space="preserve">Toledo Power Company </v>
      </c>
      <c r="E442" s="34" t="str">
        <f>VLOOKUP(B442,'TAX INFO'!$B$2:$G$1000,5,0)</f>
        <v>003-883-626-00000</v>
      </c>
      <c r="F442" s="35" t="s">
        <v>419</v>
      </c>
      <c r="G442" s="35" t="s">
        <v>416</v>
      </c>
      <c r="H442" s="35" t="s">
        <v>417</v>
      </c>
      <c r="I442" s="35" t="s">
        <v>417</v>
      </c>
      <c r="J442" s="35" t="s">
        <v>417</v>
      </c>
      <c r="K442" s="16">
        <v>2.65</v>
      </c>
      <c r="L442" s="36">
        <v>0</v>
      </c>
      <c r="M442" s="37">
        <v>0.32</v>
      </c>
      <c r="N442" s="36">
        <v>-0.05</v>
      </c>
      <c r="O442" s="38">
        <f t="shared" si="6"/>
        <v>2.92</v>
      </c>
      <c r="P442" s="34">
        <v>28613</v>
      </c>
    </row>
    <row r="443" spans="1:16">
      <c r="A443" s="34">
        <v>441</v>
      </c>
      <c r="B443" s="35" t="s">
        <v>306</v>
      </c>
      <c r="C443" s="35" t="s">
        <v>665</v>
      </c>
      <c r="D443" s="34" t="str">
        <f>VLOOKUP(B443,'TAX INFO'!$B$2:$G$1000,3,0)</f>
        <v xml:space="preserve">Power Sector Asset and Liabilities Management Corporation </v>
      </c>
      <c r="E443" s="34" t="str">
        <f>VLOOKUP(B443,'TAX INFO'!$B$2:$G$1000,5,0)</f>
        <v>215-799-653-00000</v>
      </c>
      <c r="F443" s="35" t="s">
        <v>419</v>
      </c>
      <c r="G443" s="35" t="s">
        <v>416</v>
      </c>
      <c r="H443" s="35" t="s">
        <v>417</v>
      </c>
      <c r="I443" s="35" t="s">
        <v>417</v>
      </c>
      <c r="J443" s="35" t="s">
        <v>417</v>
      </c>
      <c r="K443" s="16">
        <v>5.14</v>
      </c>
      <c r="L443" s="36">
        <v>0</v>
      </c>
      <c r="M443" s="37">
        <v>0.62</v>
      </c>
      <c r="N443" s="36">
        <v>-0.1</v>
      </c>
      <c r="O443" s="38">
        <f t="shared" si="6"/>
        <v>5.66</v>
      </c>
      <c r="P443" s="34">
        <v>28581</v>
      </c>
    </row>
    <row r="444" spans="1:16">
      <c r="A444" s="34">
        <v>442</v>
      </c>
      <c r="B444" s="35" t="s">
        <v>666</v>
      </c>
      <c r="C444" s="35" t="s">
        <v>667</v>
      </c>
      <c r="D444" s="34" t="str">
        <f>VLOOKUP(B444,'TAX INFO'!$B$2:$G$1000,3,0)</f>
        <v xml:space="preserve">Panay Power Corporation </v>
      </c>
      <c r="E444" s="34" t="str">
        <f>VLOOKUP(B444,'TAX INFO'!$B$2:$G$1000,5,0)</f>
        <v>004-964-861-000</v>
      </c>
      <c r="F444" s="35" t="s">
        <v>419</v>
      </c>
      <c r="G444" s="35" t="s">
        <v>416</v>
      </c>
      <c r="H444" s="35" t="s">
        <v>417</v>
      </c>
      <c r="I444" s="35" t="s">
        <v>417</v>
      </c>
      <c r="J444" s="35" t="s">
        <v>417</v>
      </c>
      <c r="K444" s="16">
        <v>43.21</v>
      </c>
      <c r="L444" s="36">
        <v>0</v>
      </c>
      <c r="M444" s="37">
        <v>5.19</v>
      </c>
      <c r="N444" s="36">
        <v>-0.86</v>
      </c>
      <c r="O444" s="38">
        <f t="shared" si="6"/>
        <v>47.54</v>
      </c>
      <c r="P444" s="34">
        <v>28806</v>
      </c>
    </row>
    <row r="445" spans="1:16">
      <c r="A445" s="34">
        <v>443</v>
      </c>
      <c r="B445" s="35" t="s">
        <v>668</v>
      </c>
      <c r="C445" s="35" t="s">
        <v>668</v>
      </c>
      <c r="D445" s="34" t="str">
        <f>VLOOKUP(B445,'TAX INFO'!$B$2:$G$1000,3,0)</f>
        <v>Philippine Power and Development Company</v>
      </c>
      <c r="E445" s="34" t="str">
        <f>VLOOKUP(B445,'TAX INFO'!$B$2:$G$1000,5,0)</f>
        <v>000-804-431-000</v>
      </c>
      <c r="F445" s="35" t="s">
        <v>415</v>
      </c>
      <c r="G445" s="35" t="s">
        <v>416</v>
      </c>
      <c r="H445" s="35" t="s">
        <v>416</v>
      </c>
      <c r="I445" s="35" t="s">
        <v>416</v>
      </c>
      <c r="J445" s="35" t="s">
        <v>416</v>
      </c>
      <c r="K445" s="16">
        <v>0</v>
      </c>
      <c r="L445" s="36">
        <v>19.7</v>
      </c>
      <c r="M445" s="37">
        <v>0</v>
      </c>
      <c r="N445" s="36">
        <v>-0.39</v>
      </c>
      <c r="O445" s="38">
        <f t="shared" si="6"/>
        <v>19.309999999999999</v>
      </c>
      <c r="P445" s="34">
        <v>28807</v>
      </c>
    </row>
    <row r="446" spans="1:16">
      <c r="A446" s="34">
        <v>444</v>
      </c>
      <c r="B446" s="35" t="s">
        <v>668</v>
      </c>
      <c r="C446" s="35" t="s">
        <v>669</v>
      </c>
      <c r="D446" s="34" t="str">
        <f>VLOOKUP(B446,'TAX INFO'!$B$2:$G$1000,3,0)</f>
        <v>Philippine Power and Development Company</v>
      </c>
      <c r="E446" s="34" t="str">
        <f>VLOOKUP(B446,'TAX INFO'!$B$2:$G$1000,5,0)</f>
        <v>000-804-431-000</v>
      </c>
      <c r="F446" s="35" t="s">
        <v>415</v>
      </c>
      <c r="G446" s="35" t="s">
        <v>416</v>
      </c>
      <c r="H446" s="35" t="s">
        <v>416</v>
      </c>
      <c r="I446" s="35" t="s">
        <v>416</v>
      </c>
      <c r="J446" s="35" t="s">
        <v>416</v>
      </c>
      <c r="K446" s="16">
        <v>0</v>
      </c>
      <c r="L446" s="36">
        <v>15.9</v>
      </c>
      <c r="M446" s="37">
        <v>0</v>
      </c>
      <c r="N446" s="36">
        <v>-0.32</v>
      </c>
      <c r="O446" s="38">
        <f t="shared" si="6"/>
        <v>15.58</v>
      </c>
      <c r="P446" s="34">
        <v>28807</v>
      </c>
    </row>
    <row r="447" spans="1:16">
      <c r="A447" s="34">
        <v>445</v>
      </c>
      <c r="B447" s="35" t="s">
        <v>668</v>
      </c>
      <c r="C447" s="35" t="s">
        <v>670</v>
      </c>
      <c r="D447" s="34" t="str">
        <f>VLOOKUP(B447,'TAX INFO'!$B$2:$G$1000,3,0)</f>
        <v>Philippine Power and Development Company</v>
      </c>
      <c r="E447" s="34" t="str">
        <f>VLOOKUP(B447,'TAX INFO'!$B$2:$G$1000,5,0)</f>
        <v>000-804-431-000</v>
      </c>
      <c r="F447" s="35" t="s">
        <v>415</v>
      </c>
      <c r="G447" s="35" t="s">
        <v>416</v>
      </c>
      <c r="H447" s="35" t="s">
        <v>416</v>
      </c>
      <c r="I447" s="35" t="s">
        <v>416</v>
      </c>
      <c r="J447" s="35" t="s">
        <v>416</v>
      </c>
      <c r="K447" s="16">
        <v>0</v>
      </c>
      <c r="L447" s="36">
        <v>3.09</v>
      </c>
      <c r="M447" s="37">
        <v>0</v>
      </c>
      <c r="N447" s="36">
        <v>-0.06</v>
      </c>
      <c r="O447" s="38">
        <f t="shared" si="6"/>
        <v>3.03</v>
      </c>
      <c r="P447" s="34">
        <v>28807</v>
      </c>
    </row>
    <row r="448" spans="1:16">
      <c r="A448" s="34">
        <v>446</v>
      </c>
      <c r="B448" s="35" t="s">
        <v>671</v>
      </c>
      <c r="C448" s="35" t="s">
        <v>671</v>
      </c>
      <c r="D448" s="34" t="str">
        <f>VLOOKUP(B448,'TAX INFO'!$B$2:$G$1000,3,0)</f>
        <v xml:space="preserve">PowerSource Philippines Energy, Inc. </v>
      </c>
      <c r="E448" s="34" t="str">
        <f>VLOOKUP(B448,'TAX INFO'!$B$2:$G$1000,5,0)</f>
        <v>008-806-451-0000</v>
      </c>
      <c r="F448" s="35" t="s">
        <v>415</v>
      </c>
      <c r="G448" s="35" t="s">
        <v>416</v>
      </c>
      <c r="H448" s="35" t="s">
        <v>417</v>
      </c>
      <c r="I448" s="35" t="s">
        <v>417</v>
      </c>
      <c r="J448" s="35" t="s">
        <v>417</v>
      </c>
      <c r="K448" s="16">
        <v>2208.2600000000002</v>
      </c>
      <c r="L448" s="36">
        <v>0</v>
      </c>
      <c r="M448" s="37">
        <v>264.99</v>
      </c>
      <c r="N448" s="36">
        <v>-44.17</v>
      </c>
      <c r="O448" s="38">
        <f t="shared" si="6"/>
        <v>2429.08</v>
      </c>
      <c r="P448" s="34">
        <v>28808</v>
      </c>
    </row>
    <row r="449" spans="1:16">
      <c r="A449" s="34">
        <v>447</v>
      </c>
      <c r="B449" s="35" t="s">
        <v>672</v>
      </c>
      <c r="C449" s="35" t="s">
        <v>672</v>
      </c>
      <c r="D449" s="34" t="str">
        <f>VLOOKUP(B449,'TAX INFO'!$B$2:$G$1000,3,0)</f>
        <v xml:space="preserve">Pampanga Rural Electric Service Cooperative Inc. </v>
      </c>
      <c r="E449" s="34" t="str">
        <f>VLOOKUP(B449,'TAX INFO'!$B$2:$G$1000,5,0)</f>
        <v>004911796000</v>
      </c>
      <c r="F449" s="35" t="s">
        <v>419</v>
      </c>
      <c r="G449" s="35" t="s">
        <v>416</v>
      </c>
      <c r="H449" s="35" t="s">
        <v>416</v>
      </c>
      <c r="I449" s="35" t="s">
        <v>417</v>
      </c>
      <c r="J449" s="35" t="s">
        <v>417</v>
      </c>
      <c r="K449" s="16">
        <v>11592.8</v>
      </c>
      <c r="L449" s="36">
        <v>0</v>
      </c>
      <c r="M449" s="37">
        <v>1391.14</v>
      </c>
      <c r="N449" s="36">
        <v>-231.86</v>
      </c>
      <c r="O449" s="38">
        <f t="shared" si="6"/>
        <v>12752.079999999998</v>
      </c>
      <c r="P449" s="34">
        <v>28809</v>
      </c>
    </row>
    <row r="450" spans="1:16">
      <c r="A450" s="34">
        <v>448</v>
      </c>
      <c r="B450" s="35" t="s">
        <v>453</v>
      </c>
      <c r="C450" s="35" t="s">
        <v>453</v>
      </c>
      <c r="D450" s="34" t="str">
        <f>VLOOKUP(B450,'TAX INFO'!$B$2:$G$1000,3,0)</f>
        <v xml:space="preserve">Power Sector Assets &amp; Liabilities Management Corporation </v>
      </c>
      <c r="E450" s="34" t="str">
        <f>VLOOKUP(B450,'TAX INFO'!$B$2:$G$1000,5,0)</f>
        <v>215-799-653-00000</v>
      </c>
      <c r="F450" s="35" t="s">
        <v>415</v>
      </c>
      <c r="G450" s="35" t="s">
        <v>416</v>
      </c>
      <c r="H450" s="35" t="s">
        <v>417</v>
      </c>
      <c r="I450" s="35" t="s">
        <v>416</v>
      </c>
      <c r="J450" s="35" t="s">
        <v>417</v>
      </c>
      <c r="K450" s="16">
        <v>106137.05</v>
      </c>
      <c r="L450" s="36">
        <v>0</v>
      </c>
      <c r="M450" s="37">
        <v>12736.45</v>
      </c>
      <c r="N450" s="36">
        <v>-2122.7399999999998</v>
      </c>
      <c r="O450" s="38">
        <f t="shared" si="6"/>
        <v>116750.76</v>
      </c>
      <c r="P450" s="34">
        <v>28581</v>
      </c>
    </row>
    <row r="451" spans="1:16">
      <c r="A451" s="34">
        <v>449</v>
      </c>
      <c r="B451" s="35" t="s">
        <v>306</v>
      </c>
      <c r="C451" s="35" t="s">
        <v>306</v>
      </c>
      <c r="D451" s="34" t="str">
        <f>VLOOKUP(B451,'TAX INFO'!$B$2:$G$1000,3,0)</f>
        <v xml:space="preserve">Power Sector Asset and Liabilities Management Corporation </v>
      </c>
      <c r="E451" s="34" t="str">
        <f>VLOOKUP(B451,'TAX INFO'!$B$2:$G$1000,5,0)</f>
        <v>215-799-653-00000</v>
      </c>
      <c r="F451" s="35" t="s">
        <v>415</v>
      </c>
      <c r="G451" s="35" t="s">
        <v>416</v>
      </c>
      <c r="H451" s="35" t="s">
        <v>417</v>
      </c>
      <c r="I451" s="35" t="s">
        <v>417</v>
      </c>
      <c r="J451" s="35" t="s">
        <v>417</v>
      </c>
      <c r="K451" s="16">
        <v>49.99</v>
      </c>
      <c r="L451" s="36">
        <v>0</v>
      </c>
      <c r="M451" s="37">
        <v>6</v>
      </c>
      <c r="N451" s="36">
        <v>-1</v>
      </c>
      <c r="O451" s="38">
        <f t="shared" si="6"/>
        <v>54.99</v>
      </c>
      <c r="P451" s="34">
        <v>28581</v>
      </c>
    </row>
    <row r="452" spans="1:16">
      <c r="A452" s="34">
        <v>450</v>
      </c>
      <c r="B452" s="35" t="s">
        <v>306</v>
      </c>
      <c r="C452" s="35" t="s">
        <v>311</v>
      </c>
      <c r="D452" s="34" t="str">
        <f>VLOOKUP(B452,'TAX INFO'!$B$2:$G$1000,3,0)</f>
        <v xml:space="preserve">Power Sector Asset and Liabilities Management Corporation </v>
      </c>
      <c r="E452" s="34" t="str">
        <f>VLOOKUP(B452,'TAX INFO'!$B$2:$G$1000,5,0)</f>
        <v>215-799-653-00000</v>
      </c>
      <c r="F452" s="35" t="s">
        <v>419</v>
      </c>
      <c r="G452" s="35" t="s">
        <v>416</v>
      </c>
      <c r="H452" s="35" t="s">
        <v>417</v>
      </c>
      <c r="I452" s="35" t="s">
        <v>417</v>
      </c>
      <c r="J452" s="35" t="s">
        <v>417</v>
      </c>
      <c r="K452" s="16">
        <v>26.84</v>
      </c>
      <c r="L452" s="36">
        <v>0</v>
      </c>
      <c r="M452" s="37">
        <v>3.22</v>
      </c>
      <c r="N452" s="36">
        <v>-0.54</v>
      </c>
      <c r="O452" s="38">
        <f t="shared" ref="O452:O515" si="7">SUM(K452:N452)</f>
        <v>29.52</v>
      </c>
      <c r="P452" s="34">
        <v>28581</v>
      </c>
    </row>
    <row r="453" spans="1:16">
      <c r="A453" s="34">
        <v>451</v>
      </c>
      <c r="B453" s="35" t="s">
        <v>306</v>
      </c>
      <c r="C453" s="35" t="s">
        <v>307</v>
      </c>
      <c r="D453" s="34" t="str">
        <f>VLOOKUP(B453,'TAX INFO'!$B$2:$G$1000,3,0)</f>
        <v xml:space="preserve">Power Sector Asset and Liabilities Management Corporation </v>
      </c>
      <c r="E453" s="34" t="str">
        <f>VLOOKUP(B453,'TAX INFO'!$B$2:$G$1000,5,0)</f>
        <v>215-799-653-00000</v>
      </c>
      <c r="F453" s="35" t="s">
        <v>415</v>
      </c>
      <c r="G453" s="35" t="s">
        <v>416</v>
      </c>
      <c r="H453" s="35" t="s">
        <v>417</v>
      </c>
      <c r="I453" s="35" t="s">
        <v>416</v>
      </c>
      <c r="J453" s="35" t="s">
        <v>417</v>
      </c>
      <c r="K453" s="16">
        <v>2019.44</v>
      </c>
      <c r="L453" s="36">
        <v>0</v>
      </c>
      <c r="M453" s="37">
        <v>242.33</v>
      </c>
      <c r="N453" s="36">
        <v>-40.39</v>
      </c>
      <c r="O453" s="38">
        <f t="shared" si="7"/>
        <v>2221.38</v>
      </c>
      <c r="P453" s="34">
        <v>28581</v>
      </c>
    </row>
    <row r="454" spans="1:16">
      <c r="A454" s="34">
        <v>452</v>
      </c>
      <c r="B454" s="35" t="s">
        <v>306</v>
      </c>
      <c r="C454" s="35" t="s">
        <v>312</v>
      </c>
      <c r="D454" s="34" t="str">
        <f>VLOOKUP(B454,'TAX INFO'!$B$2:$G$1000,3,0)</f>
        <v xml:space="preserve">Power Sector Asset and Liabilities Management Corporation </v>
      </c>
      <c r="E454" s="34" t="str">
        <f>VLOOKUP(B454,'TAX INFO'!$B$2:$G$1000,5,0)</f>
        <v>215-799-653-00000</v>
      </c>
      <c r="F454" s="35" t="s">
        <v>419</v>
      </c>
      <c r="G454" s="35" t="s">
        <v>416</v>
      </c>
      <c r="H454" s="35" t="s">
        <v>417</v>
      </c>
      <c r="I454" s="35" t="s">
        <v>416</v>
      </c>
      <c r="J454" s="35" t="s">
        <v>417</v>
      </c>
      <c r="K454" s="16">
        <v>38.21</v>
      </c>
      <c r="L454" s="36">
        <v>0</v>
      </c>
      <c r="M454" s="37">
        <v>4.59</v>
      </c>
      <c r="N454" s="36">
        <v>-0.76</v>
      </c>
      <c r="O454" s="38">
        <f t="shared" si="7"/>
        <v>42.04</v>
      </c>
      <c r="P454" s="34">
        <v>28581</v>
      </c>
    </row>
    <row r="455" spans="1:16">
      <c r="A455" s="34">
        <v>453</v>
      </c>
      <c r="B455" s="35" t="s">
        <v>453</v>
      </c>
      <c r="C455" s="35" t="s">
        <v>313</v>
      </c>
      <c r="D455" s="34" t="str">
        <f>VLOOKUP(B455,'TAX INFO'!$B$2:$G$1000,3,0)</f>
        <v xml:space="preserve">Power Sector Assets &amp; Liabilities Management Corporation </v>
      </c>
      <c r="E455" s="34" t="str">
        <f>VLOOKUP(B455,'TAX INFO'!$B$2:$G$1000,5,0)</f>
        <v>215-799-653-00000</v>
      </c>
      <c r="F455" s="35" t="s">
        <v>419</v>
      </c>
      <c r="G455" s="35" t="s">
        <v>416</v>
      </c>
      <c r="H455" s="35" t="s">
        <v>417</v>
      </c>
      <c r="I455" s="35" t="s">
        <v>416</v>
      </c>
      <c r="J455" s="35" t="s">
        <v>417</v>
      </c>
      <c r="K455" s="16">
        <v>1319.64</v>
      </c>
      <c r="L455" s="36">
        <v>0</v>
      </c>
      <c r="M455" s="37">
        <v>158.36000000000001</v>
      </c>
      <c r="N455" s="36">
        <v>-26.39</v>
      </c>
      <c r="O455" s="38">
        <f t="shared" si="7"/>
        <v>1451.61</v>
      </c>
      <c r="P455" s="34">
        <v>28581</v>
      </c>
    </row>
    <row r="456" spans="1:16">
      <c r="A456" s="34">
        <v>454</v>
      </c>
      <c r="B456" s="35" t="s">
        <v>675</v>
      </c>
      <c r="C456" s="35" t="s">
        <v>675</v>
      </c>
      <c r="D456" s="34" t="str">
        <f>VLOOKUP(B456,'TAX INFO'!$B$2:$G$1000,3,0)</f>
        <v>PV Sinag Power, Inc.</v>
      </c>
      <c r="E456" s="34" t="str">
        <f>VLOOKUP(B456,'TAX INFO'!$B$2:$G$1000,5,0)</f>
        <v>008-568-562-00000</v>
      </c>
      <c r="F456" s="35" t="s">
        <v>415</v>
      </c>
      <c r="G456" s="35" t="s">
        <v>416</v>
      </c>
      <c r="H456" s="35" t="s">
        <v>416</v>
      </c>
      <c r="I456" s="35" t="s">
        <v>416</v>
      </c>
      <c r="J456" s="35" t="s">
        <v>416</v>
      </c>
      <c r="K456" s="16">
        <v>0</v>
      </c>
      <c r="L456" s="36">
        <v>968.66</v>
      </c>
      <c r="M456" s="37">
        <v>0</v>
      </c>
      <c r="N456" s="36">
        <v>-19.37</v>
      </c>
      <c r="O456" s="38">
        <f t="shared" si="7"/>
        <v>949.29</v>
      </c>
      <c r="P456" s="34">
        <v>28810</v>
      </c>
    </row>
    <row r="457" spans="1:16">
      <c r="A457" s="34">
        <v>455</v>
      </c>
      <c r="B457" s="35" t="s">
        <v>675</v>
      </c>
      <c r="C457" s="35" t="s">
        <v>676</v>
      </c>
      <c r="D457" s="34" t="str">
        <f>VLOOKUP(B457,'TAX INFO'!$B$2:$G$1000,3,0)</f>
        <v>PV Sinag Power, Inc.</v>
      </c>
      <c r="E457" s="34" t="str">
        <f>VLOOKUP(B457,'TAX INFO'!$B$2:$G$1000,5,0)</f>
        <v>008-568-562-00000</v>
      </c>
      <c r="F457" s="35" t="s">
        <v>415</v>
      </c>
      <c r="G457" s="35" t="s">
        <v>416</v>
      </c>
      <c r="H457" s="35" t="s">
        <v>416</v>
      </c>
      <c r="I457" s="35" t="s">
        <v>416</v>
      </c>
      <c r="J457" s="35" t="s">
        <v>416</v>
      </c>
      <c r="K457" s="16">
        <v>0</v>
      </c>
      <c r="L457" s="36">
        <v>400.85</v>
      </c>
      <c r="M457" s="37">
        <v>0</v>
      </c>
      <c r="N457" s="36">
        <v>-8.02</v>
      </c>
      <c r="O457" s="38">
        <f t="shared" si="7"/>
        <v>392.83000000000004</v>
      </c>
      <c r="P457" s="34">
        <v>28810</v>
      </c>
    </row>
    <row r="458" spans="1:16">
      <c r="A458" s="34">
        <v>456</v>
      </c>
      <c r="B458" s="35" t="s">
        <v>675</v>
      </c>
      <c r="C458" s="35" t="s">
        <v>294</v>
      </c>
      <c r="D458" s="34" t="str">
        <f>VLOOKUP(B458,'TAX INFO'!$B$2:$G$1000,3,0)</f>
        <v>PV Sinag Power, Inc.</v>
      </c>
      <c r="E458" s="34" t="str">
        <f>VLOOKUP(B458,'TAX INFO'!$B$2:$G$1000,5,0)</f>
        <v>008-568-562-00000</v>
      </c>
      <c r="F458" s="35" t="s">
        <v>419</v>
      </c>
      <c r="G458" s="35" t="s">
        <v>416</v>
      </c>
      <c r="H458" s="35" t="s">
        <v>416</v>
      </c>
      <c r="I458" s="35" t="s">
        <v>416</v>
      </c>
      <c r="J458" s="35" t="s">
        <v>416</v>
      </c>
      <c r="K458" s="16">
        <v>0</v>
      </c>
      <c r="L458" s="36">
        <v>125.03</v>
      </c>
      <c r="M458" s="37">
        <v>0</v>
      </c>
      <c r="N458" s="36">
        <v>-2.5</v>
      </c>
      <c r="O458" s="38">
        <f t="shared" si="7"/>
        <v>122.53</v>
      </c>
      <c r="P458" s="34">
        <v>28810</v>
      </c>
    </row>
    <row r="459" spans="1:16">
      <c r="A459" s="34">
        <v>457</v>
      </c>
      <c r="B459" s="35" t="s">
        <v>675</v>
      </c>
      <c r="C459" s="35" t="s">
        <v>295</v>
      </c>
      <c r="D459" s="34" t="str">
        <f>VLOOKUP(B459,'TAX INFO'!$B$2:$G$1000,3,0)</f>
        <v>PV Sinag Power, Inc.</v>
      </c>
      <c r="E459" s="34" t="str">
        <f>VLOOKUP(B459,'TAX INFO'!$B$2:$G$1000,5,0)</f>
        <v>008-568-562-00000</v>
      </c>
      <c r="F459" s="35" t="s">
        <v>419</v>
      </c>
      <c r="G459" s="35" t="s">
        <v>416</v>
      </c>
      <c r="H459" s="35" t="s">
        <v>416</v>
      </c>
      <c r="I459" s="35" t="s">
        <v>416</v>
      </c>
      <c r="J459" s="35" t="s">
        <v>416</v>
      </c>
      <c r="K459" s="16">
        <v>0</v>
      </c>
      <c r="L459" s="36">
        <v>238.35</v>
      </c>
      <c r="M459" s="37">
        <v>0</v>
      </c>
      <c r="N459" s="36">
        <v>-4.7699999999999996</v>
      </c>
      <c r="O459" s="38">
        <f t="shared" si="7"/>
        <v>233.57999999999998</v>
      </c>
      <c r="P459" s="34">
        <v>28810</v>
      </c>
    </row>
    <row r="460" spans="1:16">
      <c r="A460" s="34">
        <v>458</v>
      </c>
      <c r="B460" s="35" t="s">
        <v>677</v>
      </c>
      <c r="C460" s="35" t="s">
        <v>677</v>
      </c>
      <c r="D460" s="34" t="str">
        <f>VLOOKUP(B460,'TAX INFO'!$B$2:$G$1000,3,0)</f>
        <v xml:space="preserve">PetroWind Energy Inc. </v>
      </c>
      <c r="E460" s="34" t="str">
        <f>VLOOKUP(B460,'TAX INFO'!$B$2:$G$1000,5,0)</f>
        <v>008-482-597-000</v>
      </c>
      <c r="F460" s="35" t="s">
        <v>415</v>
      </c>
      <c r="G460" s="35" t="s">
        <v>416</v>
      </c>
      <c r="H460" s="35" t="s">
        <v>417</v>
      </c>
      <c r="I460" s="35" t="s">
        <v>416</v>
      </c>
      <c r="J460" s="35" t="s">
        <v>416</v>
      </c>
      <c r="K460" s="16">
        <v>0</v>
      </c>
      <c r="L460" s="36">
        <v>432.66</v>
      </c>
      <c r="M460" s="37">
        <v>0</v>
      </c>
      <c r="N460" s="36">
        <v>-8.65</v>
      </c>
      <c r="O460" s="38">
        <f t="shared" si="7"/>
        <v>424.01000000000005</v>
      </c>
      <c r="P460" s="34">
        <v>28811</v>
      </c>
    </row>
    <row r="461" spans="1:16">
      <c r="A461" s="34">
        <v>459</v>
      </c>
      <c r="B461" s="35" t="s">
        <v>677</v>
      </c>
      <c r="C461" s="35" t="s">
        <v>302</v>
      </c>
      <c r="D461" s="34" t="str">
        <f>VLOOKUP(B461,'TAX INFO'!$B$2:$G$1000,3,0)</f>
        <v xml:space="preserve">PetroWind Energy Inc. </v>
      </c>
      <c r="E461" s="34" t="str">
        <f>VLOOKUP(B461,'TAX INFO'!$B$2:$G$1000,5,0)</f>
        <v>008-482-597-000</v>
      </c>
      <c r="F461" s="35" t="s">
        <v>415</v>
      </c>
      <c r="G461" s="35" t="s">
        <v>416</v>
      </c>
      <c r="H461" s="35" t="s">
        <v>417</v>
      </c>
      <c r="I461" s="35" t="s">
        <v>416</v>
      </c>
      <c r="J461" s="35" t="s">
        <v>416</v>
      </c>
      <c r="K461" s="16">
        <v>0</v>
      </c>
      <c r="L461" s="36">
        <v>167.86</v>
      </c>
      <c r="M461" s="37">
        <v>0</v>
      </c>
      <c r="N461" s="36">
        <v>-3.36</v>
      </c>
      <c r="O461" s="38">
        <f t="shared" si="7"/>
        <v>164.5</v>
      </c>
      <c r="P461" s="34">
        <v>28811</v>
      </c>
    </row>
    <row r="462" spans="1:16">
      <c r="A462" s="34">
        <v>460</v>
      </c>
      <c r="B462" s="35" t="s">
        <v>677</v>
      </c>
      <c r="C462" s="35" t="s">
        <v>678</v>
      </c>
      <c r="D462" s="34" t="str">
        <f>VLOOKUP(B462,'TAX INFO'!$B$2:$G$1000,3,0)</f>
        <v xml:space="preserve">PetroWind Energy Inc. </v>
      </c>
      <c r="E462" s="34" t="str">
        <f>VLOOKUP(B462,'TAX INFO'!$B$2:$G$1000,5,0)</f>
        <v>008-482-597-000</v>
      </c>
      <c r="F462" s="35" t="s">
        <v>419</v>
      </c>
      <c r="G462" s="35" t="s">
        <v>416</v>
      </c>
      <c r="H462" s="35" t="s">
        <v>417</v>
      </c>
      <c r="I462" s="35" t="s">
        <v>416</v>
      </c>
      <c r="J462" s="35" t="s">
        <v>416</v>
      </c>
      <c r="K462" s="16">
        <v>0</v>
      </c>
      <c r="L462" s="36">
        <v>7.17</v>
      </c>
      <c r="M462" s="37">
        <v>0</v>
      </c>
      <c r="N462" s="36">
        <v>-0.14000000000000001</v>
      </c>
      <c r="O462" s="38">
        <f t="shared" si="7"/>
        <v>7.03</v>
      </c>
      <c r="P462" s="34">
        <v>28811</v>
      </c>
    </row>
    <row r="463" spans="1:16">
      <c r="A463" s="34">
        <v>461</v>
      </c>
      <c r="B463" s="35" t="s">
        <v>677</v>
      </c>
      <c r="C463" s="35" t="s">
        <v>303</v>
      </c>
      <c r="D463" s="34" t="str">
        <f>VLOOKUP(B463,'TAX INFO'!$B$2:$G$1000,3,0)</f>
        <v xml:space="preserve">PetroWind Energy Inc. </v>
      </c>
      <c r="E463" s="34" t="str">
        <f>VLOOKUP(B463,'TAX INFO'!$B$2:$G$1000,5,0)</f>
        <v>008-482-597-000</v>
      </c>
      <c r="F463" s="35" t="s">
        <v>419</v>
      </c>
      <c r="G463" s="35" t="s">
        <v>416</v>
      </c>
      <c r="H463" s="35" t="s">
        <v>417</v>
      </c>
      <c r="I463" s="35" t="s">
        <v>416</v>
      </c>
      <c r="J463" s="35" t="s">
        <v>416</v>
      </c>
      <c r="K463" s="16">
        <v>0</v>
      </c>
      <c r="L463" s="36">
        <v>0.63</v>
      </c>
      <c r="M463" s="37">
        <v>0</v>
      </c>
      <c r="N463" s="36">
        <v>-0.01</v>
      </c>
      <c r="O463" s="38">
        <f t="shared" si="7"/>
        <v>0.62</v>
      </c>
      <c r="P463" s="34">
        <v>28811</v>
      </c>
    </row>
    <row r="464" spans="1:16">
      <c r="A464" s="34">
        <v>462</v>
      </c>
      <c r="B464" s="35" t="s">
        <v>679</v>
      </c>
      <c r="C464" s="35" t="s">
        <v>679</v>
      </c>
      <c r="D464" s="34" t="str">
        <f>VLOOKUP(B464,'TAX INFO'!$B$2:$G$1000,3,0)</f>
        <v>Quezon Power (Philippines), Limited Co.</v>
      </c>
      <c r="E464" s="34" t="str">
        <f>VLOOKUP(B464,'TAX INFO'!$B$2:$G$1000,5,0)</f>
        <v>005-025-704-00000</v>
      </c>
      <c r="F464" s="35" t="s">
        <v>415</v>
      </c>
      <c r="G464" s="35" t="s">
        <v>416</v>
      </c>
      <c r="H464" s="35" t="s">
        <v>417</v>
      </c>
      <c r="I464" s="35" t="s">
        <v>417</v>
      </c>
      <c r="J464" s="35" t="s">
        <v>417</v>
      </c>
      <c r="K464" s="16">
        <v>191.67</v>
      </c>
      <c r="L464" s="36">
        <v>0</v>
      </c>
      <c r="M464" s="37">
        <v>23</v>
      </c>
      <c r="N464" s="36">
        <v>-3.83</v>
      </c>
      <c r="O464" s="38">
        <f t="shared" si="7"/>
        <v>210.83999999999997</v>
      </c>
      <c r="P464" s="34">
        <v>28812</v>
      </c>
    </row>
    <row r="465" spans="1:16">
      <c r="A465" s="34">
        <v>463</v>
      </c>
      <c r="B465" s="35" t="s">
        <v>679</v>
      </c>
      <c r="C465" s="35" t="s">
        <v>680</v>
      </c>
      <c r="D465" s="34" t="str">
        <f>VLOOKUP(B465,'TAX INFO'!$B$2:$G$1000,3,0)</f>
        <v>Quezon Power (Philippines), Limited Co.</v>
      </c>
      <c r="E465" s="34" t="str">
        <f>VLOOKUP(B465,'TAX INFO'!$B$2:$G$1000,5,0)</f>
        <v>005-025-704-00000</v>
      </c>
      <c r="F465" s="35" t="s">
        <v>419</v>
      </c>
      <c r="G465" s="35" t="s">
        <v>416</v>
      </c>
      <c r="H465" s="35" t="s">
        <v>417</v>
      </c>
      <c r="I465" s="35" t="s">
        <v>417</v>
      </c>
      <c r="J465" s="35" t="s">
        <v>417</v>
      </c>
      <c r="K465" s="16">
        <v>1999.95</v>
      </c>
      <c r="L465" s="36">
        <v>0</v>
      </c>
      <c r="M465" s="37">
        <v>239.99</v>
      </c>
      <c r="N465" s="36">
        <v>-40</v>
      </c>
      <c r="O465" s="38">
        <f t="shared" si="7"/>
        <v>2199.94</v>
      </c>
      <c r="P465" s="34">
        <v>28812</v>
      </c>
    </row>
    <row r="466" spans="1:16">
      <c r="A466" s="34">
        <v>464</v>
      </c>
      <c r="B466" s="35" t="s">
        <v>315</v>
      </c>
      <c r="C466" s="35" t="s">
        <v>315</v>
      </c>
      <c r="D466" s="34" t="str">
        <f>VLOOKUP(B466,'TAX INFO'!$B$2:$G$1000,3,0)</f>
        <v xml:space="preserve">Quezon I Electric Cooperative, Inc. </v>
      </c>
      <c r="E466" s="34" t="str">
        <f>VLOOKUP(B466,'TAX INFO'!$B$2:$G$1000,5,0)</f>
        <v>000-541-425-000</v>
      </c>
      <c r="F466" s="35" t="s">
        <v>419</v>
      </c>
      <c r="G466" s="35" t="s">
        <v>416</v>
      </c>
      <c r="H466" s="35" t="s">
        <v>417</v>
      </c>
      <c r="I466" s="35" t="s">
        <v>417</v>
      </c>
      <c r="J466" s="35" t="s">
        <v>417</v>
      </c>
      <c r="K466" s="16">
        <v>9230.7999999999993</v>
      </c>
      <c r="L466" s="36">
        <v>0</v>
      </c>
      <c r="M466" s="37">
        <v>1107.7</v>
      </c>
      <c r="N466" s="36">
        <v>-184.62</v>
      </c>
      <c r="O466" s="38">
        <f t="shared" si="7"/>
        <v>10153.879999999999</v>
      </c>
      <c r="P466" s="34">
        <v>28813</v>
      </c>
    </row>
    <row r="467" spans="1:16">
      <c r="A467" s="34">
        <v>465</v>
      </c>
      <c r="B467" s="35" t="s">
        <v>316</v>
      </c>
      <c r="C467" s="35" t="s">
        <v>316</v>
      </c>
      <c r="D467" s="34" t="str">
        <f>VLOOKUP(B467,'TAX INFO'!$B$2:$G$1000,3,0)</f>
        <v xml:space="preserve">Quezon II Electric Cooperative, Inc. </v>
      </c>
      <c r="E467" s="34" t="str">
        <f>VLOOKUP(B467,'TAX INFO'!$B$2:$G$1000,5,0)</f>
        <v>000-635-463-000</v>
      </c>
      <c r="F467" s="35" t="s">
        <v>419</v>
      </c>
      <c r="G467" s="35" t="s">
        <v>416</v>
      </c>
      <c r="H467" s="35" t="s">
        <v>417</v>
      </c>
      <c r="I467" s="35" t="s">
        <v>417</v>
      </c>
      <c r="J467" s="35" t="s">
        <v>417</v>
      </c>
      <c r="K467" s="16">
        <v>1156.68</v>
      </c>
      <c r="L467" s="36">
        <v>0</v>
      </c>
      <c r="M467" s="37">
        <v>138.80000000000001</v>
      </c>
      <c r="N467" s="36">
        <v>-23.13</v>
      </c>
      <c r="O467" s="38">
        <f t="shared" si="7"/>
        <v>1272.3499999999999</v>
      </c>
      <c r="P467" s="34">
        <v>28814</v>
      </c>
    </row>
    <row r="468" spans="1:16">
      <c r="A468" s="34">
        <v>466</v>
      </c>
      <c r="B468" s="35" t="s">
        <v>317</v>
      </c>
      <c r="C468" s="35" t="s">
        <v>317</v>
      </c>
      <c r="D468" s="34" t="str">
        <f>VLOOKUP(B468,'TAX INFO'!$B$2:$G$1000,3,0)</f>
        <v>Quirino Electric Cooperative</v>
      </c>
      <c r="E468" s="34" t="str">
        <f>VLOOKUP(B468,'TAX INFO'!$B$2:$G$1000,5,0)</f>
        <v>000-614-628-000</v>
      </c>
      <c r="F468" s="35" t="s">
        <v>419</v>
      </c>
      <c r="G468" s="35" t="s">
        <v>416</v>
      </c>
      <c r="H468" s="35" t="s">
        <v>416</v>
      </c>
      <c r="I468" s="35" t="s">
        <v>417</v>
      </c>
      <c r="J468" s="35" t="s">
        <v>417</v>
      </c>
      <c r="K468" s="16">
        <v>5113.62</v>
      </c>
      <c r="L468" s="36">
        <v>0</v>
      </c>
      <c r="M468" s="37">
        <v>613.63</v>
      </c>
      <c r="N468" s="36">
        <v>-102.27</v>
      </c>
      <c r="O468" s="38">
        <f t="shared" si="7"/>
        <v>5624.98</v>
      </c>
      <c r="P468" s="34">
        <v>28815</v>
      </c>
    </row>
    <row r="469" spans="1:16">
      <c r="A469" s="34">
        <v>467</v>
      </c>
      <c r="B469" s="35" t="s">
        <v>681</v>
      </c>
      <c r="C469" s="35" t="s">
        <v>681</v>
      </c>
      <c r="D469" s="34" t="str">
        <f>VLOOKUP(B469,'TAX INFO'!$B$2:$G$1000,3,0)</f>
        <v xml:space="preserve">RASLAG Corp. </v>
      </c>
      <c r="E469" s="34" t="str">
        <f>VLOOKUP(B469,'TAX INFO'!$B$2:$G$1000,5,0)</f>
        <v>008-521-690-000</v>
      </c>
      <c r="F469" s="35" t="s">
        <v>415</v>
      </c>
      <c r="G469" s="35" t="s">
        <v>416</v>
      </c>
      <c r="H469" s="35" t="s">
        <v>417</v>
      </c>
      <c r="I469" s="35" t="s">
        <v>416</v>
      </c>
      <c r="J469" s="35" t="s">
        <v>417</v>
      </c>
      <c r="K469" s="16">
        <v>69.55</v>
      </c>
      <c r="L469" s="36">
        <v>0</v>
      </c>
      <c r="M469" s="37">
        <v>8.35</v>
      </c>
      <c r="N469" s="36">
        <v>-1.39</v>
      </c>
      <c r="O469" s="38">
        <f t="shared" si="7"/>
        <v>76.509999999999991</v>
      </c>
      <c r="P469" s="34">
        <v>28816</v>
      </c>
    </row>
    <row r="470" spans="1:16">
      <c r="A470" s="34">
        <v>468</v>
      </c>
      <c r="B470" s="35" t="s">
        <v>681</v>
      </c>
      <c r="C470" s="35" t="s">
        <v>683</v>
      </c>
      <c r="D470" s="34" t="str">
        <f>VLOOKUP(B470,'TAX INFO'!$B$2:$G$1000,3,0)</f>
        <v xml:space="preserve">RASLAG Corp. </v>
      </c>
      <c r="E470" s="34" t="str">
        <f>VLOOKUP(B470,'TAX INFO'!$B$2:$G$1000,5,0)</f>
        <v>008-521-690-000</v>
      </c>
      <c r="F470" s="35" t="s">
        <v>415</v>
      </c>
      <c r="G470" s="35" t="s">
        <v>416</v>
      </c>
      <c r="H470" s="35" t="s">
        <v>417</v>
      </c>
      <c r="I470" s="35" t="s">
        <v>416</v>
      </c>
      <c r="J470" s="35" t="s">
        <v>417</v>
      </c>
      <c r="K470" s="16">
        <v>94</v>
      </c>
      <c r="L470" s="36">
        <v>0</v>
      </c>
      <c r="M470" s="37">
        <v>11.28</v>
      </c>
      <c r="N470" s="36">
        <v>-1.88</v>
      </c>
      <c r="O470" s="38">
        <f t="shared" si="7"/>
        <v>103.4</v>
      </c>
      <c r="P470" s="34">
        <v>28816</v>
      </c>
    </row>
    <row r="471" spans="1:16">
      <c r="A471" s="34">
        <v>469</v>
      </c>
      <c r="B471" s="35" t="s">
        <v>681</v>
      </c>
      <c r="C471" s="35" t="s">
        <v>684</v>
      </c>
      <c r="D471" s="34" t="str">
        <f>VLOOKUP(B471,'TAX INFO'!$B$2:$G$1000,3,0)</f>
        <v xml:space="preserve">RASLAG Corp. </v>
      </c>
      <c r="E471" s="34" t="str">
        <f>VLOOKUP(B471,'TAX INFO'!$B$2:$G$1000,5,0)</f>
        <v>008-521-690-000</v>
      </c>
      <c r="F471" s="35" t="s">
        <v>415</v>
      </c>
      <c r="G471" s="35" t="s">
        <v>416</v>
      </c>
      <c r="H471" s="35" t="s">
        <v>416</v>
      </c>
      <c r="I471" s="35" t="s">
        <v>416</v>
      </c>
      <c r="J471" s="35" t="s">
        <v>417</v>
      </c>
      <c r="K471" s="16">
        <v>131.03</v>
      </c>
      <c r="L471" s="36">
        <v>0</v>
      </c>
      <c r="M471" s="37">
        <v>15.72</v>
      </c>
      <c r="N471" s="36">
        <v>-2.62</v>
      </c>
      <c r="O471" s="38">
        <f t="shared" si="7"/>
        <v>144.13</v>
      </c>
      <c r="P471" s="34">
        <v>28816</v>
      </c>
    </row>
    <row r="472" spans="1:16">
      <c r="A472" s="34">
        <v>470</v>
      </c>
      <c r="B472" s="35" t="s">
        <v>681</v>
      </c>
      <c r="C472" s="35" t="s">
        <v>685</v>
      </c>
      <c r="D472" s="34" t="str">
        <f>VLOOKUP(B472,'TAX INFO'!$B$2:$G$1000,3,0)</f>
        <v xml:space="preserve">RASLAG Corp. </v>
      </c>
      <c r="E472" s="34" t="str">
        <f>VLOOKUP(B472,'TAX INFO'!$B$2:$G$1000,5,0)</f>
        <v>008-521-690-000</v>
      </c>
      <c r="F472" s="35" t="s">
        <v>419</v>
      </c>
      <c r="G472" s="35" t="s">
        <v>416</v>
      </c>
      <c r="H472" s="35" t="s">
        <v>416</v>
      </c>
      <c r="I472" s="35" t="s">
        <v>416</v>
      </c>
      <c r="J472" s="35" t="s">
        <v>417</v>
      </c>
      <c r="K472" s="16">
        <v>19.77</v>
      </c>
      <c r="L472" s="36">
        <v>0</v>
      </c>
      <c r="M472" s="37">
        <v>2.37</v>
      </c>
      <c r="N472" s="36">
        <v>-0.4</v>
      </c>
      <c r="O472" s="38">
        <f t="shared" si="7"/>
        <v>21.740000000000002</v>
      </c>
      <c r="P472" s="34">
        <v>28816</v>
      </c>
    </row>
    <row r="473" spans="1:16">
      <c r="A473" s="34">
        <v>471</v>
      </c>
      <c r="B473" s="35" t="s">
        <v>681</v>
      </c>
      <c r="C473" s="35" t="s">
        <v>686</v>
      </c>
      <c r="D473" s="34" t="str">
        <f>VLOOKUP(B473,'TAX INFO'!$B$2:$G$1000,3,0)</f>
        <v xml:space="preserve">RASLAG Corp. </v>
      </c>
      <c r="E473" s="34" t="str">
        <f>VLOOKUP(B473,'TAX INFO'!$B$2:$G$1000,5,0)</f>
        <v>008-521-690-000</v>
      </c>
      <c r="F473" s="35" t="s">
        <v>415</v>
      </c>
      <c r="G473" s="35" t="s">
        <v>416</v>
      </c>
      <c r="H473" s="35" t="s">
        <v>417</v>
      </c>
      <c r="I473" s="35" t="s">
        <v>416</v>
      </c>
      <c r="J473" s="35" t="s">
        <v>417</v>
      </c>
      <c r="K473" s="16">
        <v>269.93</v>
      </c>
      <c r="L473" s="36">
        <v>0</v>
      </c>
      <c r="M473" s="37">
        <v>32.39</v>
      </c>
      <c r="N473" s="36">
        <v>-5.4</v>
      </c>
      <c r="O473" s="38">
        <f t="shared" si="7"/>
        <v>296.92</v>
      </c>
      <c r="P473" s="34">
        <v>28816</v>
      </c>
    </row>
    <row r="474" spans="1:16">
      <c r="A474" s="34">
        <v>472</v>
      </c>
      <c r="B474" s="35" t="s">
        <v>681</v>
      </c>
      <c r="C474" s="35" t="s">
        <v>687</v>
      </c>
      <c r="D474" s="34" t="str">
        <f>VLOOKUP(B474,'TAX INFO'!$B$2:$G$1000,3,0)</f>
        <v xml:space="preserve">RASLAG Corp. </v>
      </c>
      <c r="E474" s="34" t="str">
        <f>VLOOKUP(B474,'TAX INFO'!$B$2:$G$1000,5,0)</f>
        <v>008-521-690-000</v>
      </c>
      <c r="F474" s="35" t="s">
        <v>419</v>
      </c>
      <c r="G474" s="35" t="s">
        <v>416</v>
      </c>
      <c r="H474" s="35" t="s">
        <v>417</v>
      </c>
      <c r="I474" s="35" t="s">
        <v>416</v>
      </c>
      <c r="J474" s="35" t="s">
        <v>417</v>
      </c>
      <c r="K474" s="16">
        <v>32.47</v>
      </c>
      <c r="L474" s="36">
        <v>0</v>
      </c>
      <c r="M474" s="37">
        <v>3.9</v>
      </c>
      <c r="N474" s="36">
        <v>-0.65</v>
      </c>
      <c r="O474" s="38">
        <f t="shared" si="7"/>
        <v>35.72</v>
      </c>
      <c r="P474" s="34">
        <v>28816</v>
      </c>
    </row>
    <row r="475" spans="1:16">
      <c r="A475" s="34">
        <v>473</v>
      </c>
      <c r="B475" s="35" t="s">
        <v>318</v>
      </c>
      <c r="C475" s="35" t="s">
        <v>318</v>
      </c>
      <c r="D475" s="34" t="str">
        <f>VLOOKUP(B475,'TAX INFO'!$B$2:$G$1000,3,0)</f>
        <v>Realsteel Corporation</v>
      </c>
      <c r="E475" s="34" t="str">
        <f>VLOOKUP(B475,'TAX INFO'!$B$2:$G$1000,5,0)</f>
        <v>008-172-735-000</v>
      </c>
      <c r="F475" s="35" t="s">
        <v>419</v>
      </c>
      <c r="G475" s="35" t="s">
        <v>416</v>
      </c>
      <c r="H475" s="35" t="s">
        <v>416</v>
      </c>
      <c r="I475" s="35" t="s">
        <v>417</v>
      </c>
      <c r="J475" s="35" t="s">
        <v>417</v>
      </c>
      <c r="K475" s="16">
        <v>6772.35</v>
      </c>
      <c r="L475" s="36">
        <v>0</v>
      </c>
      <c r="M475" s="37">
        <v>812.68</v>
      </c>
      <c r="N475" s="36">
        <v>-135.44999999999999</v>
      </c>
      <c r="O475" s="38">
        <f t="shared" si="7"/>
        <v>7449.5800000000008</v>
      </c>
      <c r="P475" s="34">
        <v>28817</v>
      </c>
    </row>
    <row r="476" spans="1:16">
      <c r="A476" s="34">
        <v>474</v>
      </c>
      <c r="B476" s="35" t="s">
        <v>688</v>
      </c>
      <c r="C476" s="35" t="s">
        <v>688</v>
      </c>
      <c r="D476" s="34" t="str">
        <f>VLOOKUP(B476,'TAX INFO'!$B$2:$G$1000,3,0)</f>
        <v xml:space="preserve">RE Resources, Inc (RERI) </v>
      </c>
      <c r="E476" s="34" t="str">
        <f>VLOOKUP(B476,'TAX INFO'!$B$2:$G$1000,5,0)</f>
        <v>008-762-840-00000</v>
      </c>
      <c r="F476" s="35" t="s">
        <v>415</v>
      </c>
      <c r="G476" s="35" t="s">
        <v>417</v>
      </c>
      <c r="H476" s="35" t="s">
        <v>417</v>
      </c>
      <c r="I476" s="35" t="s">
        <v>416</v>
      </c>
      <c r="J476" s="35" t="s">
        <v>416</v>
      </c>
      <c r="K476" s="16">
        <v>0</v>
      </c>
      <c r="L476" s="36">
        <v>479.2</v>
      </c>
      <c r="M476" s="37">
        <v>0</v>
      </c>
      <c r="N476" s="36">
        <v>0</v>
      </c>
      <c r="O476" s="38">
        <f t="shared" si="7"/>
        <v>479.2</v>
      </c>
      <c r="P476" s="34">
        <v>28818</v>
      </c>
    </row>
    <row r="477" spans="1:16">
      <c r="A477" s="34">
        <v>475</v>
      </c>
      <c r="B477" s="35" t="s">
        <v>688</v>
      </c>
      <c r="C477" s="35" t="s">
        <v>689</v>
      </c>
      <c r="D477" s="34" t="str">
        <f>VLOOKUP(B477,'TAX INFO'!$B$2:$G$1000,3,0)</f>
        <v xml:space="preserve">RE Resources, Inc (RERI) </v>
      </c>
      <c r="E477" s="34" t="str">
        <f>VLOOKUP(B477,'TAX INFO'!$B$2:$G$1000,5,0)</f>
        <v>008-762-840-00000</v>
      </c>
      <c r="F477" s="35" t="s">
        <v>419</v>
      </c>
      <c r="G477" s="35" t="s">
        <v>416</v>
      </c>
      <c r="H477" s="35" t="s">
        <v>417</v>
      </c>
      <c r="I477" s="35" t="s">
        <v>416</v>
      </c>
      <c r="J477" s="35" t="s">
        <v>416</v>
      </c>
      <c r="K477" s="16">
        <v>0</v>
      </c>
      <c r="L477" s="36">
        <v>48.28</v>
      </c>
      <c r="M477" s="37">
        <v>0</v>
      </c>
      <c r="N477" s="36">
        <v>-0.97</v>
      </c>
      <c r="O477" s="38">
        <f t="shared" si="7"/>
        <v>47.31</v>
      </c>
      <c r="P477" s="34">
        <v>28818</v>
      </c>
    </row>
    <row r="478" spans="1:16">
      <c r="A478" s="34">
        <v>476</v>
      </c>
      <c r="B478" s="35" t="s">
        <v>488</v>
      </c>
      <c r="C478" s="35" t="s">
        <v>690</v>
      </c>
      <c r="D478" s="34" t="str">
        <f>VLOOKUP(B478,'TAX INFO'!$B$2:$G$1000,3,0)</f>
        <v>Sual Power Inc.</v>
      </c>
      <c r="E478" s="34" t="str">
        <f>VLOOKUP(B478,'TAX INFO'!$B$2:$G$1000,5,0)</f>
        <v>225-353-447-000</v>
      </c>
      <c r="F478" s="35" t="s">
        <v>419</v>
      </c>
      <c r="G478" s="35" t="s">
        <v>416</v>
      </c>
      <c r="H478" s="35" t="s">
        <v>417</v>
      </c>
      <c r="I478" s="35" t="s">
        <v>417</v>
      </c>
      <c r="J478" s="35" t="s">
        <v>417</v>
      </c>
      <c r="K478" s="16">
        <v>17.309999999999999</v>
      </c>
      <c r="L478" s="36">
        <v>0</v>
      </c>
      <c r="M478" s="37">
        <v>2.08</v>
      </c>
      <c r="N478" s="36">
        <v>-0.35</v>
      </c>
      <c r="O478" s="38">
        <f t="shared" si="7"/>
        <v>19.04</v>
      </c>
      <c r="P478" s="34">
        <v>28623</v>
      </c>
    </row>
    <row r="479" spans="1:16">
      <c r="A479" s="34">
        <v>477</v>
      </c>
      <c r="B479" s="35" t="s">
        <v>319</v>
      </c>
      <c r="C479" s="35" t="s">
        <v>319</v>
      </c>
      <c r="D479" s="34" t="str">
        <f>VLOOKUP(B479,'TAX INFO'!$B$2:$G$1000,3,0)</f>
        <v xml:space="preserve">Rockport Power Inc. </v>
      </c>
      <c r="E479" s="34" t="str">
        <f>VLOOKUP(B479,'TAX INFO'!$B$2:$G$1000,5,0)</f>
        <v>764-056-706-000</v>
      </c>
      <c r="F479" s="35" t="s">
        <v>419</v>
      </c>
      <c r="G479" s="35" t="s">
        <v>416</v>
      </c>
      <c r="H479" s="35" t="s">
        <v>417</v>
      </c>
      <c r="I479" s="35" t="s">
        <v>417</v>
      </c>
      <c r="J479" s="35" t="s">
        <v>417</v>
      </c>
      <c r="K479" s="16">
        <v>498.98</v>
      </c>
      <c r="L479" s="36">
        <v>0</v>
      </c>
      <c r="M479" s="37">
        <v>59.88</v>
      </c>
      <c r="N479" s="36">
        <v>-9.98</v>
      </c>
      <c r="O479" s="38">
        <f t="shared" si="7"/>
        <v>548.88</v>
      </c>
      <c r="P479" s="34">
        <v>28819</v>
      </c>
    </row>
    <row r="480" spans="1:16">
      <c r="A480" s="34">
        <v>478</v>
      </c>
      <c r="B480" s="35" t="s">
        <v>346</v>
      </c>
      <c r="C480" s="35" t="s">
        <v>346</v>
      </c>
      <c r="D480" s="34" t="str">
        <f>VLOOKUP(B480,'TAX INFO'!$B$2:$G$1000,3,0)</f>
        <v xml:space="preserve">San Carlos Solar Energy Inc. </v>
      </c>
      <c r="E480" s="34" t="str">
        <f>VLOOKUP(B480,'TAX INFO'!$B$2:$G$1000,5,0)</f>
        <v>008-514-713-000</v>
      </c>
      <c r="F480" s="35" t="s">
        <v>415</v>
      </c>
      <c r="G480" s="35" t="s">
        <v>416</v>
      </c>
      <c r="H480" s="35" t="s">
        <v>417</v>
      </c>
      <c r="I480" s="35" t="s">
        <v>416</v>
      </c>
      <c r="J480" s="35" t="s">
        <v>416</v>
      </c>
      <c r="K480" s="16">
        <v>0</v>
      </c>
      <c r="L480" s="36">
        <v>173.22</v>
      </c>
      <c r="M480" s="37">
        <v>0</v>
      </c>
      <c r="N480" s="36">
        <v>-3.46</v>
      </c>
      <c r="O480" s="38">
        <f t="shared" si="7"/>
        <v>169.76</v>
      </c>
      <c r="P480" s="34">
        <v>28820</v>
      </c>
    </row>
    <row r="481" spans="1:16">
      <c r="A481" s="34">
        <v>479</v>
      </c>
      <c r="B481" s="35" t="s">
        <v>346</v>
      </c>
      <c r="C481" s="35" t="s">
        <v>347</v>
      </c>
      <c r="D481" s="34" t="str">
        <f>VLOOKUP(B481,'TAX INFO'!$B$2:$G$1000,3,0)</f>
        <v xml:space="preserve">San Carlos Solar Energy Inc. </v>
      </c>
      <c r="E481" s="34" t="str">
        <f>VLOOKUP(B481,'TAX INFO'!$B$2:$G$1000,5,0)</f>
        <v>008-514-713-000</v>
      </c>
      <c r="F481" s="35" t="s">
        <v>415</v>
      </c>
      <c r="G481" s="35" t="s">
        <v>416</v>
      </c>
      <c r="H481" s="35" t="s">
        <v>417</v>
      </c>
      <c r="I481" s="35" t="s">
        <v>416</v>
      </c>
      <c r="J481" s="35" t="s">
        <v>416</v>
      </c>
      <c r="K481" s="16">
        <v>0</v>
      </c>
      <c r="L481" s="36">
        <v>191.16</v>
      </c>
      <c r="M481" s="37">
        <v>0</v>
      </c>
      <c r="N481" s="36">
        <v>-3.82</v>
      </c>
      <c r="O481" s="38">
        <f t="shared" si="7"/>
        <v>187.34</v>
      </c>
      <c r="P481" s="34">
        <v>28820</v>
      </c>
    </row>
    <row r="482" spans="1:16">
      <c r="A482" s="34">
        <v>480</v>
      </c>
      <c r="B482" s="35" t="s">
        <v>346</v>
      </c>
      <c r="C482" s="35" t="s">
        <v>348</v>
      </c>
      <c r="D482" s="34" t="str">
        <f>VLOOKUP(B482,'TAX INFO'!$B$2:$G$1000,3,0)</f>
        <v xml:space="preserve">San Carlos Solar Energy Inc. </v>
      </c>
      <c r="E482" s="34" t="str">
        <f>VLOOKUP(B482,'TAX INFO'!$B$2:$G$1000,5,0)</f>
        <v>008-514-713-000</v>
      </c>
      <c r="F482" s="35" t="s">
        <v>419</v>
      </c>
      <c r="G482" s="35" t="s">
        <v>416</v>
      </c>
      <c r="H482" s="35" t="s">
        <v>417</v>
      </c>
      <c r="I482" s="35" t="s">
        <v>416</v>
      </c>
      <c r="J482" s="35" t="s">
        <v>416</v>
      </c>
      <c r="K482" s="16">
        <v>0</v>
      </c>
      <c r="L482" s="36">
        <v>34.47</v>
      </c>
      <c r="M482" s="37">
        <v>0</v>
      </c>
      <c r="N482" s="36">
        <v>-0.69</v>
      </c>
      <c r="O482" s="38">
        <f t="shared" si="7"/>
        <v>33.78</v>
      </c>
      <c r="P482" s="34">
        <v>28820</v>
      </c>
    </row>
    <row r="483" spans="1:16">
      <c r="A483" s="34">
        <v>481</v>
      </c>
      <c r="B483" s="35" t="s">
        <v>346</v>
      </c>
      <c r="C483" s="35" t="s">
        <v>349</v>
      </c>
      <c r="D483" s="34" t="str">
        <f>VLOOKUP(B483,'TAX INFO'!$B$2:$G$1000,3,0)</f>
        <v xml:space="preserve">San Carlos Solar Energy Inc. </v>
      </c>
      <c r="E483" s="34" t="str">
        <f>VLOOKUP(B483,'TAX INFO'!$B$2:$G$1000,5,0)</f>
        <v>008-514-713-000</v>
      </c>
      <c r="F483" s="35" t="s">
        <v>419</v>
      </c>
      <c r="G483" s="35" t="s">
        <v>416</v>
      </c>
      <c r="H483" s="35" t="s">
        <v>417</v>
      </c>
      <c r="I483" s="35" t="s">
        <v>416</v>
      </c>
      <c r="J483" s="35" t="s">
        <v>416</v>
      </c>
      <c r="K483" s="16">
        <v>0</v>
      </c>
      <c r="L483" s="36">
        <v>46.34</v>
      </c>
      <c r="M483" s="37">
        <v>0</v>
      </c>
      <c r="N483" s="36">
        <v>-0.93</v>
      </c>
      <c r="O483" s="38">
        <f t="shared" si="7"/>
        <v>45.410000000000004</v>
      </c>
      <c r="P483" s="34">
        <v>28820</v>
      </c>
    </row>
    <row r="484" spans="1:16">
      <c r="A484" s="34">
        <v>482</v>
      </c>
      <c r="B484" s="35" t="s">
        <v>350</v>
      </c>
      <c r="C484" s="35" t="s">
        <v>350</v>
      </c>
      <c r="D484" s="34" t="str">
        <f>VLOOKUP(B484,'TAX INFO'!$B$2:$G$1000,3,0)</f>
        <v xml:space="preserve">San Carlos Sun Power Inc. </v>
      </c>
      <c r="E484" s="34" t="str">
        <f>VLOOKUP(B484,'TAX INFO'!$B$2:$G$1000,5,0)</f>
        <v>008-828-101-000</v>
      </c>
      <c r="F484" s="35" t="s">
        <v>415</v>
      </c>
      <c r="G484" s="35" t="s">
        <v>416</v>
      </c>
      <c r="H484" s="35" t="s">
        <v>417</v>
      </c>
      <c r="I484" s="35" t="s">
        <v>416</v>
      </c>
      <c r="J484" s="35" t="s">
        <v>416</v>
      </c>
      <c r="K484" s="16">
        <v>0</v>
      </c>
      <c r="L484" s="36">
        <v>528.05999999999995</v>
      </c>
      <c r="M484" s="37">
        <v>0</v>
      </c>
      <c r="N484" s="36">
        <v>-10.56</v>
      </c>
      <c r="O484" s="38">
        <f t="shared" si="7"/>
        <v>517.5</v>
      </c>
      <c r="P484" s="34">
        <v>28821</v>
      </c>
    </row>
    <row r="485" spans="1:16">
      <c r="A485" s="34">
        <v>483</v>
      </c>
      <c r="B485" s="35" t="s">
        <v>350</v>
      </c>
      <c r="C485" s="35" t="s">
        <v>351</v>
      </c>
      <c r="D485" s="34" t="str">
        <f>VLOOKUP(B485,'TAX INFO'!$B$2:$G$1000,3,0)</f>
        <v xml:space="preserve">San Carlos Sun Power Inc. </v>
      </c>
      <c r="E485" s="34" t="str">
        <f>VLOOKUP(B485,'TAX INFO'!$B$2:$G$1000,5,0)</f>
        <v>008-828-101-000</v>
      </c>
      <c r="F485" s="35" t="s">
        <v>419</v>
      </c>
      <c r="G485" s="35" t="s">
        <v>416</v>
      </c>
      <c r="H485" s="35" t="s">
        <v>417</v>
      </c>
      <c r="I485" s="35" t="s">
        <v>416</v>
      </c>
      <c r="J485" s="35" t="s">
        <v>416</v>
      </c>
      <c r="K485" s="16">
        <v>0</v>
      </c>
      <c r="L485" s="36">
        <v>65.739999999999995</v>
      </c>
      <c r="M485" s="37">
        <v>0</v>
      </c>
      <c r="N485" s="36">
        <v>-1.31</v>
      </c>
      <c r="O485" s="38">
        <f t="shared" si="7"/>
        <v>64.429999999999993</v>
      </c>
      <c r="P485" s="34">
        <v>28821</v>
      </c>
    </row>
    <row r="486" spans="1:16">
      <c r="A486" s="34">
        <v>484</v>
      </c>
      <c r="B486" s="35" t="s">
        <v>488</v>
      </c>
      <c r="C486" s="35" t="s">
        <v>379</v>
      </c>
      <c r="D486" s="34" t="str">
        <f>VLOOKUP(B486,'TAX INFO'!$B$2:$G$1000,3,0)</f>
        <v>Sual Power Inc.</v>
      </c>
      <c r="E486" s="34" t="str">
        <f>VLOOKUP(B486,'TAX INFO'!$B$2:$G$1000,5,0)</f>
        <v>225-353-447-000</v>
      </c>
      <c r="F486" s="35" t="s">
        <v>419</v>
      </c>
      <c r="G486" s="35" t="s">
        <v>416</v>
      </c>
      <c r="H486" s="35" t="s">
        <v>417</v>
      </c>
      <c r="I486" s="35" t="s">
        <v>417</v>
      </c>
      <c r="J486" s="35" t="s">
        <v>417</v>
      </c>
      <c r="K486" s="16">
        <v>13649.98</v>
      </c>
      <c r="L486" s="36">
        <v>0</v>
      </c>
      <c r="M486" s="37">
        <v>1638</v>
      </c>
      <c r="N486" s="36">
        <v>-273</v>
      </c>
      <c r="O486" s="38">
        <f t="shared" si="7"/>
        <v>15014.98</v>
      </c>
      <c r="P486" s="34">
        <v>28623</v>
      </c>
    </row>
    <row r="487" spans="1:16">
      <c r="A487" s="34">
        <v>485</v>
      </c>
      <c r="B487" s="35" t="s">
        <v>341</v>
      </c>
      <c r="C487" s="35" t="s">
        <v>341</v>
      </c>
      <c r="D487" s="34" t="str">
        <f>VLOOKUP(B487,'TAX INFO'!$B$2:$G$1000,3,0)</f>
        <v xml:space="preserve">Samar I Electric Cooperative, Inc. </v>
      </c>
      <c r="E487" s="34" t="str">
        <f>VLOOKUP(B487,'TAX INFO'!$B$2:$G$1000,5,0)</f>
        <v>000-563-573-000</v>
      </c>
      <c r="F487" s="35" t="s">
        <v>419</v>
      </c>
      <c r="G487" s="35" t="s">
        <v>416</v>
      </c>
      <c r="H487" s="35" t="s">
        <v>417</v>
      </c>
      <c r="I487" s="35" t="s">
        <v>417</v>
      </c>
      <c r="J487" s="35" t="s">
        <v>417</v>
      </c>
      <c r="K487" s="16">
        <v>5906.23</v>
      </c>
      <c r="L487" s="36">
        <v>0</v>
      </c>
      <c r="M487" s="37">
        <v>708.75</v>
      </c>
      <c r="N487" s="36">
        <v>-118.12</v>
      </c>
      <c r="O487" s="38">
        <f t="shared" si="7"/>
        <v>6496.86</v>
      </c>
      <c r="P487" s="34">
        <v>28822</v>
      </c>
    </row>
    <row r="488" spans="1:16">
      <c r="A488" s="34">
        <v>486</v>
      </c>
      <c r="B488" s="35" t="s">
        <v>342</v>
      </c>
      <c r="C488" s="35" t="s">
        <v>342</v>
      </c>
      <c r="D488" s="34" t="str">
        <f>VLOOKUP(B488,'TAX INFO'!$B$2:$G$1000,3,0)</f>
        <v xml:space="preserve">Samar II Electric Cooperative, Inc. </v>
      </c>
      <c r="E488" s="34" t="str">
        <f>VLOOKUP(B488,'TAX INFO'!$B$2:$G$1000,5,0)</f>
        <v>000-563-581-000</v>
      </c>
      <c r="F488" s="35" t="s">
        <v>419</v>
      </c>
      <c r="G488" s="35" t="s">
        <v>416</v>
      </c>
      <c r="H488" s="35" t="s">
        <v>416</v>
      </c>
      <c r="I488" s="35" t="s">
        <v>417</v>
      </c>
      <c r="J488" s="35" t="s">
        <v>417</v>
      </c>
      <c r="K488" s="16">
        <v>3811.25</v>
      </c>
      <c r="L488" s="36">
        <v>0</v>
      </c>
      <c r="M488" s="37">
        <v>457.35</v>
      </c>
      <c r="N488" s="36">
        <v>-76.22</v>
      </c>
      <c r="O488" s="38">
        <f t="shared" si="7"/>
        <v>4192.38</v>
      </c>
      <c r="P488" s="34">
        <v>28823</v>
      </c>
    </row>
    <row r="489" spans="1:16">
      <c r="A489" s="34">
        <v>487</v>
      </c>
      <c r="B489" s="35" t="s">
        <v>691</v>
      </c>
      <c r="C489" s="35" t="s">
        <v>691</v>
      </c>
      <c r="D489" s="34" t="str">
        <f>VLOOKUP(B489,'TAX INFO'!$B$2:$G$1000,3,0)</f>
        <v xml:space="preserve">San Buenaventura Power Ltd. Co. </v>
      </c>
      <c r="E489" s="34" t="str">
        <f>VLOOKUP(B489,'TAX INFO'!$B$2:$G$1000,5,0)</f>
        <v>008-647-944-000</v>
      </c>
      <c r="F489" s="35" t="s">
        <v>415</v>
      </c>
      <c r="G489" s="35" t="s">
        <v>416</v>
      </c>
      <c r="H489" s="35" t="s">
        <v>417</v>
      </c>
      <c r="I489" s="35" t="s">
        <v>417</v>
      </c>
      <c r="J489" s="35" t="s">
        <v>417</v>
      </c>
      <c r="K489" s="16">
        <v>82.55</v>
      </c>
      <c r="L489" s="36">
        <v>0</v>
      </c>
      <c r="M489" s="37">
        <v>9.91</v>
      </c>
      <c r="N489" s="36">
        <v>-1.65</v>
      </c>
      <c r="O489" s="38">
        <f t="shared" si="7"/>
        <v>90.809999999999988</v>
      </c>
      <c r="P489" s="34">
        <v>28824</v>
      </c>
    </row>
    <row r="490" spans="1:16">
      <c r="A490" s="34">
        <v>488</v>
      </c>
      <c r="B490" s="35" t="s">
        <v>691</v>
      </c>
      <c r="C490" s="35" t="s">
        <v>343</v>
      </c>
      <c r="D490" s="34" t="str">
        <f>VLOOKUP(B490,'TAX INFO'!$B$2:$G$1000,3,0)</f>
        <v xml:space="preserve">San Buenaventura Power Ltd. Co. </v>
      </c>
      <c r="E490" s="34" t="str">
        <f>VLOOKUP(B490,'TAX INFO'!$B$2:$G$1000,5,0)</f>
        <v>008-647-944-000</v>
      </c>
      <c r="F490" s="35" t="s">
        <v>419</v>
      </c>
      <c r="G490" s="35" t="s">
        <v>416</v>
      </c>
      <c r="H490" s="35" t="s">
        <v>417</v>
      </c>
      <c r="I490" s="35" t="s">
        <v>417</v>
      </c>
      <c r="J490" s="35" t="s">
        <v>417</v>
      </c>
      <c r="K490" s="16">
        <v>76.77</v>
      </c>
      <c r="L490" s="36">
        <v>0</v>
      </c>
      <c r="M490" s="37">
        <v>9.2100000000000009</v>
      </c>
      <c r="N490" s="36">
        <v>-1.54</v>
      </c>
      <c r="O490" s="38">
        <f t="shared" si="7"/>
        <v>84.439999999999984</v>
      </c>
      <c r="P490" s="34">
        <v>28824</v>
      </c>
    </row>
    <row r="491" spans="1:16">
      <c r="A491" s="34">
        <v>489</v>
      </c>
      <c r="B491" s="35" t="s">
        <v>344</v>
      </c>
      <c r="C491" s="35" t="s">
        <v>345</v>
      </c>
      <c r="D491" s="34" t="str">
        <f>VLOOKUP(B491,'TAX INFO'!$B$2:$G$1000,3,0)</f>
        <v xml:space="preserve">San Carlos Biopower Inc. </v>
      </c>
      <c r="E491" s="34" t="str">
        <f>VLOOKUP(B491,'TAX INFO'!$B$2:$G$1000,5,0)</f>
        <v>007-339-955-000</v>
      </c>
      <c r="F491" s="35" t="s">
        <v>419</v>
      </c>
      <c r="G491" s="35" t="s">
        <v>417</v>
      </c>
      <c r="H491" s="35" t="s">
        <v>416</v>
      </c>
      <c r="I491" s="35" t="s">
        <v>416</v>
      </c>
      <c r="J491" s="35" t="s">
        <v>416</v>
      </c>
      <c r="K491" s="16">
        <v>0</v>
      </c>
      <c r="L491" s="36">
        <v>156.84</v>
      </c>
      <c r="M491" s="37">
        <v>0</v>
      </c>
      <c r="N491" s="36">
        <v>0</v>
      </c>
      <c r="O491" s="38">
        <f t="shared" si="7"/>
        <v>156.84</v>
      </c>
      <c r="P491" s="34">
        <v>28825</v>
      </c>
    </row>
    <row r="492" spans="1:16">
      <c r="A492" s="34">
        <v>490</v>
      </c>
      <c r="B492" s="35" t="s">
        <v>692</v>
      </c>
      <c r="C492" s="35" t="s">
        <v>693</v>
      </c>
      <c r="D492" s="34" t="str">
        <f>VLOOKUP(B492,'TAX INFO'!$B$2:$G$1000,3,0)</f>
        <v>San Carlos Bioenergy, Inc.</v>
      </c>
      <c r="E492" s="34" t="str">
        <f>VLOOKUP(B492,'TAX INFO'!$B$2:$G$1000,5,0)</f>
        <v>238-494-525-000</v>
      </c>
      <c r="F492" s="35" t="s">
        <v>419</v>
      </c>
      <c r="G492" s="35" t="s">
        <v>416</v>
      </c>
      <c r="H492" s="35" t="s">
        <v>417</v>
      </c>
      <c r="I492" s="35" t="s">
        <v>416</v>
      </c>
      <c r="J492" s="35" t="s">
        <v>417</v>
      </c>
      <c r="K492" s="16">
        <v>107.98</v>
      </c>
      <c r="L492" s="36">
        <v>0</v>
      </c>
      <c r="M492" s="37">
        <v>12.96</v>
      </c>
      <c r="N492" s="36">
        <v>-2.16</v>
      </c>
      <c r="O492" s="38">
        <f t="shared" si="7"/>
        <v>118.78</v>
      </c>
      <c r="P492" s="34">
        <v>28826</v>
      </c>
    </row>
    <row r="493" spans="1:16">
      <c r="A493" s="34">
        <v>491</v>
      </c>
      <c r="B493" s="35" t="s">
        <v>694</v>
      </c>
      <c r="C493" s="35" t="s">
        <v>694</v>
      </c>
      <c r="D493" s="34" t="str">
        <f>VLOOKUP(B493,'TAX INFO'!$B$2:$G$1000,3,0)</f>
        <v>SC GLOBAL COCO PRODUCTS, INC.</v>
      </c>
      <c r="E493" s="34" t="str">
        <f>VLOOKUP(B493,'TAX INFO'!$B$2:$G$1000,5,0)</f>
        <v>005-761-999-000</v>
      </c>
      <c r="F493" s="35" t="s">
        <v>419</v>
      </c>
      <c r="G493" s="35" t="s">
        <v>416</v>
      </c>
      <c r="H493" s="35" t="s">
        <v>417</v>
      </c>
      <c r="I493" s="35" t="s">
        <v>417</v>
      </c>
      <c r="J493" s="35" t="s">
        <v>417</v>
      </c>
      <c r="K493" s="16">
        <v>0.21</v>
      </c>
      <c r="L493" s="36">
        <v>0</v>
      </c>
      <c r="M493" s="37">
        <v>0.03</v>
      </c>
      <c r="N493" s="36">
        <v>0</v>
      </c>
      <c r="O493" s="38">
        <f t="shared" si="7"/>
        <v>0.24</v>
      </c>
      <c r="P493" s="34">
        <v>28827</v>
      </c>
    </row>
    <row r="494" spans="1:16">
      <c r="A494" s="34">
        <v>492</v>
      </c>
      <c r="B494" s="35" t="s">
        <v>695</v>
      </c>
      <c r="C494" s="35" t="s">
        <v>695</v>
      </c>
      <c r="D494" s="34" t="str">
        <f>VLOOKUP(B494,'TAX INFO'!$B$2:$G$1000,3,0)</f>
        <v xml:space="preserve">SEM-Calaca Power Corporation </v>
      </c>
      <c r="E494" s="34" t="str">
        <f>VLOOKUP(B494,'TAX INFO'!$B$2:$G$1000,5,0)</f>
        <v>007-483-945</v>
      </c>
      <c r="F494" s="35" t="s">
        <v>415</v>
      </c>
      <c r="G494" s="35" t="s">
        <v>416</v>
      </c>
      <c r="H494" s="35" t="s">
        <v>417</v>
      </c>
      <c r="I494" s="35" t="s">
        <v>417</v>
      </c>
      <c r="J494" s="35" t="s">
        <v>417</v>
      </c>
      <c r="K494" s="16">
        <v>41573</v>
      </c>
      <c r="L494" s="36">
        <v>0</v>
      </c>
      <c r="M494" s="37">
        <v>4988.76</v>
      </c>
      <c r="N494" s="36">
        <v>-831.46</v>
      </c>
      <c r="O494" s="38">
        <f t="shared" si="7"/>
        <v>45730.3</v>
      </c>
      <c r="P494" s="34">
        <v>28828</v>
      </c>
    </row>
    <row r="495" spans="1:16">
      <c r="A495" s="34">
        <v>493</v>
      </c>
      <c r="B495" s="35" t="s">
        <v>695</v>
      </c>
      <c r="C495" s="35" t="s">
        <v>696</v>
      </c>
      <c r="D495" s="34" t="str">
        <f>VLOOKUP(B495,'TAX INFO'!$B$2:$G$1000,3,0)</f>
        <v xml:space="preserve">SEM-Calaca Power Corporation </v>
      </c>
      <c r="E495" s="34" t="str">
        <f>VLOOKUP(B495,'TAX INFO'!$B$2:$G$1000,5,0)</f>
        <v>007-483-945</v>
      </c>
      <c r="F495" s="35" t="s">
        <v>419</v>
      </c>
      <c r="G495" s="35" t="s">
        <v>416</v>
      </c>
      <c r="H495" s="35" t="s">
        <v>417</v>
      </c>
      <c r="I495" s="35" t="s">
        <v>417</v>
      </c>
      <c r="J495" s="35" t="s">
        <v>417</v>
      </c>
      <c r="K495" s="16">
        <v>4.3899999999999997</v>
      </c>
      <c r="L495" s="36">
        <v>0</v>
      </c>
      <c r="M495" s="37">
        <v>0.53</v>
      </c>
      <c r="N495" s="36">
        <v>-0.09</v>
      </c>
      <c r="O495" s="38">
        <f t="shared" si="7"/>
        <v>4.83</v>
      </c>
      <c r="P495" s="34">
        <v>28828</v>
      </c>
    </row>
    <row r="496" spans="1:16">
      <c r="A496" s="34">
        <v>494</v>
      </c>
      <c r="B496" s="35" t="s">
        <v>320</v>
      </c>
      <c r="C496" s="35" t="s">
        <v>320</v>
      </c>
      <c r="D496" s="34" t="str">
        <f>VLOOKUP(B496,'TAX INFO'!$B$2:$G$1000,3,0)</f>
        <v xml:space="preserve">SEM-CALACA RES CORPORATION </v>
      </c>
      <c r="E496" s="34" t="str">
        <f>VLOOKUP(B496,'TAX INFO'!$B$2:$G$1000,5,0)</f>
        <v>007-357-576-0000</v>
      </c>
      <c r="F496" s="35" t="s">
        <v>419</v>
      </c>
      <c r="G496" s="35" t="s">
        <v>416</v>
      </c>
      <c r="H496" s="35" t="s">
        <v>417</v>
      </c>
      <c r="I496" s="35" t="s">
        <v>417</v>
      </c>
      <c r="J496" s="35" t="s">
        <v>417</v>
      </c>
      <c r="K496" s="16">
        <v>12.54</v>
      </c>
      <c r="L496" s="36">
        <v>0</v>
      </c>
      <c r="M496" s="37">
        <v>1.5</v>
      </c>
      <c r="N496" s="36">
        <v>-0.25</v>
      </c>
      <c r="O496" s="38">
        <f t="shared" si="7"/>
        <v>13.79</v>
      </c>
      <c r="P496" s="34">
        <v>28829</v>
      </c>
    </row>
    <row r="497" spans="1:16">
      <c r="A497" s="34">
        <v>495</v>
      </c>
      <c r="B497" s="35" t="s">
        <v>320</v>
      </c>
      <c r="C497" s="35" t="s">
        <v>321</v>
      </c>
      <c r="D497" s="34" t="str">
        <f>VLOOKUP(B497,'TAX INFO'!$B$2:$G$1000,3,0)</f>
        <v xml:space="preserve">SEM-CALACA RES CORPORATION </v>
      </c>
      <c r="E497" s="34" t="str">
        <f>VLOOKUP(B497,'TAX INFO'!$B$2:$G$1000,5,0)</f>
        <v>007-357-576-0000</v>
      </c>
      <c r="F497" s="35" t="s">
        <v>419</v>
      </c>
      <c r="G497" s="35" t="s">
        <v>416</v>
      </c>
      <c r="H497" s="35" t="s">
        <v>417</v>
      </c>
      <c r="I497" s="35" t="s">
        <v>417</v>
      </c>
      <c r="J497" s="35" t="s">
        <v>417</v>
      </c>
      <c r="K497" s="16">
        <v>10027.49</v>
      </c>
      <c r="L497" s="36">
        <v>0</v>
      </c>
      <c r="M497" s="37">
        <v>1203.3</v>
      </c>
      <c r="N497" s="36">
        <v>-200.55</v>
      </c>
      <c r="O497" s="38">
        <f t="shared" si="7"/>
        <v>11030.24</v>
      </c>
      <c r="P497" s="34">
        <v>28829</v>
      </c>
    </row>
    <row r="498" spans="1:16">
      <c r="A498" s="34">
        <v>496</v>
      </c>
      <c r="B498" s="35" t="s">
        <v>697</v>
      </c>
      <c r="C498" s="35" t="s">
        <v>697</v>
      </c>
      <c r="D498" s="34" t="str">
        <f>VLOOKUP(B498,'TAX INFO'!$B$2:$G$1000,3,0)</f>
        <v xml:space="preserve">Santa Cruz Solar Energy Inc. </v>
      </c>
      <c r="E498" s="34" t="str">
        <f>VLOOKUP(B498,'TAX INFO'!$B$2:$G$1000,5,0)</f>
        <v>009-346-494-00000</v>
      </c>
      <c r="F498" s="35" t="s">
        <v>415</v>
      </c>
      <c r="G498" s="35" t="s">
        <v>417</v>
      </c>
      <c r="H498" s="35" t="s">
        <v>417</v>
      </c>
      <c r="I498" s="35" t="s">
        <v>416</v>
      </c>
      <c r="J498" s="35" t="s">
        <v>416</v>
      </c>
      <c r="K498" s="16">
        <v>0</v>
      </c>
      <c r="L498" s="36">
        <v>18938.11</v>
      </c>
      <c r="M498" s="37">
        <v>0</v>
      </c>
      <c r="N498" s="36">
        <v>0</v>
      </c>
      <c r="O498" s="38">
        <f t="shared" si="7"/>
        <v>18938.11</v>
      </c>
      <c r="P498" s="34">
        <v>28830</v>
      </c>
    </row>
    <row r="499" spans="1:16">
      <c r="A499" s="34">
        <v>497</v>
      </c>
      <c r="B499" s="35" t="s">
        <v>697</v>
      </c>
      <c r="C499" s="35" t="s">
        <v>356</v>
      </c>
      <c r="D499" s="34" t="str">
        <f>VLOOKUP(B499,'TAX INFO'!$B$2:$G$1000,3,0)</f>
        <v xml:space="preserve">Santa Cruz Solar Energy Inc. </v>
      </c>
      <c r="E499" s="34" t="str">
        <f>VLOOKUP(B499,'TAX INFO'!$B$2:$G$1000,5,0)</f>
        <v>009-346-494-00000</v>
      </c>
      <c r="F499" s="35" t="s">
        <v>419</v>
      </c>
      <c r="G499" s="35" t="s">
        <v>417</v>
      </c>
      <c r="H499" s="35" t="s">
        <v>417</v>
      </c>
      <c r="I499" s="35" t="s">
        <v>416</v>
      </c>
      <c r="J499" s="35" t="s">
        <v>416</v>
      </c>
      <c r="K499" s="16">
        <v>0</v>
      </c>
      <c r="L499" s="36">
        <v>323.64</v>
      </c>
      <c r="M499" s="37">
        <v>0</v>
      </c>
      <c r="N499" s="36">
        <v>0</v>
      </c>
      <c r="O499" s="38">
        <f t="shared" si="7"/>
        <v>323.64</v>
      </c>
      <c r="P499" s="34">
        <v>28830</v>
      </c>
    </row>
    <row r="500" spans="1:16">
      <c r="A500" s="34">
        <v>498</v>
      </c>
      <c r="B500" s="35" t="s">
        <v>698</v>
      </c>
      <c r="C500" s="35" t="s">
        <v>698</v>
      </c>
      <c r="D500" s="34" t="str">
        <f>VLOOKUP(B500,'TAX INFO'!$B$2:$G$1000,3,0)</f>
        <v xml:space="preserve">Sarangani Energy Corporation </v>
      </c>
      <c r="E500" s="34" t="str">
        <f>VLOOKUP(B500,'TAX INFO'!$B$2:$G$1000,5,0)</f>
        <v>007-901-880-000</v>
      </c>
      <c r="F500" s="35" t="s">
        <v>415</v>
      </c>
      <c r="G500" s="35" t="s">
        <v>416</v>
      </c>
      <c r="H500" s="35" t="s">
        <v>416</v>
      </c>
      <c r="I500" s="35" t="s">
        <v>417</v>
      </c>
      <c r="J500" s="35" t="s">
        <v>417</v>
      </c>
      <c r="K500" s="16">
        <v>565.49</v>
      </c>
      <c r="L500" s="36">
        <v>0</v>
      </c>
      <c r="M500" s="37">
        <v>67.86</v>
      </c>
      <c r="N500" s="36">
        <v>-11.31</v>
      </c>
      <c r="O500" s="38">
        <f t="shared" si="7"/>
        <v>622.04000000000008</v>
      </c>
      <c r="P500" s="34">
        <v>28831</v>
      </c>
    </row>
    <row r="501" spans="1:16">
      <c r="A501" s="34">
        <v>499</v>
      </c>
      <c r="B501" s="35" t="s">
        <v>698</v>
      </c>
      <c r="C501" s="35" t="s">
        <v>776</v>
      </c>
      <c r="D501" s="34" t="str">
        <f>VLOOKUP(B501,'TAX INFO'!$B$2:$G$1000,3,0)</f>
        <v xml:space="preserve">Sarangani Energy Corporation </v>
      </c>
      <c r="E501" s="34" t="str">
        <f>VLOOKUP(B501,'TAX INFO'!$B$2:$G$1000,5,0)</f>
        <v>007-901-880-000</v>
      </c>
      <c r="F501" s="35" t="s">
        <v>419</v>
      </c>
      <c r="G501" s="35" t="s">
        <v>416</v>
      </c>
      <c r="H501" s="35" t="s">
        <v>416</v>
      </c>
      <c r="I501" s="35" t="s">
        <v>417</v>
      </c>
      <c r="J501" s="35" t="s">
        <v>417</v>
      </c>
      <c r="K501" s="16">
        <v>539.97</v>
      </c>
      <c r="L501" s="36">
        <v>0</v>
      </c>
      <c r="M501" s="37">
        <v>64.8</v>
      </c>
      <c r="N501" s="36">
        <v>-10.8</v>
      </c>
      <c r="O501" s="38">
        <f t="shared" si="7"/>
        <v>593.97</v>
      </c>
      <c r="P501" s="34">
        <v>28831</v>
      </c>
    </row>
    <row r="502" spans="1:16">
      <c r="A502" s="34">
        <v>500</v>
      </c>
      <c r="B502" s="35" t="s">
        <v>382</v>
      </c>
      <c r="C502" s="35" t="s">
        <v>382</v>
      </c>
      <c r="D502" s="34" t="str">
        <f>VLOOKUP(B502,'TAX INFO'!$B$2:$G$1000,3,0)</f>
        <v>Sulu Electric Power and Light (Phils.), Inc.</v>
      </c>
      <c r="E502" s="34" t="str">
        <f>VLOOKUP(B502,'TAX INFO'!$B$2:$G$1000,5,0)</f>
        <v>008-685-342-000</v>
      </c>
      <c r="F502" s="35" t="s">
        <v>415</v>
      </c>
      <c r="G502" s="35" t="s">
        <v>416</v>
      </c>
      <c r="H502" s="35" t="s">
        <v>417</v>
      </c>
      <c r="I502" s="35" t="s">
        <v>416</v>
      </c>
      <c r="J502" s="35" t="s">
        <v>417</v>
      </c>
      <c r="K502" s="16">
        <v>72.81</v>
      </c>
      <c r="L502" s="36">
        <v>0</v>
      </c>
      <c r="M502" s="37">
        <v>8.74</v>
      </c>
      <c r="N502" s="36">
        <v>-1.46</v>
      </c>
      <c r="O502" s="38">
        <f t="shared" si="7"/>
        <v>80.09</v>
      </c>
      <c r="P502" s="34">
        <v>28832</v>
      </c>
    </row>
    <row r="503" spans="1:16">
      <c r="A503" s="34">
        <v>501</v>
      </c>
      <c r="B503" s="35" t="s">
        <v>382</v>
      </c>
      <c r="C503" s="35" t="s">
        <v>383</v>
      </c>
      <c r="D503" s="34" t="str">
        <f>VLOOKUP(B503,'TAX INFO'!$B$2:$G$1000,3,0)</f>
        <v>Sulu Electric Power and Light (Phils.), Inc.</v>
      </c>
      <c r="E503" s="34" t="str">
        <f>VLOOKUP(B503,'TAX INFO'!$B$2:$G$1000,5,0)</f>
        <v>008-685-342-000</v>
      </c>
      <c r="F503" s="35" t="s">
        <v>419</v>
      </c>
      <c r="G503" s="35" t="s">
        <v>416</v>
      </c>
      <c r="H503" s="35" t="s">
        <v>417</v>
      </c>
      <c r="I503" s="35" t="s">
        <v>416</v>
      </c>
      <c r="J503" s="35" t="s">
        <v>417</v>
      </c>
      <c r="K503" s="16">
        <v>64.97</v>
      </c>
      <c r="L503" s="36">
        <v>0</v>
      </c>
      <c r="M503" s="37">
        <v>7.8</v>
      </c>
      <c r="N503" s="36">
        <v>-1.3</v>
      </c>
      <c r="O503" s="38">
        <f t="shared" si="7"/>
        <v>71.47</v>
      </c>
      <c r="P503" s="34">
        <v>28832</v>
      </c>
    </row>
    <row r="504" spans="1:16">
      <c r="A504" s="34">
        <v>502</v>
      </c>
      <c r="B504" s="35" t="s">
        <v>357</v>
      </c>
      <c r="C504" s="35" t="s">
        <v>357</v>
      </c>
      <c r="D504" s="34" t="str">
        <f>VLOOKUP(B504,'TAX INFO'!$B$2:$G$1000,3,0)</f>
        <v>Shell Energy Philippines, Inc.</v>
      </c>
      <c r="E504" s="34" t="str">
        <f>VLOOKUP(B504,'TAX INFO'!$B$2:$G$1000,5,0)</f>
        <v>006-733-227-0000</v>
      </c>
      <c r="F504" s="35" t="s">
        <v>419</v>
      </c>
      <c r="G504" s="35" t="s">
        <v>416</v>
      </c>
      <c r="H504" s="35" t="s">
        <v>417</v>
      </c>
      <c r="I504" s="35" t="s">
        <v>417</v>
      </c>
      <c r="J504" s="35" t="s">
        <v>417</v>
      </c>
      <c r="K504" s="16">
        <v>224.2</v>
      </c>
      <c r="L504" s="36">
        <v>0</v>
      </c>
      <c r="M504" s="37">
        <v>26.9</v>
      </c>
      <c r="N504" s="36">
        <v>-4.4800000000000004</v>
      </c>
      <c r="O504" s="38">
        <f t="shared" si="7"/>
        <v>246.62</v>
      </c>
      <c r="P504" s="34">
        <v>28728</v>
      </c>
    </row>
    <row r="505" spans="1:16">
      <c r="A505" s="34">
        <v>503</v>
      </c>
      <c r="B505" s="35" t="s">
        <v>357</v>
      </c>
      <c r="C505" s="35" t="s">
        <v>358</v>
      </c>
      <c r="D505" s="34" t="str">
        <f>VLOOKUP(B505,'TAX INFO'!$B$2:$G$1000,3,0)</f>
        <v>Shell Energy Philippines, Inc.</v>
      </c>
      <c r="E505" s="34" t="str">
        <f>VLOOKUP(B505,'TAX INFO'!$B$2:$G$1000,5,0)</f>
        <v>006-733-227-0000</v>
      </c>
      <c r="F505" s="35" t="s">
        <v>419</v>
      </c>
      <c r="G505" s="35" t="s">
        <v>416</v>
      </c>
      <c r="H505" s="35" t="s">
        <v>417</v>
      </c>
      <c r="I505" s="35" t="s">
        <v>417</v>
      </c>
      <c r="J505" s="35" t="s">
        <v>417</v>
      </c>
      <c r="K505" s="16">
        <v>35.770000000000003</v>
      </c>
      <c r="L505" s="36">
        <v>0</v>
      </c>
      <c r="M505" s="37">
        <v>4.29</v>
      </c>
      <c r="N505" s="36">
        <v>-0.72</v>
      </c>
      <c r="O505" s="38">
        <f t="shared" si="7"/>
        <v>39.340000000000003</v>
      </c>
      <c r="P505" s="34">
        <v>28728</v>
      </c>
    </row>
    <row r="506" spans="1:16">
      <c r="A506" s="34">
        <v>504</v>
      </c>
      <c r="B506" s="35" t="s">
        <v>700</v>
      </c>
      <c r="C506" s="35" t="s">
        <v>700</v>
      </c>
      <c r="D506" s="34" t="str">
        <f>VLOOKUP(B506,'TAX INFO'!$B$2:$G$1000,3,0)</f>
        <v xml:space="preserve">Subic Enerzone Corporation </v>
      </c>
      <c r="E506" s="34" t="str">
        <f>VLOOKUP(B506,'TAX INFO'!$B$2:$G$1000,5,0)</f>
        <v>224-523-316-000</v>
      </c>
      <c r="F506" s="35" t="s">
        <v>419</v>
      </c>
      <c r="G506" s="35" t="s">
        <v>416</v>
      </c>
      <c r="H506" s="35" t="s">
        <v>417</v>
      </c>
      <c r="I506" s="35" t="s">
        <v>417</v>
      </c>
      <c r="J506" s="35" t="s">
        <v>417</v>
      </c>
      <c r="K506" s="16">
        <v>10629.93</v>
      </c>
      <c r="L506" s="36">
        <v>0</v>
      </c>
      <c r="M506" s="37">
        <v>1275.5899999999999</v>
      </c>
      <c r="N506" s="36">
        <v>-212.6</v>
      </c>
      <c r="O506" s="38">
        <f t="shared" si="7"/>
        <v>11692.92</v>
      </c>
      <c r="P506" s="34">
        <v>28833</v>
      </c>
    </row>
    <row r="507" spans="1:16">
      <c r="A507" s="34">
        <v>505</v>
      </c>
      <c r="B507" s="35" t="s">
        <v>352</v>
      </c>
      <c r="C507" s="35" t="s">
        <v>352</v>
      </c>
      <c r="D507" s="34" t="str">
        <f>VLOOKUP(B507,'TAX INFO'!$B$2:$G$1000,3,0)</f>
        <v xml:space="preserve">San Fernando Electric Light And Power Co., Inc. </v>
      </c>
      <c r="E507" s="34" t="str">
        <f>VLOOKUP(B507,'TAX INFO'!$B$2:$G$1000,5,0)</f>
        <v>000-877-891-000</v>
      </c>
      <c r="F507" s="35" t="s">
        <v>419</v>
      </c>
      <c r="G507" s="35" t="s">
        <v>416</v>
      </c>
      <c r="H507" s="35" t="s">
        <v>417</v>
      </c>
      <c r="I507" s="35" t="s">
        <v>417</v>
      </c>
      <c r="J507" s="35" t="s">
        <v>417</v>
      </c>
      <c r="K507" s="16">
        <v>3686.15</v>
      </c>
      <c r="L507" s="36">
        <v>0</v>
      </c>
      <c r="M507" s="37">
        <v>442.34</v>
      </c>
      <c r="N507" s="36">
        <v>-73.72</v>
      </c>
      <c r="O507" s="38">
        <f t="shared" si="7"/>
        <v>4054.77</v>
      </c>
      <c r="P507" s="34">
        <v>28834</v>
      </c>
    </row>
    <row r="508" spans="1:16">
      <c r="A508" s="34">
        <v>506</v>
      </c>
      <c r="B508" s="35" t="s">
        <v>701</v>
      </c>
      <c r="C508" s="35" t="s">
        <v>701</v>
      </c>
      <c r="D508" s="34" t="str">
        <f>VLOOKUP(B508,'TAX INFO'!$B$2:$G$1000,3,0)</f>
        <v xml:space="preserve">Shizen Inc. </v>
      </c>
      <c r="E508" s="34" t="str">
        <f>VLOOKUP(B508,'TAX INFO'!$B$2:$G$1000,5,0)</f>
        <v>010-105-854-000</v>
      </c>
      <c r="F508" s="35" t="s">
        <v>415</v>
      </c>
      <c r="G508" s="35" t="s">
        <v>416</v>
      </c>
      <c r="H508" s="35" t="s">
        <v>417</v>
      </c>
      <c r="I508" s="35" t="s">
        <v>416</v>
      </c>
      <c r="J508" s="35" t="s">
        <v>416</v>
      </c>
      <c r="K508" s="16">
        <v>0</v>
      </c>
      <c r="L508" s="36">
        <v>448.77</v>
      </c>
      <c r="M508" s="37">
        <v>0</v>
      </c>
      <c r="N508" s="36">
        <v>-8.98</v>
      </c>
      <c r="O508" s="38">
        <f t="shared" si="7"/>
        <v>439.78999999999996</v>
      </c>
      <c r="P508" s="34">
        <v>28835</v>
      </c>
    </row>
    <row r="509" spans="1:16">
      <c r="A509" s="34">
        <v>507</v>
      </c>
      <c r="B509" s="35" t="s">
        <v>701</v>
      </c>
      <c r="C509" s="35" t="s">
        <v>362</v>
      </c>
      <c r="D509" s="34" t="str">
        <f>VLOOKUP(B509,'TAX INFO'!$B$2:$G$1000,3,0)</f>
        <v xml:space="preserve">Shizen Inc. </v>
      </c>
      <c r="E509" s="34" t="str">
        <f>VLOOKUP(B509,'TAX INFO'!$B$2:$G$1000,5,0)</f>
        <v>010-105-854-000</v>
      </c>
      <c r="F509" s="35" t="s">
        <v>419</v>
      </c>
      <c r="G509" s="35" t="s">
        <v>416</v>
      </c>
      <c r="H509" s="35" t="s">
        <v>417</v>
      </c>
      <c r="I509" s="35" t="s">
        <v>416</v>
      </c>
      <c r="J509" s="35" t="s">
        <v>416</v>
      </c>
      <c r="K509" s="16">
        <v>0</v>
      </c>
      <c r="L509" s="36">
        <v>64.489999999999995</v>
      </c>
      <c r="M509" s="37">
        <v>0</v>
      </c>
      <c r="N509" s="36">
        <v>-1.29</v>
      </c>
      <c r="O509" s="38">
        <f t="shared" si="7"/>
        <v>63.199999999999996</v>
      </c>
      <c r="P509" s="34">
        <v>28835</v>
      </c>
    </row>
    <row r="510" spans="1:16">
      <c r="A510" s="34">
        <v>508</v>
      </c>
      <c r="B510" s="35" t="s">
        <v>702</v>
      </c>
      <c r="C510" s="35" t="s">
        <v>702</v>
      </c>
      <c r="D510" s="34" t="str">
        <f>VLOOKUP(B510,'TAX INFO'!$B$2:$G$1000,3,0)</f>
        <v>Siguil Hydro Power Corporation</v>
      </c>
      <c r="E510" s="34" t="str">
        <f>VLOOKUP(B510,'TAX INFO'!$B$2:$G$1000,5,0)</f>
        <v>008-088-150-00000</v>
      </c>
      <c r="F510" s="35" t="s">
        <v>415</v>
      </c>
      <c r="G510" s="35" t="s">
        <v>416</v>
      </c>
      <c r="H510" s="35" t="s">
        <v>416</v>
      </c>
      <c r="I510" s="35" t="s">
        <v>416</v>
      </c>
      <c r="J510" s="35" t="s">
        <v>416</v>
      </c>
      <c r="K510" s="16">
        <v>0</v>
      </c>
      <c r="L510" s="36">
        <v>395.4</v>
      </c>
      <c r="M510" s="37">
        <v>0</v>
      </c>
      <c r="N510" s="36">
        <v>-7.91</v>
      </c>
      <c r="O510" s="38">
        <f t="shared" si="7"/>
        <v>387.48999999999995</v>
      </c>
      <c r="P510" s="34">
        <v>28836</v>
      </c>
    </row>
    <row r="511" spans="1:16">
      <c r="A511" s="34">
        <v>509</v>
      </c>
      <c r="B511" s="35" t="s">
        <v>703</v>
      </c>
      <c r="C511" s="35" t="s">
        <v>363</v>
      </c>
      <c r="D511" s="34" t="str">
        <f>VLOOKUP(B511,'TAX INFO'!$B$2:$G$1000,3,0)</f>
        <v xml:space="preserve">Siargao Electric Cooperative, Inc. </v>
      </c>
      <c r="E511" s="34" t="str">
        <f>VLOOKUP(B511,'TAX INFO'!$B$2:$G$1000,5,0)</f>
        <v>001-004-149-00000</v>
      </c>
      <c r="F511" s="35" t="s">
        <v>419</v>
      </c>
      <c r="G511" s="35" t="s">
        <v>416</v>
      </c>
      <c r="H511" s="35" t="s">
        <v>416</v>
      </c>
      <c r="I511" s="35" t="s">
        <v>417</v>
      </c>
      <c r="J511" s="35" t="s">
        <v>417</v>
      </c>
      <c r="K511" s="16">
        <v>215.62</v>
      </c>
      <c r="L511" s="36">
        <v>0</v>
      </c>
      <c r="M511" s="37">
        <v>25.87</v>
      </c>
      <c r="N511" s="36">
        <v>-4.3099999999999996</v>
      </c>
      <c r="O511" s="38">
        <f t="shared" si="7"/>
        <v>237.18</v>
      </c>
      <c r="P511" s="34">
        <v>28837</v>
      </c>
    </row>
    <row r="512" spans="1:16">
      <c r="A512" s="34">
        <v>510</v>
      </c>
      <c r="B512" s="35" t="s">
        <v>208</v>
      </c>
      <c r="C512" s="35" t="s">
        <v>208</v>
      </c>
      <c r="D512" s="34" t="str">
        <f>VLOOKUP(B512,'TAX INFO'!$B$2:$G$1000,3,0)</f>
        <v>Hedcor Sibulan Inc.</v>
      </c>
      <c r="E512" s="34" t="str">
        <f>VLOOKUP(B512,'TAX INFO'!$B$2:$G$1000,5,0)</f>
        <v>005-633-984-00000</v>
      </c>
      <c r="F512" s="35" t="s">
        <v>415</v>
      </c>
      <c r="G512" s="35" t="s">
        <v>416</v>
      </c>
      <c r="H512" s="35" t="s">
        <v>417</v>
      </c>
      <c r="I512" s="35" t="s">
        <v>416</v>
      </c>
      <c r="J512" s="35" t="s">
        <v>416</v>
      </c>
      <c r="K512" s="16">
        <v>0</v>
      </c>
      <c r="L512" s="36">
        <v>236.03</v>
      </c>
      <c r="M512" s="37">
        <v>0</v>
      </c>
      <c r="N512" s="36">
        <v>-4.72</v>
      </c>
      <c r="O512" s="38">
        <f t="shared" si="7"/>
        <v>231.31</v>
      </c>
      <c r="P512" s="34">
        <v>28838</v>
      </c>
    </row>
    <row r="513" spans="1:16">
      <c r="A513" s="34">
        <v>511</v>
      </c>
      <c r="B513" s="35" t="s">
        <v>142</v>
      </c>
      <c r="C513" s="35" t="s">
        <v>142</v>
      </c>
      <c r="D513" s="34" t="str">
        <f>VLOOKUP(B513,'TAX INFO'!$B$2:$G$1000,3,0)</f>
        <v xml:space="preserve">Citicore Solar Negros Occidental, Inc. </v>
      </c>
      <c r="E513" s="34" t="str">
        <f>VLOOKUP(B513,'TAX INFO'!$B$2:$G$1000,5,0)</f>
        <v>009-103-282-000</v>
      </c>
      <c r="F513" s="35" t="s">
        <v>415</v>
      </c>
      <c r="G513" s="35" t="s">
        <v>416</v>
      </c>
      <c r="H513" s="35" t="s">
        <v>417</v>
      </c>
      <c r="I513" s="35" t="s">
        <v>416</v>
      </c>
      <c r="J513" s="35" t="s">
        <v>416</v>
      </c>
      <c r="K513" s="16">
        <v>0</v>
      </c>
      <c r="L513" s="36">
        <v>36535.699999999997</v>
      </c>
      <c r="M513" s="37">
        <v>0</v>
      </c>
      <c r="N513" s="36">
        <v>-730.71</v>
      </c>
      <c r="O513" s="38">
        <f t="shared" si="7"/>
        <v>35804.99</v>
      </c>
      <c r="P513" s="34">
        <v>28839</v>
      </c>
    </row>
    <row r="514" spans="1:16">
      <c r="A514" s="34">
        <v>512</v>
      </c>
      <c r="B514" s="35" t="s">
        <v>142</v>
      </c>
      <c r="C514" s="35" t="s">
        <v>143</v>
      </c>
      <c r="D514" s="34" t="str">
        <f>VLOOKUP(B514,'TAX INFO'!$B$2:$G$1000,3,0)</f>
        <v xml:space="preserve">Citicore Solar Negros Occidental, Inc. </v>
      </c>
      <c r="E514" s="34" t="str">
        <f>VLOOKUP(B514,'TAX INFO'!$B$2:$G$1000,5,0)</f>
        <v>009-103-282-000</v>
      </c>
      <c r="F514" s="35" t="s">
        <v>419</v>
      </c>
      <c r="G514" s="35" t="s">
        <v>416</v>
      </c>
      <c r="H514" s="35" t="s">
        <v>417</v>
      </c>
      <c r="I514" s="35" t="s">
        <v>416</v>
      </c>
      <c r="J514" s="35" t="s">
        <v>416</v>
      </c>
      <c r="K514" s="16">
        <v>0</v>
      </c>
      <c r="L514" s="36">
        <v>38.54</v>
      </c>
      <c r="M514" s="37">
        <v>0</v>
      </c>
      <c r="N514" s="36">
        <v>-0.77</v>
      </c>
      <c r="O514" s="38">
        <f t="shared" si="7"/>
        <v>37.769999999999996</v>
      </c>
      <c r="P514" s="34">
        <v>28839</v>
      </c>
    </row>
    <row r="515" spans="1:16">
      <c r="A515" s="34">
        <v>513</v>
      </c>
      <c r="B515" s="35" t="s">
        <v>705</v>
      </c>
      <c r="C515" s="35" t="s">
        <v>706</v>
      </c>
      <c r="D515" s="34" t="str">
        <f>VLOOKUP(B515,'TAX INFO'!$B$2:$G$1000,3,0)</f>
        <v xml:space="preserve">SPC Island Power Corporation </v>
      </c>
      <c r="E515" s="34" t="str">
        <f>VLOOKUP(B515,'TAX INFO'!$B$2:$G$1000,5,0)</f>
        <v>218-474-921-00000</v>
      </c>
      <c r="F515" s="35" t="s">
        <v>419</v>
      </c>
      <c r="G515" s="35" t="s">
        <v>416</v>
      </c>
      <c r="H515" s="35" t="s">
        <v>417</v>
      </c>
      <c r="I515" s="35" t="s">
        <v>417</v>
      </c>
      <c r="J515" s="35" t="s">
        <v>417</v>
      </c>
      <c r="K515" s="16">
        <v>479.6</v>
      </c>
      <c r="L515" s="36">
        <v>0</v>
      </c>
      <c r="M515" s="37">
        <v>57.55</v>
      </c>
      <c r="N515" s="36">
        <v>-9.59</v>
      </c>
      <c r="O515" s="38">
        <f t="shared" si="7"/>
        <v>527.55999999999995</v>
      </c>
      <c r="P515" s="34">
        <v>28840</v>
      </c>
    </row>
    <row r="516" spans="1:16">
      <c r="A516" s="34">
        <v>514</v>
      </c>
      <c r="B516" s="35" t="s">
        <v>707</v>
      </c>
      <c r="C516" s="35" t="s">
        <v>707</v>
      </c>
      <c r="D516" s="34" t="str">
        <f>VLOOKUP(B516,'TAX INFO'!$B$2:$G$1000,3,0)</f>
        <v>San Jose Green Energy Corporation (SJGEC) WESM-GEN</v>
      </c>
      <c r="E516" s="34" t="str">
        <f>VLOOKUP(B516,'TAX INFO'!$B$2:$G$1000,5,0)</f>
        <v>636-962-974-000</v>
      </c>
      <c r="F516" s="35" t="s">
        <v>415</v>
      </c>
      <c r="G516" s="35" t="s">
        <v>416</v>
      </c>
      <c r="H516" s="35" t="s">
        <v>417</v>
      </c>
      <c r="I516" s="35" t="s">
        <v>416</v>
      </c>
      <c r="J516" s="35" t="s">
        <v>416</v>
      </c>
      <c r="K516" s="16">
        <v>0</v>
      </c>
      <c r="L516" s="36">
        <v>169.43</v>
      </c>
      <c r="M516" s="37">
        <v>0</v>
      </c>
      <c r="N516" s="36">
        <v>-3.39</v>
      </c>
      <c r="O516" s="38">
        <f t="shared" ref="O516:O579" si="8">SUM(K516:N516)</f>
        <v>166.04000000000002</v>
      </c>
      <c r="P516" s="34">
        <v>28841</v>
      </c>
    </row>
    <row r="517" spans="1:16">
      <c r="A517" s="34">
        <v>515</v>
      </c>
      <c r="B517" s="35" t="s">
        <v>707</v>
      </c>
      <c r="C517" s="35" t="s">
        <v>355</v>
      </c>
      <c r="D517" s="34" t="str">
        <f>VLOOKUP(B517,'TAX INFO'!$B$2:$G$1000,3,0)</f>
        <v>San Jose Green Energy Corporation (SJGEC) WESM-GEN</v>
      </c>
      <c r="E517" s="34" t="str">
        <f>VLOOKUP(B517,'TAX INFO'!$B$2:$G$1000,5,0)</f>
        <v>636-962-974-000</v>
      </c>
      <c r="F517" s="35" t="s">
        <v>419</v>
      </c>
      <c r="G517" s="35" t="s">
        <v>416</v>
      </c>
      <c r="H517" s="35" t="s">
        <v>417</v>
      </c>
      <c r="I517" s="35" t="s">
        <v>416</v>
      </c>
      <c r="J517" s="35" t="s">
        <v>416</v>
      </c>
      <c r="K517" s="16">
        <v>0</v>
      </c>
      <c r="L517" s="36">
        <v>28.39</v>
      </c>
      <c r="M517" s="37">
        <v>0</v>
      </c>
      <c r="N517" s="36">
        <v>-0.56999999999999995</v>
      </c>
      <c r="O517" s="38">
        <f t="shared" si="8"/>
        <v>27.82</v>
      </c>
      <c r="P517" s="34">
        <v>28841</v>
      </c>
    </row>
    <row r="518" spans="1:16">
      <c r="A518" s="34">
        <v>516</v>
      </c>
      <c r="B518" s="35" t="s">
        <v>708</v>
      </c>
      <c r="C518" s="35" t="s">
        <v>708</v>
      </c>
      <c r="D518" s="34" t="str">
        <f>VLOOKUP(B518,'TAX INFO'!$B$2:$G$1000,3,0)</f>
        <v xml:space="preserve">Southwest Luzon Power Generation Corporation </v>
      </c>
      <c r="E518" s="34" t="str">
        <f>VLOOKUP(B518,'TAX INFO'!$B$2:$G$1000,5,0)</f>
        <v>008-115-664-000</v>
      </c>
      <c r="F518" s="35" t="s">
        <v>415</v>
      </c>
      <c r="G518" s="35" t="s">
        <v>416</v>
      </c>
      <c r="H518" s="35" t="s">
        <v>417</v>
      </c>
      <c r="I518" s="35" t="s">
        <v>417</v>
      </c>
      <c r="J518" s="35" t="s">
        <v>417</v>
      </c>
      <c r="K518" s="16">
        <v>1403.87</v>
      </c>
      <c r="L518" s="36">
        <v>0</v>
      </c>
      <c r="M518" s="37">
        <v>168.46</v>
      </c>
      <c r="N518" s="36">
        <v>-28.08</v>
      </c>
      <c r="O518" s="38">
        <f t="shared" si="8"/>
        <v>1544.25</v>
      </c>
      <c r="P518" s="34">
        <v>28842</v>
      </c>
    </row>
    <row r="519" spans="1:16">
      <c r="A519" s="34">
        <v>517</v>
      </c>
      <c r="B519" s="35" t="s">
        <v>559</v>
      </c>
      <c r="C519" s="35" t="s">
        <v>559</v>
      </c>
      <c r="D519" s="34" t="str">
        <f>VLOOKUP(B519,'TAX INFO'!$B$2:$G$1000,3,0)</f>
        <v xml:space="preserve">South Luzon Thermal Energy Corporation </v>
      </c>
      <c r="E519" s="34" t="str">
        <f>VLOOKUP(B519,'TAX INFO'!$B$2:$G$1000,5,0)</f>
        <v>008-095-005-000</v>
      </c>
      <c r="F519" s="35" t="s">
        <v>415</v>
      </c>
      <c r="G519" s="35" t="s">
        <v>416</v>
      </c>
      <c r="H519" s="35" t="s">
        <v>417</v>
      </c>
      <c r="I519" s="35" t="s">
        <v>417</v>
      </c>
      <c r="J519" s="35" t="s">
        <v>417</v>
      </c>
      <c r="K519" s="16">
        <v>10006.65</v>
      </c>
      <c r="L519" s="36">
        <v>0</v>
      </c>
      <c r="M519" s="37">
        <v>1200.8</v>
      </c>
      <c r="N519" s="36">
        <v>-200.13</v>
      </c>
      <c r="O519" s="38">
        <f t="shared" si="8"/>
        <v>11007.32</v>
      </c>
      <c r="P519" s="34">
        <v>28690</v>
      </c>
    </row>
    <row r="520" spans="1:16">
      <c r="A520" s="34">
        <v>518</v>
      </c>
      <c r="B520" s="35" t="s">
        <v>559</v>
      </c>
      <c r="C520" s="35" t="s">
        <v>373</v>
      </c>
      <c r="D520" s="34" t="str">
        <f>VLOOKUP(B520,'TAX INFO'!$B$2:$G$1000,3,0)</f>
        <v xml:space="preserve">South Luzon Thermal Energy Corporation </v>
      </c>
      <c r="E520" s="34" t="str">
        <f>VLOOKUP(B520,'TAX INFO'!$B$2:$G$1000,5,0)</f>
        <v>008-095-005-000</v>
      </c>
      <c r="F520" s="35" t="s">
        <v>419</v>
      </c>
      <c r="G520" s="35" t="s">
        <v>416</v>
      </c>
      <c r="H520" s="35" t="s">
        <v>417</v>
      </c>
      <c r="I520" s="35" t="s">
        <v>417</v>
      </c>
      <c r="J520" s="35" t="s">
        <v>417</v>
      </c>
      <c r="K520" s="16">
        <v>768.92</v>
      </c>
      <c r="L520" s="36">
        <v>0</v>
      </c>
      <c r="M520" s="37">
        <v>92.27</v>
      </c>
      <c r="N520" s="36">
        <v>-15.38</v>
      </c>
      <c r="O520" s="38">
        <f t="shared" si="8"/>
        <v>845.81</v>
      </c>
      <c r="P520" s="34">
        <v>28690</v>
      </c>
    </row>
    <row r="521" spans="1:16">
      <c r="A521" s="34">
        <v>519</v>
      </c>
      <c r="B521" s="35" t="s">
        <v>236</v>
      </c>
      <c r="C521" s="35" t="s">
        <v>236</v>
      </c>
      <c r="D521" s="34" t="str">
        <f>VLOOKUP(B521,'TAX INFO'!$B$2:$G$1000,3,0)</f>
        <v>LIMAY POWER INC.</v>
      </c>
      <c r="E521" s="34" t="str">
        <f>VLOOKUP(B521,'TAX INFO'!$B$2:$G$1000,5,0)</f>
        <v>008-107-131-000</v>
      </c>
      <c r="F521" s="35" t="s">
        <v>415</v>
      </c>
      <c r="G521" s="35" t="s">
        <v>416</v>
      </c>
      <c r="H521" s="35" t="s">
        <v>417</v>
      </c>
      <c r="I521" s="35" t="s">
        <v>417</v>
      </c>
      <c r="J521" s="35" t="s">
        <v>417</v>
      </c>
      <c r="K521" s="16">
        <v>140420.49</v>
      </c>
      <c r="L521" s="36">
        <v>0</v>
      </c>
      <c r="M521" s="37">
        <v>16850.46</v>
      </c>
      <c r="N521" s="36">
        <v>-2808.41</v>
      </c>
      <c r="O521" s="38">
        <f t="shared" si="8"/>
        <v>154462.53999999998</v>
      </c>
      <c r="P521" s="34">
        <v>28559</v>
      </c>
    </row>
    <row r="522" spans="1:16">
      <c r="A522" s="34">
        <v>520</v>
      </c>
      <c r="B522" s="35" t="s">
        <v>236</v>
      </c>
      <c r="C522" s="35" t="s">
        <v>238</v>
      </c>
      <c r="D522" s="34" t="str">
        <f>VLOOKUP(B522,'TAX INFO'!$B$2:$G$1000,3,0)</f>
        <v>LIMAY POWER INC.</v>
      </c>
      <c r="E522" s="34" t="str">
        <f>VLOOKUP(B522,'TAX INFO'!$B$2:$G$1000,5,0)</f>
        <v>008-107-131-000</v>
      </c>
      <c r="F522" s="35" t="s">
        <v>419</v>
      </c>
      <c r="G522" s="35" t="s">
        <v>416</v>
      </c>
      <c r="H522" s="35" t="s">
        <v>417</v>
      </c>
      <c r="I522" s="35" t="s">
        <v>417</v>
      </c>
      <c r="J522" s="35" t="s">
        <v>417</v>
      </c>
      <c r="K522" s="16">
        <v>452.27</v>
      </c>
      <c r="L522" s="36">
        <v>0</v>
      </c>
      <c r="M522" s="37">
        <v>54.27</v>
      </c>
      <c r="N522" s="36">
        <v>-9.0500000000000007</v>
      </c>
      <c r="O522" s="38">
        <f t="shared" si="8"/>
        <v>497.48999999999995</v>
      </c>
      <c r="P522" s="34">
        <v>28559</v>
      </c>
    </row>
    <row r="523" spans="1:16">
      <c r="A523" s="34">
        <v>521</v>
      </c>
      <c r="B523" s="35" t="s">
        <v>240</v>
      </c>
      <c r="C523" s="35" t="s">
        <v>240</v>
      </c>
      <c r="D523" s="34" t="str">
        <f>VLOOKUP(B523,'TAX INFO'!$B$2:$G$1000,3,0)</f>
        <v>LIMAY POWER INC.</v>
      </c>
      <c r="E523" s="34" t="str">
        <f>VLOOKUP(B523,'TAX INFO'!$B$2:$G$1000,5,0)</f>
        <v>008-107-131-000</v>
      </c>
      <c r="F523" s="35" t="s">
        <v>419</v>
      </c>
      <c r="G523" s="35" t="s">
        <v>416</v>
      </c>
      <c r="H523" s="35" t="s">
        <v>417</v>
      </c>
      <c r="I523" s="35" t="s">
        <v>417</v>
      </c>
      <c r="J523" s="35" t="s">
        <v>417</v>
      </c>
      <c r="K523" s="16">
        <v>16243.82</v>
      </c>
      <c r="L523" s="36">
        <v>0</v>
      </c>
      <c r="M523" s="37">
        <v>1949.26</v>
      </c>
      <c r="N523" s="36">
        <v>-324.88</v>
      </c>
      <c r="O523" s="38">
        <f t="shared" si="8"/>
        <v>17868.199999999997</v>
      </c>
      <c r="P523" s="34">
        <v>28559</v>
      </c>
    </row>
    <row r="524" spans="1:16">
      <c r="A524" s="34">
        <v>522</v>
      </c>
      <c r="B524" s="35" t="s">
        <v>240</v>
      </c>
      <c r="C524" s="35" t="s">
        <v>241</v>
      </c>
      <c r="D524" s="34" t="str">
        <f>VLOOKUP(B524,'TAX INFO'!$B$2:$G$1000,3,0)</f>
        <v>LIMAY POWER INC.</v>
      </c>
      <c r="E524" s="34" t="str">
        <f>VLOOKUP(B524,'TAX INFO'!$B$2:$G$1000,5,0)</f>
        <v>008-107-131-000</v>
      </c>
      <c r="F524" s="35" t="s">
        <v>419</v>
      </c>
      <c r="G524" s="35" t="s">
        <v>416</v>
      </c>
      <c r="H524" s="35" t="s">
        <v>417</v>
      </c>
      <c r="I524" s="35" t="s">
        <v>417</v>
      </c>
      <c r="J524" s="35" t="s">
        <v>417</v>
      </c>
      <c r="K524" s="16">
        <v>5190.51</v>
      </c>
      <c r="L524" s="36">
        <v>0</v>
      </c>
      <c r="M524" s="37">
        <v>622.86</v>
      </c>
      <c r="N524" s="36">
        <v>-103.81</v>
      </c>
      <c r="O524" s="38">
        <f t="shared" si="8"/>
        <v>5709.5599999999995</v>
      </c>
      <c r="P524" s="34">
        <v>28559</v>
      </c>
    </row>
    <row r="525" spans="1:16">
      <c r="A525" s="34">
        <v>523</v>
      </c>
      <c r="B525" s="35" t="s">
        <v>236</v>
      </c>
      <c r="C525" s="35" t="s">
        <v>239</v>
      </c>
      <c r="D525" s="34" t="str">
        <f>VLOOKUP(B525,'TAX INFO'!$B$2:$G$1000,3,0)</f>
        <v>LIMAY POWER INC.</v>
      </c>
      <c r="E525" s="34" t="str">
        <f>VLOOKUP(B525,'TAX INFO'!$B$2:$G$1000,5,0)</f>
        <v>008-107-131-000</v>
      </c>
      <c r="F525" s="35" t="s">
        <v>419</v>
      </c>
      <c r="G525" s="35" t="s">
        <v>416</v>
      </c>
      <c r="H525" s="35" t="s">
        <v>417</v>
      </c>
      <c r="I525" s="35" t="s">
        <v>417</v>
      </c>
      <c r="J525" s="35" t="s">
        <v>417</v>
      </c>
      <c r="K525" s="16">
        <v>394.1</v>
      </c>
      <c r="L525" s="36">
        <v>0</v>
      </c>
      <c r="M525" s="37">
        <v>47.29</v>
      </c>
      <c r="N525" s="36">
        <v>-7.88</v>
      </c>
      <c r="O525" s="38">
        <f t="shared" si="8"/>
        <v>433.51000000000005</v>
      </c>
      <c r="P525" s="34">
        <v>28559</v>
      </c>
    </row>
    <row r="526" spans="1:16">
      <c r="A526" s="34">
        <v>524</v>
      </c>
      <c r="B526" s="35" t="s">
        <v>710</v>
      </c>
      <c r="C526" s="35" t="s">
        <v>710</v>
      </c>
      <c r="D526" s="34" t="str">
        <f>VLOOKUP(B526,'TAX INFO'!$B$2:$G$1000,3,0)</f>
        <v>Malita Power Inc.</v>
      </c>
      <c r="E526" s="34" t="str">
        <f>VLOOKUP(B526,'TAX INFO'!$B$2:$G$1000,5,0)</f>
        <v>008-107-123-00000</v>
      </c>
      <c r="F526" s="35" t="s">
        <v>415</v>
      </c>
      <c r="G526" s="35" t="s">
        <v>416</v>
      </c>
      <c r="H526" s="35" t="s">
        <v>417</v>
      </c>
      <c r="I526" s="35" t="s">
        <v>417</v>
      </c>
      <c r="J526" s="35" t="s">
        <v>417</v>
      </c>
      <c r="K526" s="16">
        <v>1389.49</v>
      </c>
      <c r="L526" s="36">
        <v>0</v>
      </c>
      <c r="M526" s="37">
        <v>166.74</v>
      </c>
      <c r="N526" s="36">
        <v>-27.79</v>
      </c>
      <c r="O526" s="38">
        <f t="shared" si="8"/>
        <v>1528.44</v>
      </c>
      <c r="P526" s="34">
        <v>28843</v>
      </c>
    </row>
    <row r="527" spans="1:16">
      <c r="A527" s="34">
        <v>525</v>
      </c>
      <c r="B527" s="35" t="s">
        <v>710</v>
      </c>
      <c r="C527" s="35" t="s">
        <v>250</v>
      </c>
      <c r="D527" s="34" t="str">
        <f>VLOOKUP(B527,'TAX INFO'!$B$2:$G$1000,3,0)</f>
        <v>Malita Power Inc.</v>
      </c>
      <c r="E527" s="34" t="str">
        <f>VLOOKUP(B527,'TAX INFO'!$B$2:$G$1000,5,0)</f>
        <v>008-107-123-00000</v>
      </c>
      <c r="F527" s="35" t="s">
        <v>419</v>
      </c>
      <c r="G527" s="35" t="s">
        <v>416</v>
      </c>
      <c r="H527" s="35" t="s">
        <v>417</v>
      </c>
      <c r="I527" s="35" t="s">
        <v>417</v>
      </c>
      <c r="J527" s="35" t="s">
        <v>417</v>
      </c>
      <c r="K527" s="16">
        <v>1019.5</v>
      </c>
      <c r="L527" s="36">
        <v>0</v>
      </c>
      <c r="M527" s="37">
        <v>122.34</v>
      </c>
      <c r="N527" s="36">
        <v>-20.39</v>
      </c>
      <c r="O527" s="38">
        <f t="shared" si="8"/>
        <v>1121.4499999999998</v>
      </c>
      <c r="P527" s="34">
        <v>28843</v>
      </c>
    </row>
    <row r="528" spans="1:16">
      <c r="A528" s="34">
        <v>526</v>
      </c>
      <c r="B528" s="35" t="s">
        <v>488</v>
      </c>
      <c r="C528" s="35" t="s">
        <v>488</v>
      </c>
      <c r="D528" s="34" t="str">
        <f>VLOOKUP(B528,'TAX INFO'!$B$2:$G$1000,3,0)</f>
        <v>Sual Power Inc.</v>
      </c>
      <c r="E528" s="34" t="str">
        <f>VLOOKUP(B528,'TAX INFO'!$B$2:$G$1000,5,0)</f>
        <v>225-353-447-000</v>
      </c>
      <c r="F528" s="35" t="s">
        <v>415</v>
      </c>
      <c r="G528" s="35" t="s">
        <v>416</v>
      </c>
      <c r="H528" s="35" t="s">
        <v>417</v>
      </c>
      <c r="I528" s="35" t="s">
        <v>417</v>
      </c>
      <c r="J528" s="35" t="s">
        <v>417</v>
      </c>
      <c r="K528" s="16">
        <v>95108.98</v>
      </c>
      <c r="L528" s="36">
        <v>0</v>
      </c>
      <c r="M528" s="37">
        <v>11413.08</v>
      </c>
      <c r="N528" s="36">
        <v>-1902.18</v>
      </c>
      <c r="O528" s="38">
        <f t="shared" si="8"/>
        <v>104619.88</v>
      </c>
      <c r="P528" s="34">
        <v>28623</v>
      </c>
    </row>
    <row r="529" spans="1:16">
      <c r="A529" s="34">
        <v>527</v>
      </c>
      <c r="B529" s="35" t="s">
        <v>488</v>
      </c>
      <c r="C529" s="35" t="s">
        <v>380</v>
      </c>
      <c r="D529" s="34" t="str">
        <f>VLOOKUP(B529,'TAX INFO'!$B$2:$G$1000,3,0)</f>
        <v>Sual Power Inc.</v>
      </c>
      <c r="E529" s="34" t="str">
        <f>VLOOKUP(B529,'TAX INFO'!$B$2:$G$1000,5,0)</f>
        <v>225-353-447-000</v>
      </c>
      <c r="F529" s="35" t="s">
        <v>419</v>
      </c>
      <c r="G529" s="35" t="s">
        <v>416</v>
      </c>
      <c r="H529" s="35" t="s">
        <v>417</v>
      </c>
      <c r="I529" s="35" t="s">
        <v>417</v>
      </c>
      <c r="J529" s="35" t="s">
        <v>417</v>
      </c>
      <c r="K529" s="16">
        <v>9607.42</v>
      </c>
      <c r="L529" s="36">
        <v>0</v>
      </c>
      <c r="M529" s="37">
        <v>1152.8900000000001</v>
      </c>
      <c r="N529" s="36">
        <v>-192.15</v>
      </c>
      <c r="O529" s="38">
        <f t="shared" si="8"/>
        <v>10568.16</v>
      </c>
      <c r="P529" s="34">
        <v>28623</v>
      </c>
    </row>
    <row r="530" spans="1:16">
      <c r="A530" s="34">
        <v>528</v>
      </c>
      <c r="B530" s="35" t="s">
        <v>488</v>
      </c>
      <c r="C530" s="35" t="s">
        <v>381</v>
      </c>
      <c r="D530" s="34" t="str">
        <f>VLOOKUP(B530,'TAX INFO'!$B$2:$G$1000,3,0)</f>
        <v>Sual Power Inc.</v>
      </c>
      <c r="E530" s="34" t="str">
        <f>VLOOKUP(B530,'TAX INFO'!$B$2:$G$1000,5,0)</f>
        <v>225-353-447-000</v>
      </c>
      <c r="F530" s="35" t="s">
        <v>419</v>
      </c>
      <c r="G530" s="35" t="s">
        <v>416</v>
      </c>
      <c r="H530" s="35" t="s">
        <v>417</v>
      </c>
      <c r="I530" s="35" t="s">
        <v>417</v>
      </c>
      <c r="J530" s="35" t="s">
        <v>417</v>
      </c>
      <c r="K530" s="16">
        <v>405.68</v>
      </c>
      <c r="L530" s="36">
        <v>0</v>
      </c>
      <c r="M530" s="37">
        <v>48.68</v>
      </c>
      <c r="N530" s="36">
        <v>-8.11</v>
      </c>
      <c r="O530" s="38">
        <f t="shared" si="8"/>
        <v>446.25</v>
      </c>
      <c r="P530" s="34">
        <v>28623</v>
      </c>
    </row>
    <row r="531" spans="1:16">
      <c r="A531" s="34">
        <v>529</v>
      </c>
      <c r="B531" s="35" t="s">
        <v>364</v>
      </c>
      <c r="C531" s="35" t="s">
        <v>364</v>
      </c>
      <c r="D531" s="34" t="str">
        <f>VLOOKUP(B531,'TAX INFO'!$B$2:$G$1000,3,0)</f>
        <v xml:space="preserve">Smith Bell Mini-Hydro Corporation </v>
      </c>
      <c r="E531" s="34" t="str">
        <f>VLOOKUP(B531,'TAX INFO'!$B$2:$G$1000,5,0)</f>
        <v>240-205-077-000</v>
      </c>
      <c r="F531" s="35" t="s">
        <v>415</v>
      </c>
      <c r="G531" s="35" t="s">
        <v>416</v>
      </c>
      <c r="H531" s="35" t="s">
        <v>417</v>
      </c>
      <c r="I531" s="35" t="s">
        <v>416</v>
      </c>
      <c r="J531" s="35" t="s">
        <v>416</v>
      </c>
      <c r="K531" s="16">
        <v>0</v>
      </c>
      <c r="L531" s="36">
        <v>29.75</v>
      </c>
      <c r="M531" s="37">
        <v>0</v>
      </c>
      <c r="N531" s="36">
        <v>-0.6</v>
      </c>
      <c r="O531" s="38">
        <f t="shared" si="8"/>
        <v>29.15</v>
      </c>
      <c r="P531" s="34">
        <v>28844</v>
      </c>
    </row>
    <row r="532" spans="1:16">
      <c r="A532" s="34">
        <v>530</v>
      </c>
      <c r="B532" s="35" t="s">
        <v>608</v>
      </c>
      <c r="C532" s="35" t="s">
        <v>608</v>
      </c>
      <c r="D532" s="34" t="str">
        <f>VLOOKUP(B532,'TAX INFO'!$B$2:$G$1000,3,0)</f>
        <v xml:space="preserve">SN Aboitiz Power - Magat, Inc. </v>
      </c>
      <c r="E532" s="34" t="str">
        <f>VLOOKUP(B532,'TAX INFO'!$B$2:$G$1000,5,0)</f>
        <v>242-224-593-00000</v>
      </c>
      <c r="F532" s="35" t="s">
        <v>415</v>
      </c>
      <c r="G532" s="35" t="s">
        <v>416</v>
      </c>
      <c r="H532" s="35" t="s">
        <v>417</v>
      </c>
      <c r="I532" s="35" t="s">
        <v>416</v>
      </c>
      <c r="J532" s="35" t="s">
        <v>416</v>
      </c>
      <c r="K532" s="16">
        <v>0</v>
      </c>
      <c r="L532" s="36">
        <v>17997.990000000002</v>
      </c>
      <c r="M532" s="37">
        <v>0</v>
      </c>
      <c r="N532" s="36">
        <v>-359.96</v>
      </c>
      <c r="O532" s="38">
        <f t="shared" si="8"/>
        <v>17638.030000000002</v>
      </c>
      <c r="P532" s="34">
        <v>28738</v>
      </c>
    </row>
    <row r="533" spans="1:16">
      <c r="A533" s="34">
        <v>531</v>
      </c>
      <c r="B533" s="35" t="s">
        <v>608</v>
      </c>
      <c r="C533" s="35" t="s">
        <v>331</v>
      </c>
      <c r="D533" s="34" t="str">
        <f>VLOOKUP(B533,'TAX INFO'!$B$2:$G$1000,3,0)</f>
        <v xml:space="preserve">SN Aboitiz Power - Magat, Inc. </v>
      </c>
      <c r="E533" s="34" t="str">
        <f>VLOOKUP(B533,'TAX INFO'!$B$2:$G$1000,5,0)</f>
        <v>242-224-593-00000</v>
      </c>
      <c r="F533" s="35" t="s">
        <v>415</v>
      </c>
      <c r="G533" s="35" t="s">
        <v>416</v>
      </c>
      <c r="H533" s="35" t="s">
        <v>417</v>
      </c>
      <c r="I533" s="35" t="s">
        <v>417</v>
      </c>
      <c r="J533" s="35" t="s">
        <v>417</v>
      </c>
      <c r="K533" s="16">
        <v>4.7699999999999996</v>
      </c>
      <c r="L533" s="36">
        <v>0</v>
      </c>
      <c r="M533" s="37">
        <v>0.56999999999999995</v>
      </c>
      <c r="N533" s="36">
        <v>-0.1</v>
      </c>
      <c r="O533" s="38">
        <f t="shared" si="8"/>
        <v>5.24</v>
      </c>
      <c r="P533" s="34">
        <v>28738</v>
      </c>
    </row>
    <row r="534" spans="1:16">
      <c r="A534" s="34">
        <v>532</v>
      </c>
      <c r="B534" s="35" t="s">
        <v>326</v>
      </c>
      <c r="C534" s="35" t="s">
        <v>326</v>
      </c>
      <c r="D534" s="34" t="str">
        <f>VLOOKUP(B534,'TAX INFO'!$B$2:$G$1000,3,0)</f>
        <v xml:space="preserve">SN Aboitiz Power - Benguet, Inc. </v>
      </c>
      <c r="E534" s="34" t="str">
        <f>VLOOKUP(B534,'TAX INFO'!$B$2:$G$1000,5,0)</f>
        <v>006-659-491-00000</v>
      </c>
      <c r="F534" s="35" t="s">
        <v>415</v>
      </c>
      <c r="G534" s="35" t="s">
        <v>416</v>
      </c>
      <c r="H534" s="35" t="s">
        <v>417</v>
      </c>
      <c r="I534" s="35" t="s">
        <v>416</v>
      </c>
      <c r="J534" s="35" t="s">
        <v>416</v>
      </c>
      <c r="K534" s="16">
        <v>0</v>
      </c>
      <c r="L534" s="36">
        <v>3629.08</v>
      </c>
      <c r="M534" s="37">
        <v>0</v>
      </c>
      <c r="N534" s="36">
        <v>-72.58</v>
      </c>
      <c r="O534" s="38">
        <f t="shared" si="8"/>
        <v>3556.5</v>
      </c>
      <c r="P534" s="34">
        <v>28695</v>
      </c>
    </row>
    <row r="535" spans="1:16">
      <c r="A535" s="34">
        <v>533</v>
      </c>
      <c r="B535" s="35" t="s">
        <v>326</v>
      </c>
      <c r="C535" s="35" t="s">
        <v>327</v>
      </c>
      <c r="D535" s="34" t="str">
        <f>VLOOKUP(B535,'TAX INFO'!$B$2:$G$1000,3,0)</f>
        <v xml:space="preserve">SN Aboitiz Power - Benguet, Inc. </v>
      </c>
      <c r="E535" s="34" t="str">
        <f>VLOOKUP(B535,'TAX INFO'!$B$2:$G$1000,5,0)</f>
        <v>006-659-491-00000</v>
      </c>
      <c r="F535" s="35" t="s">
        <v>419</v>
      </c>
      <c r="G535" s="35" t="s">
        <v>416</v>
      </c>
      <c r="H535" s="35" t="s">
        <v>417</v>
      </c>
      <c r="I535" s="35" t="s">
        <v>416</v>
      </c>
      <c r="J535" s="35" t="s">
        <v>416</v>
      </c>
      <c r="K535" s="16">
        <v>0</v>
      </c>
      <c r="L535" s="36">
        <v>25.12</v>
      </c>
      <c r="M535" s="37">
        <v>0</v>
      </c>
      <c r="N535" s="36">
        <v>-0.5</v>
      </c>
      <c r="O535" s="38">
        <f t="shared" si="8"/>
        <v>24.62</v>
      </c>
      <c r="P535" s="34">
        <v>28695</v>
      </c>
    </row>
    <row r="536" spans="1:16">
      <c r="A536" s="34">
        <v>534</v>
      </c>
      <c r="B536" s="35" t="s">
        <v>333</v>
      </c>
      <c r="C536" s="35" t="s">
        <v>333</v>
      </c>
      <c r="D536" s="34" t="str">
        <f>VLOOKUP(B536,'TAX INFO'!$B$2:$G$1000,3,0)</f>
        <v>SN Aboitiz Power-Magat, Inc.</v>
      </c>
      <c r="E536" s="34" t="str">
        <f>VLOOKUP(B536,'TAX INFO'!$B$2:$G$1000,5,0)</f>
        <v>242-224-593-00000</v>
      </c>
      <c r="F536" s="35" t="s">
        <v>419</v>
      </c>
      <c r="G536" s="35" t="s">
        <v>416</v>
      </c>
      <c r="H536" s="35" t="s">
        <v>417</v>
      </c>
      <c r="I536" s="35" t="s">
        <v>417</v>
      </c>
      <c r="J536" s="35" t="s">
        <v>416</v>
      </c>
      <c r="K536" s="16">
        <v>0</v>
      </c>
      <c r="L536" s="36">
        <v>0.51</v>
      </c>
      <c r="M536" s="37">
        <v>0</v>
      </c>
      <c r="N536" s="36">
        <v>-0.01</v>
      </c>
      <c r="O536" s="38">
        <f t="shared" si="8"/>
        <v>0.5</v>
      </c>
      <c r="P536" s="34">
        <v>28738</v>
      </c>
    </row>
    <row r="537" spans="1:16">
      <c r="A537" s="34">
        <v>535</v>
      </c>
      <c r="B537" s="35" t="s">
        <v>328</v>
      </c>
      <c r="C537" s="35" t="s">
        <v>328</v>
      </c>
      <c r="D537" s="34" t="str">
        <f>VLOOKUP(B537,'TAX INFO'!$B$2:$G$1000,3,0)</f>
        <v xml:space="preserve">SN Aboitiz Power- Magat, Inc. </v>
      </c>
      <c r="E537" s="34" t="str">
        <f>VLOOKUP(B537,'TAX INFO'!$B$2:$G$1000,5,0)</f>
        <v>242-224-593-00000</v>
      </c>
      <c r="F537" s="35" t="s">
        <v>419</v>
      </c>
      <c r="G537" s="35" t="s">
        <v>416</v>
      </c>
      <c r="H537" s="35" t="s">
        <v>417</v>
      </c>
      <c r="I537" s="35" t="s">
        <v>417</v>
      </c>
      <c r="J537" s="35" t="s">
        <v>416</v>
      </c>
      <c r="K537" s="16">
        <v>0</v>
      </c>
      <c r="L537" s="36">
        <v>507</v>
      </c>
      <c r="M537" s="37">
        <v>0</v>
      </c>
      <c r="N537" s="36">
        <v>-10.14</v>
      </c>
      <c r="O537" s="38">
        <f t="shared" si="8"/>
        <v>496.86</v>
      </c>
      <c r="P537" s="34">
        <v>28738</v>
      </c>
    </row>
    <row r="538" spans="1:16">
      <c r="A538" s="34">
        <v>536</v>
      </c>
      <c r="B538" s="35" t="s">
        <v>328</v>
      </c>
      <c r="C538" s="35" t="s">
        <v>329</v>
      </c>
      <c r="D538" s="34" t="str">
        <f>VLOOKUP(B538,'TAX INFO'!$B$2:$G$1000,3,0)</f>
        <v xml:space="preserve">SN Aboitiz Power- Magat, Inc. </v>
      </c>
      <c r="E538" s="34" t="str">
        <f>VLOOKUP(B538,'TAX INFO'!$B$2:$G$1000,5,0)</f>
        <v>242-224-593-00000</v>
      </c>
      <c r="F538" s="35" t="s">
        <v>419</v>
      </c>
      <c r="G538" s="35" t="s">
        <v>416</v>
      </c>
      <c r="H538" s="35" t="s">
        <v>417</v>
      </c>
      <c r="I538" s="35" t="s">
        <v>417</v>
      </c>
      <c r="J538" s="35" t="s">
        <v>416</v>
      </c>
      <c r="K538" s="16">
        <v>0</v>
      </c>
      <c r="L538" s="36">
        <v>339.49</v>
      </c>
      <c r="M538" s="37">
        <v>0</v>
      </c>
      <c r="N538" s="36">
        <v>-6.79</v>
      </c>
      <c r="O538" s="38">
        <f t="shared" si="8"/>
        <v>332.7</v>
      </c>
      <c r="P538" s="34">
        <v>28738</v>
      </c>
    </row>
    <row r="539" spans="1:16">
      <c r="A539" s="34">
        <v>537</v>
      </c>
      <c r="B539" s="35" t="s">
        <v>334</v>
      </c>
      <c r="C539" s="35" t="s">
        <v>334</v>
      </c>
      <c r="D539" s="34" t="str">
        <f>VLOOKUP(B539,'TAX INFO'!$B$2:$G$1000,3,0)</f>
        <v xml:space="preserve">SN Aboitiz Power-RES, Inc. </v>
      </c>
      <c r="E539" s="34" t="str">
        <f>VLOOKUP(B539,'TAX INFO'!$B$2:$G$1000,5,0)</f>
        <v>007-544-287-00000</v>
      </c>
      <c r="F539" s="35" t="s">
        <v>419</v>
      </c>
      <c r="G539" s="35" t="s">
        <v>416</v>
      </c>
      <c r="H539" s="35" t="s">
        <v>417</v>
      </c>
      <c r="I539" s="35" t="s">
        <v>417</v>
      </c>
      <c r="J539" s="35" t="s">
        <v>417</v>
      </c>
      <c r="K539" s="16">
        <v>5.08</v>
      </c>
      <c r="L539" s="36">
        <v>0</v>
      </c>
      <c r="M539" s="37">
        <v>0.61</v>
      </c>
      <c r="N539" s="36">
        <v>-0.1</v>
      </c>
      <c r="O539" s="38">
        <f t="shared" si="8"/>
        <v>5.5900000000000007</v>
      </c>
      <c r="P539" s="34">
        <v>28845</v>
      </c>
    </row>
    <row r="540" spans="1:16">
      <c r="A540" s="34">
        <v>538</v>
      </c>
      <c r="B540" s="35" t="s">
        <v>608</v>
      </c>
      <c r="C540" s="35" t="s">
        <v>713</v>
      </c>
      <c r="D540" s="34" t="str">
        <f>VLOOKUP(B540,'TAX INFO'!$B$2:$G$1000,3,0)</f>
        <v xml:space="preserve">SN Aboitiz Power - Magat, Inc. </v>
      </c>
      <c r="E540" s="34" t="str">
        <f>VLOOKUP(B540,'TAX INFO'!$B$2:$G$1000,5,0)</f>
        <v>242-224-593-00000</v>
      </c>
      <c r="F540" s="35" t="s">
        <v>419</v>
      </c>
      <c r="G540" s="35" t="s">
        <v>416</v>
      </c>
      <c r="H540" s="35" t="s">
        <v>417</v>
      </c>
      <c r="I540" s="35" t="s">
        <v>416</v>
      </c>
      <c r="J540" s="35" t="s">
        <v>416</v>
      </c>
      <c r="K540" s="16">
        <v>0</v>
      </c>
      <c r="L540" s="36">
        <v>346.06</v>
      </c>
      <c r="M540" s="37">
        <v>0</v>
      </c>
      <c r="N540" s="36">
        <v>-6.92</v>
      </c>
      <c r="O540" s="38">
        <f t="shared" si="8"/>
        <v>339.14</v>
      </c>
      <c r="P540" s="34">
        <v>28738</v>
      </c>
    </row>
    <row r="541" spans="1:16">
      <c r="A541" s="34">
        <v>539</v>
      </c>
      <c r="B541" s="35" t="s">
        <v>714</v>
      </c>
      <c r="C541" s="35" t="s">
        <v>374</v>
      </c>
      <c r="D541" s="34" t="str">
        <f>VLOOKUP(B541,'TAX INFO'!$B$2:$G$1000,3,0)</f>
        <v xml:space="preserve">South Negros Biopower, Inc. </v>
      </c>
      <c r="E541" s="34" t="str">
        <f>VLOOKUP(B541,'TAX INFO'!$B$2:$G$1000,5,0)</f>
        <v>008-348-719-000</v>
      </c>
      <c r="F541" s="35" t="s">
        <v>419</v>
      </c>
      <c r="G541" s="35" t="s">
        <v>416</v>
      </c>
      <c r="H541" s="35" t="s">
        <v>416</v>
      </c>
      <c r="I541" s="35" t="s">
        <v>416</v>
      </c>
      <c r="J541" s="35" t="s">
        <v>416</v>
      </c>
      <c r="K541" s="16">
        <v>0</v>
      </c>
      <c r="L541" s="36">
        <v>157.26</v>
      </c>
      <c r="M541" s="37">
        <v>0</v>
      </c>
      <c r="N541" s="36">
        <v>-3.15</v>
      </c>
      <c r="O541" s="38">
        <f t="shared" si="8"/>
        <v>154.10999999999999</v>
      </c>
      <c r="P541" s="34">
        <v>28846</v>
      </c>
    </row>
    <row r="542" spans="1:16">
      <c r="A542" s="34">
        <v>540</v>
      </c>
      <c r="B542" s="35" t="s">
        <v>371</v>
      </c>
      <c r="C542" s="35" t="s">
        <v>371</v>
      </c>
      <c r="D542" s="34" t="str">
        <f>VLOOKUP(B542,'TAX INFO'!$B$2:$G$1000,3,0)</f>
        <v xml:space="preserve">South Cotabato I Electric Cooperative, Inc. </v>
      </c>
      <c r="E542" s="34" t="str">
        <f>VLOOKUP(B542,'TAX INFO'!$B$2:$G$1000,5,0)</f>
        <v>000-940-174-00000</v>
      </c>
      <c r="F542" s="35" t="s">
        <v>419</v>
      </c>
      <c r="G542" s="35" t="s">
        <v>416</v>
      </c>
      <c r="H542" s="35" t="s">
        <v>416</v>
      </c>
      <c r="I542" s="35" t="s">
        <v>417</v>
      </c>
      <c r="J542" s="35" t="s">
        <v>417</v>
      </c>
      <c r="K542" s="16">
        <v>12375.74</v>
      </c>
      <c r="L542" s="36">
        <v>0</v>
      </c>
      <c r="M542" s="37">
        <v>1485.09</v>
      </c>
      <c r="N542" s="36">
        <v>-247.51</v>
      </c>
      <c r="O542" s="38">
        <f t="shared" si="8"/>
        <v>13613.32</v>
      </c>
      <c r="P542" s="34">
        <v>28847</v>
      </c>
    </row>
    <row r="543" spans="1:16">
      <c r="A543" s="34">
        <v>541</v>
      </c>
      <c r="B543" s="35" t="s">
        <v>372</v>
      </c>
      <c r="C543" s="35" t="s">
        <v>372</v>
      </c>
      <c r="D543" s="34" t="str">
        <f>VLOOKUP(B543,'TAX INFO'!$B$2:$G$1000,3,0)</f>
        <v xml:space="preserve">South Cotabato II Electric Cooperative, Inc. </v>
      </c>
      <c r="E543" s="34" t="str">
        <f>VLOOKUP(B543,'TAX INFO'!$B$2:$G$1000,5,0)</f>
        <v>000-940-182-00000</v>
      </c>
      <c r="F543" s="35" t="s">
        <v>419</v>
      </c>
      <c r="G543" s="35" t="s">
        <v>416</v>
      </c>
      <c r="H543" s="35" t="s">
        <v>417</v>
      </c>
      <c r="I543" s="35" t="s">
        <v>417</v>
      </c>
      <c r="J543" s="35" t="s">
        <v>417</v>
      </c>
      <c r="K543" s="16">
        <v>32103.09</v>
      </c>
      <c r="L543" s="36">
        <v>0</v>
      </c>
      <c r="M543" s="37">
        <v>3852.37</v>
      </c>
      <c r="N543" s="36">
        <v>-642.05999999999995</v>
      </c>
      <c r="O543" s="38">
        <f t="shared" si="8"/>
        <v>35313.4</v>
      </c>
      <c r="P543" s="34">
        <v>28848</v>
      </c>
    </row>
    <row r="544" spans="1:16">
      <c r="A544" s="34">
        <v>542</v>
      </c>
      <c r="B544" s="35" t="s">
        <v>335</v>
      </c>
      <c r="C544" s="35" t="s">
        <v>335</v>
      </c>
      <c r="D544" s="34" t="str">
        <f>VLOOKUP(B544,'TAX INFO'!$B$2:$G$1000,3,0)</f>
        <v xml:space="preserve">SOLARACE1 Energy Corp. </v>
      </c>
      <c r="E544" s="34" t="str">
        <f>VLOOKUP(B544,'TAX INFO'!$B$2:$G$1000,5,0)</f>
        <v>009-606-740-000</v>
      </c>
      <c r="F544" s="35" t="s">
        <v>415</v>
      </c>
      <c r="G544" s="35" t="s">
        <v>416</v>
      </c>
      <c r="H544" s="35" t="s">
        <v>416</v>
      </c>
      <c r="I544" s="35" t="s">
        <v>416</v>
      </c>
      <c r="J544" s="35" t="s">
        <v>416</v>
      </c>
      <c r="K544" s="16">
        <v>0</v>
      </c>
      <c r="L544" s="36">
        <v>859.7</v>
      </c>
      <c r="M544" s="37">
        <v>0</v>
      </c>
      <c r="N544" s="36">
        <v>-17.190000000000001</v>
      </c>
      <c r="O544" s="38">
        <f t="shared" si="8"/>
        <v>842.51</v>
      </c>
      <c r="P544" s="34">
        <v>28849</v>
      </c>
    </row>
    <row r="545" spans="1:16">
      <c r="A545" s="34">
        <v>543</v>
      </c>
      <c r="B545" s="35" t="s">
        <v>335</v>
      </c>
      <c r="C545" s="35" t="s">
        <v>336</v>
      </c>
      <c r="D545" s="34" t="str">
        <f>VLOOKUP(B545,'TAX INFO'!$B$2:$G$1000,3,0)</f>
        <v xml:space="preserve">SOLARACE1 Energy Corp. </v>
      </c>
      <c r="E545" s="34" t="str">
        <f>VLOOKUP(B545,'TAX INFO'!$B$2:$G$1000,5,0)</f>
        <v>009-606-740-000</v>
      </c>
      <c r="F545" s="35" t="s">
        <v>419</v>
      </c>
      <c r="G545" s="35" t="s">
        <v>416</v>
      </c>
      <c r="H545" s="35" t="s">
        <v>416</v>
      </c>
      <c r="I545" s="35" t="s">
        <v>416</v>
      </c>
      <c r="J545" s="35" t="s">
        <v>416</v>
      </c>
      <c r="K545" s="16">
        <v>0</v>
      </c>
      <c r="L545" s="36">
        <v>95.71</v>
      </c>
      <c r="M545" s="37">
        <v>0</v>
      </c>
      <c r="N545" s="36">
        <v>-1.91</v>
      </c>
      <c r="O545" s="38">
        <f t="shared" si="8"/>
        <v>93.8</v>
      </c>
      <c r="P545" s="34">
        <v>28849</v>
      </c>
    </row>
    <row r="546" spans="1:16">
      <c r="A546" s="34">
        <v>544</v>
      </c>
      <c r="B546" s="35" t="s">
        <v>365</v>
      </c>
      <c r="C546" s="35" t="s">
        <v>365</v>
      </c>
      <c r="D546" s="34" t="str">
        <f>VLOOKUP(B546,'TAX INFO'!$B$2:$G$1000,3,0)</f>
        <v xml:space="preserve">Solar Philippines Calatagan Corporation </v>
      </c>
      <c r="E546" s="34" t="str">
        <f>VLOOKUP(B546,'TAX INFO'!$B$2:$G$1000,5,0)</f>
        <v>009-058-825-000</v>
      </c>
      <c r="F546" s="35" t="s">
        <v>415</v>
      </c>
      <c r="G546" s="35" t="s">
        <v>416</v>
      </c>
      <c r="H546" s="35" t="s">
        <v>417</v>
      </c>
      <c r="I546" s="35" t="s">
        <v>416</v>
      </c>
      <c r="J546" s="35" t="s">
        <v>416</v>
      </c>
      <c r="K546" s="16">
        <v>0</v>
      </c>
      <c r="L546" s="36">
        <v>526.16999999999996</v>
      </c>
      <c r="M546" s="37">
        <v>0</v>
      </c>
      <c r="N546" s="36">
        <v>-10.52</v>
      </c>
      <c r="O546" s="38">
        <f t="shared" si="8"/>
        <v>515.65</v>
      </c>
      <c r="P546" s="34">
        <v>28850</v>
      </c>
    </row>
    <row r="547" spans="1:16">
      <c r="A547" s="34">
        <v>545</v>
      </c>
      <c r="B547" s="35" t="s">
        <v>365</v>
      </c>
      <c r="C547" s="35" t="s">
        <v>366</v>
      </c>
      <c r="D547" s="34" t="str">
        <f>VLOOKUP(B547,'TAX INFO'!$B$2:$G$1000,3,0)</f>
        <v xml:space="preserve">Solar Philippines Calatagan Corporation </v>
      </c>
      <c r="E547" s="34" t="str">
        <f>VLOOKUP(B547,'TAX INFO'!$B$2:$G$1000,5,0)</f>
        <v>009-058-825-000</v>
      </c>
      <c r="F547" s="35" t="s">
        <v>419</v>
      </c>
      <c r="G547" s="35" t="s">
        <v>416</v>
      </c>
      <c r="H547" s="35" t="s">
        <v>417</v>
      </c>
      <c r="I547" s="35" t="s">
        <v>416</v>
      </c>
      <c r="J547" s="35" t="s">
        <v>416</v>
      </c>
      <c r="K547" s="16">
        <v>0</v>
      </c>
      <c r="L547" s="36">
        <v>61.77</v>
      </c>
      <c r="M547" s="37">
        <v>0</v>
      </c>
      <c r="N547" s="36">
        <v>-1.24</v>
      </c>
      <c r="O547" s="38">
        <f t="shared" si="8"/>
        <v>60.53</v>
      </c>
      <c r="P547" s="34">
        <v>28850</v>
      </c>
    </row>
    <row r="548" spans="1:16">
      <c r="A548" s="34">
        <v>546</v>
      </c>
      <c r="B548" s="35" t="s">
        <v>367</v>
      </c>
      <c r="C548" s="35" t="s">
        <v>367</v>
      </c>
      <c r="D548" s="34" t="str">
        <f>VLOOKUP(B548,'TAX INFO'!$B$2:$G$1000,3,0)</f>
        <v>Solar Philippines Tarlac Corporation</v>
      </c>
      <c r="E548" s="34" t="str">
        <f>VLOOKUP(B548,'TAX INFO'!$B$2:$G$1000,5,0)</f>
        <v>009-085-818-000</v>
      </c>
      <c r="F548" s="35" t="s">
        <v>415</v>
      </c>
      <c r="G548" s="35" t="s">
        <v>416</v>
      </c>
      <c r="H548" s="35" t="s">
        <v>416</v>
      </c>
      <c r="I548" s="35" t="s">
        <v>416</v>
      </c>
      <c r="J548" s="35" t="s">
        <v>416</v>
      </c>
      <c r="K548" s="16">
        <v>0</v>
      </c>
      <c r="L548" s="36">
        <v>239.51</v>
      </c>
      <c r="M548" s="37">
        <v>0</v>
      </c>
      <c r="N548" s="36">
        <v>-4.79</v>
      </c>
      <c r="O548" s="38">
        <f t="shared" si="8"/>
        <v>234.72</v>
      </c>
      <c r="P548" s="34">
        <v>28851</v>
      </c>
    </row>
    <row r="549" spans="1:16">
      <c r="A549" s="34">
        <v>547</v>
      </c>
      <c r="B549" s="35" t="s">
        <v>367</v>
      </c>
      <c r="C549" s="35" t="s">
        <v>368</v>
      </c>
      <c r="D549" s="34" t="str">
        <f>VLOOKUP(B549,'TAX INFO'!$B$2:$G$1000,3,0)</f>
        <v>Solar Philippines Tarlac Corporation</v>
      </c>
      <c r="E549" s="34" t="str">
        <f>VLOOKUP(B549,'TAX INFO'!$B$2:$G$1000,5,0)</f>
        <v>009-085-818-000</v>
      </c>
      <c r="F549" s="35" t="s">
        <v>419</v>
      </c>
      <c r="G549" s="35" t="s">
        <v>416</v>
      </c>
      <c r="H549" s="35" t="s">
        <v>416</v>
      </c>
      <c r="I549" s="35" t="s">
        <v>416</v>
      </c>
      <c r="J549" s="35" t="s">
        <v>416</v>
      </c>
      <c r="K549" s="16">
        <v>0</v>
      </c>
      <c r="L549" s="36">
        <v>125.21</v>
      </c>
      <c r="M549" s="37">
        <v>0</v>
      </c>
      <c r="N549" s="36">
        <v>-2.5</v>
      </c>
      <c r="O549" s="38">
        <f t="shared" si="8"/>
        <v>122.71</v>
      </c>
      <c r="P549" s="34">
        <v>28851</v>
      </c>
    </row>
    <row r="550" spans="1:16">
      <c r="A550" s="34">
        <v>548</v>
      </c>
      <c r="B550" s="35" t="s">
        <v>715</v>
      </c>
      <c r="C550" s="35" t="s">
        <v>715</v>
      </c>
      <c r="D550" s="34" t="str">
        <f>VLOOKUP(B550,'TAX INFO'!$B$2:$G$1000,3,0)</f>
        <v>Southern Leyte Electric Cooperative, Inc.</v>
      </c>
      <c r="E550" s="34" t="str">
        <f>VLOOKUP(B550,'TAX INFO'!$B$2:$G$1000,5,0)</f>
        <v>000-819-044-000</v>
      </c>
      <c r="F550" s="35" t="s">
        <v>419</v>
      </c>
      <c r="G550" s="35" t="s">
        <v>416</v>
      </c>
      <c r="H550" s="35" t="s">
        <v>417</v>
      </c>
      <c r="I550" s="35" t="s">
        <v>417</v>
      </c>
      <c r="J550" s="35" t="s">
        <v>417</v>
      </c>
      <c r="K550" s="16">
        <v>1254.75</v>
      </c>
      <c r="L550" s="36">
        <v>0</v>
      </c>
      <c r="M550" s="37">
        <v>150.57</v>
      </c>
      <c r="N550" s="36">
        <v>-25.1</v>
      </c>
      <c r="O550" s="38">
        <f t="shared" si="8"/>
        <v>1380.22</v>
      </c>
      <c r="P550" s="34">
        <v>28852</v>
      </c>
    </row>
    <row r="551" spans="1:16">
      <c r="A551" s="34">
        <v>549</v>
      </c>
      <c r="B551" s="35" t="s">
        <v>369</v>
      </c>
      <c r="C551" s="35" t="s">
        <v>369</v>
      </c>
      <c r="D551" s="34" t="str">
        <f>VLOOKUP(B551,'TAX INFO'!$B$2:$G$1000,3,0)</f>
        <v xml:space="preserve">Sorsogon I Electric Cooperative, Inc. </v>
      </c>
      <c r="E551" s="34" t="str">
        <f>VLOOKUP(B551,'TAX INFO'!$B$2:$G$1000,5,0)</f>
        <v>000-819-757-000</v>
      </c>
      <c r="F551" s="35" t="s">
        <v>419</v>
      </c>
      <c r="G551" s="35" t="s">
        <v>416</v>
      </c>
      <c r="H551" s="35" t="s">
        <v>417</v>
      </c>
      <c r="I551" s="35" t="s">
        <v>417</v>
      </c>
      <c r="J551" s="35" t="s">
        <v>417</v>
      </c>
      <c r="K551" s="16">
        <v>4499.4399999999996</v>
      </c>
      <c r="L551" s="36">
        <v>0</v>
      </c>
      <c r="M551" s="37">
        <v>539.92999999999995</v>
      </c>
      <c r="N551" s="36">
        <v>-89.99</v>
      </c>
      <c r="O551" s="38">
        <f t="shared" si="8"/>
        <v>4949.38</v>
      </c>
      <c r="P551" s="34">
        <v>28853</v>
      </c>
    </row>
    <row r="552" spans="1:16">
      <c r="A552" s="34">
        <v>550</v>
      </c>
      <c r="B552" s="35" t="s">
        <v>370</v>
      </c>
      <c r="C552" s="35" t="s">
        <v>370</v>
      </c>
      <c r="D552" s="34" t="str">
        <f>VLOOKUP(B552,'TAX INFO'!$B$2:$G$1000,3,0)</f>
        <v xml:space="preserve">Sorsogon II Electric Cooperative, Inc. </v>
      </c>
      <c r="E552" s="34" t="str">
        <f>VLOOKUP(B552,'TAX INFO'!$B$2:$G$1000,5,0)</f>
        <v>000-819-769-000</v>
      </c>
      <c r="F552" s="35" t="s">
        <v>419</v>
      </c>
      <c r="G552" s="35" t="s">
        <v>416</v>
      </c>
      <c r="H552" s="35" t="s">
        <v>417</v>
      </c>
      <c r="I552" s="35" t="s">
        <v>417</v>
      </c>
      <c r="J552" s="35" t="s">
        <v>417</v>
      </c>
      <c r="K552" s="16">
        <v>11547.12</v>
      </c>
      <c r="L552" s="36">
        <v>0</v>
      </c>
      <c r="M552" s="37">
        <v>1385.65</v>
      </c>
      <c r="N552" s="36">
        <v>-230.94</v>
      </c>
      <c r="O552" s="38">
        <f t="shared" si="8"/>
        <v>12701.83</v>
      </c>
      <c r="P552" s="34">
        <v>28854</v>
      </c>
    </row>
    <row r="553" spans="1:16">
      <c r="A553" s="34">
        <v>551</v>
      </c>
      <c r="B553" s="35" t="s">
        <v>716</v>
      </c>
      <c r="C553" s="35" t="s">
        <v>716</v>
      </c>
      <c r="D553" s="34" t="str">
        <f>VLOOKUP(B553,'TAX INFO'!$B$2:$G$1000,3,0)</f>
        <v xml:space="preserve">SPARC-Solar Powered Agri-Rural Communities Corporation </v>
      </c>
      <c r="E553" s="34" t="str">
        <f>VLOOKUP(B553,'TAX INFO'!$B$2:$G$1000,5,0)</f>
        <v>008-048-450-000</v>
      </c>
      <c r="F553" s="35" t="s">
        <v>415</v>
      </c>
      <c r="G553" s="35" t="s">
        <v>416</v>
      </c>
      <c r="H553" s="35" t="s">
        <v>417</v>
      </c>
      <c r="I553" s="35" t="s">
        <v>416</v>
      </c>
      <c r="J553" s="35" t="s">
        <v>416</v>
      </c>
      <c r="K553" s="16">
        <v>0</v>
      </c>
      <c r="L553" s="36">
        <v>39.24</v>
      </c>
      <c r="M553" s="37">
        <v>0</v>
      </c>
      <c r="N553" s="36">
        <v>-0.78</v>
      </c>
      <c r="O553" s="38">
        <f t="shared" si="8"/>
        <v>38.46</v>
      </c>
      <c r="P553" s="34">
        <v>28855</v>
      </c>
    </row>
    <row r="554" spans="1:16">
      <c r="A554" s="34">
        <v>552</v>
      </c>
      <c r="B554" s="35" t="s">
        <v>716</v>
      </c>
      <c r="C554" s="35" t="s">
        <v>717</v>
      </c>
      <c r="D554" s="34" t="str">
        <f>VLOOKUP(B554,'TAX INFO'!$B$2:$G$1000,3,0)</f>
        <v xml:space="preserve">SPARC-Solar Powered Agri-Rural Communities Corporation </v>
      </c>
      <c r="E554" s="34" t="str">
        <f>VLOOKUP(B554,'TAX INFO'!$B$2:$G$1000,5,0)</f>
        <v>008-048-450-000</v>
      </c>
      <c r="F554" s="35" t="s">
        <v>415</v>
      </c>
      <c r="G554" s="35" t="s">
        <v>416</v>
      </c>
      <c r="H554" s="35" t="s">
        <v>417</v>
      </c>
      <c r="I554" s="35" t="s">
        <v>416</v>
      </c>
      <c r="J554" s="35" t="s">
        <v>416</v>
      </c>
      <c r="K554" s="16">
        <v>0</v>
      </c>
      <c r="L554" s="36">
        <v>36.57</v>
      </c>
      <c r="M554" s="37">
        <v>0</v>
      </c>
      <c r="N554" s="36">
        <v>-0.73</v>
      </c>
      <c r="O554" s="38">
        <f t="shared" si="8"/>
        <v>35.840000000000003</v>
      </c>
      <c r="P554" s="34">
        <v>28855</v>
      </c>
    </row>
    <row r="555" spans="1:16">
      <c r="A555" s="34">
        <v>553</v>
      </c>
      <c r="B555" s="35" t="s">
        <v>716</v>
      </c>
      <c r="C555" s="35" t="s">
        <v>718</v>
      </c>
      <c r="D555" s="34" t="str">
        <f>VLOOKUP(B555,'TAX INFO'!$B$2:$G$1000,3,0)</f>
        <v xml:space="preserve">SPARC-Solar Powered Agri-Rural Communities Corporation </v>
      </c>
      <c r="E555" s="34" t="str">
        <f>VLOOKUP(B555,'TAX INFO'!$B$2:$G$1000,5,0)</f>
        <v>008-048-450-000</v>
      </c>
      <c r="F555" s="35" t="s">
        <v>415</v>
      </c>
      <c r="G555" s="35" t="s">
        <v>416</v>
      </c>
      <c r="H555" s="35" t="s">
        <v>417</v>
      </c>
      <c r="I555" s="35" t="s">
        <v>416</v>
      </c>
      <c r="J555" s="35" t="s">
        <v>416</v>
      </c>
      <c r="K555" s="16">
        <v>0</v>
      </c>
      <c r="L555" s="36">
        <v>0.81</v>
      </c>
      <c r="M555" s="37">
        <v>0</v>
      </c>
      <c r="N555" s="36">
        <v>-0.02</v>
      </c>
      <c r="O555" s="38">
        <f t="shared" si="8"/>
        <v>0.79</v>
      </c>
      <c r="P555" s="34">
        <v>28855</v>
      </c>
    </row>
    <row r="556" spans="1:16">
      <c r="A556" s="34">
        <v>554</v>
      </c>
      <c r="B556" s="35" t="s">
        <v>337</v>
      </c>
      <c r="C556" s="35" t="s">
        <v>338</v>
      </c>
      <c r="D556" s="34" t="str">
        <f>VLOOKUP(B556,'TAX INFO'!$B$2:$G$1000,3,0)</f>
        <v xml:space="preserve">SPC Power Corporation </v>
      </c>
      <c r="E556" s="34" t="str">
        <f>VLOOKUP(B556,'TAX INFO'!$B$2:$G$1000,5,0)</f>
        <v>003-868-048-000</v>
      </c>
      <c r="F556" s="35" t="s">
        <v>419</v>
      </c>
      <c r="G556" s="35" t="s">
        <v>416</v>
      </c>
      <c r="H556" s="35" t="s">
        <v>417</v>
      </c>
      <c r="I556" s="35" t="s">
        <v>417</v>
      </c>
      <c r="J556" s="35" t="s">
        <v>417</v>
      </c>
      <c r="K556" s="16">
        <v>99.28</v>
      </c>
      <c r="L556" s="36">
        <v>0</v>
      </c>
      <c r="M556" s="37">
        <v>11.91</v>
      </c>
      <c r="N556" s="36">
        <v>-1.99</v>
      </c>
      <c r="O556" s="38">
        <f t="shared" si="8"/>
        <v>109.2</v>
      </c>
      <c r="P556" s="34">
        <v>28856</v>
      </c>
    </row>
    <row r="557" spans="1:16">
      <c r="A557" s="34">
        <v>555</v>
      </c>
      <c r="B557" s="35" t="s">
        <v>719</v>
      </c>
      <c r="C557" s="35" t="s">
        <v>719</v>
      </c>
      <c r="D557" s="34" t="str">
        <f>VLOOKUP(B557,'TAX INFO'!$B$2:$G$1000,3,0)</f>
        <v>San Roque Hydropower Inc. (Formerly Strategic Power Development Corporation)</v>
      </c>
      <c r="E557" s="34" t="str">
        <f>VLOOKUP(B557,'TAX INFO'!$B$2:$G$1000,5,0)</f>
        <v>227-545-141-000</v>
      </c>
      <c r="F557" s="35" t="s">
        <v>415</v>
      </c>
      <c r="G557" s="35" t="s">
        <v>416</v>
      </c>
      <c r="H557" s="35" t="s">
        <v>417</v>
      </c>
      <c r="I557" s="35" t="s">
        <v>416</v>
      </c>
      <c r="J557" s="35" t="s">
        <v>417</v>
      </c>
      <c r="K557" s="16">
        <v>1174.2</v>
      </c>
      <c r="L557" s="36">
        <v>0</v>
      </c>
      <c r="M557" s="37">
        <v>140.9</v>
      </c>
      <c r="N557" s="36">
        <v>-23.48</v>
      </c>
      <c r="O557" s="38">
        <f t="shared" si="8"/>
        <v>1291.6200000000001</v>
      </c>
      <c r="P557" s="34">
        <v>28857</v>
      </c>
    </row>
    <row r="558" spans="1:16">
      <c r="A558" s="34">
        <v>556</v>
      </c>
      <c r="B558" s="35" t="s">
        <v>719</v>
      </c>
      <c r="C558" s="35" t="s">
        <v>777</v>
      </c>
      <c r="D558" s="34" t="str">
        <f>VLOOKUP(B558,'TAX INFO'!$B$2:$G$1000,3,0)</f>
        <v>San Roque Hydropower Inc. (Formerly Strategic Power Development Corporation)</v>
      </c>
      <c r="E558" s="34" t="str">
        <f>VLOOKUP(B558,'TAX INFO'!$B$2:$G$1000,5,0)</f>
        <v>227-545-141-000</v>
      </c>
      <c r="F558" s="35" t="s">
        <v>419</v>
      </c>
      <c r="G558" s="35" t="s">
        <v>416</v>
      </c>
      <c r="H558" s="35" t="s">
        <v>417</v>
      </c>
      <c r="I558" s="35" t="s">
        <v>416</v>
      </c>
      <c r="J558" s="35" t="s">
        <v>417</v>
      </c>
      <c r="K558" s="16">
        <v>0.01</v>
      </c>
      <c r="L558" s="36">
        <v>0</v>
      </c>
      <c r="M558" s="37">
        <v>0</v>
      </c>
      <c r="N558" s="36">
        <v>0</v>
      </c>
      <c r="O558" s="38">
        <f t="shared" si="8"/>
        <v>0.01</v>
      </c>
      <c r="P558" s="34">
        <v>28857</v>
      </c>
    </row>
    <row r="559" spans="1:16">
      <c r="A559" s="34">
        <v>557</v>
      </c>
      <c r="B559" s="35" t="s">
        <v>720</v>
      </c>
      <c r="C559" s="35" t="s">
        <v>720</v>
      </c>
      <c r="D559" s="34" t="str">
        <f>VLOOKUP(B559,'TAX INFO'!$B$2:$G$1000,3,0)</f>
        <v xml:space="preserve">SMGP Kabankalan Power Co. Ltd. </v>
      </c>
      <c r="E559" s="34" t="str">
        <f>VLOOKUP(B559,'TAX INFO'!$B$2:$G$1000,5,0)</f>
        <v>009-064-992-000</v>
      </c>
      <c r="F559" s="35" t="s">
        <v>415</v>
      </c>
      <c r="G559" s="35" t="s">
        <v>416</v>
      </c>
      <c r="H559" s="35" t="s">
        <v>417</v>
      </c>
      <c r="I559" s="35" t="s">
        <v>417</v>
      </c>
      <c r="J559" s="35" t="s">
        <v>417</v>
      </c>
      <c r="K559" s="16">
        <v>9.2200000000000006</v>
      </c>
      <c r="L559" s="36">
        <v>0</v>
      </c>
      <c r="M559" s="37">
        <v>1.1100000000000001</v>
      </c>
      <c r="N559" s="36">
        <v>-0.18</v>
      </c>
      <c r="O559" s="38">
        <f t="shared" si="8"/>
        <v>10.15</v>
      </c>
      <c r="P559" s="34">
        <v>28858</v>
      </c>
    </row>
    <row r="560" spans="1:16">
      <c r="A560" s="34">
        <v>558</v>
      </c>
      <c r="B560" s="35" t="s">
        <v>720</v>
      </c>
      <c r="C560" s="35" t="s">
        <v>325</v>
      </c>
      <c r="D560" s="34" t="str">
        <f>VLOOKUP(B560,'TAX INFO'!$B$2:$G$1000,3,0)</f>
        <v xml:space="preserve">SMGP Kabankalan Power Co. Ltd. </v>
      </c>
      <c r="E560" s="34" t="str">
        <f>VLOOKUP(B560,'TAX INFO'!$B$2:$G$1000,5,0)</f>
        <v>009-064-992-000</v>
      </c>
      <c r="F560" s="35" t="s">
        <v>419</v>
      </c>
      <c r="G560" s="35" t="s">
        <v>416</v>
      </c>
      <c r="H560" s="35" t="s">
        <v>417</v>
      </c>
      <c r="I560" s="35" t="s">
        <v>417</v>
      </c>
      <c r="J560" s="35" t="s">
        <v>417</v>
      </c>
      <c r="K560" s="16">
        <v>569.65</v>
      </c>
      <c r="L560" s="36">
        <v>0</v>
      </c>
      <c r="M560" s="37">
        <v>68.36</v>
      </c>
      <c r="N560" s="36">
        <v>-11.39</v>
      </c>
      <c r="O560" s="38">
        <f t="shared" si="8"/>
        <v>626.62</v>
      </c>
      <c r="P560" s="34">
        <v>28858</v>
      </c>
    </row>
    <row r="561" spans="1:16">
      <c r="A561" s="34">
        <v>559</v>
      </c>
      <c r="B561" s="35" t="s">
        <v>721</v>
      </c>
      <c r="C561" s="35" t="s">
        <v>721</v>
      </c>
      <c r="D561" s="34" t="str">
        <f>VLOOKUP(B561,'TAX INFO'!$B$2:$G$1000,3,0)</f>
        <v xml:space="preserve">Surallah Power Generation Inc. </v>
      </c>
      <c r="E561" s="34" t="str">
        <f>VLOOKUP(B561,'TAX INFO'!$B$2:$G$1000,5,0)</f>
        <v>009-515-845-000</v>
      </c>
      <c r="F561" s="35" t="s">
        <v>415</v>
      </c>
      <c r="G561" s="35" t="s">
        <v>417</v>
      </c>
      <c r="H561" s="35" t="s">
        <v>416</v>
      </c>
      <c r="I561" s="35" t="s">
        <v>416</v>
      </c>
      <c r="J561" s="35" t="s">
        <v>416</v>
      </c>
      <c r="K561" s="16">
        <v>0</v>
      </c>
      <c r="L561" s="36">
        <v>180.92</v>
      </c>
      <c r="M561" s="37">
        <v>0</v>
      </c>
      <c r="N561" s="36">
        <v>0</v>
      </c>
      <c r="O561" s="38">
        <f t="shared" si="8"/>
        <v>180.92</v>
      </c>
      <c r="P561" s="34">
        <v>28859</v>
      </c>
    </row>
    <row r="562" spans="1:16">
      <c r="A562" s="34">
        <v>560</v>
      </c>
      <c r="B562" s="35" t="s">
        <v>722</v>
      </c>
      <c r="C562" s="35" t="s">
        <v>722</v>
      </c>
      <c r="D562" s="34" t="str">
        <f>VLOOKUP(B562,'TAX INFO'!$B$2:$G$1000,3,0)</f>
        <v xml:space="preserve">South Premiere Power Corporation </v>
      </c>
      <c r="E562" s="34" t="str">
        <f>VLOOKUP(B562,'TAX INFO'!$B$2:$G$1000,5,0)</f>
        <v>227-308-464-000</v>
      </c>
      <c r="F562" s="35" t="s">
        <v>415</v>
      </c>
      <c r="G562" s="35" t="s">
        <v>416</v>
      </c>
      <c r="H562" s="35" t="s">
        <v>417</v>
      </c>
      <c r="I562" s="35" t="s">
        <v>417</v>
      </c>
      <c r="J562" s="35" t="s">
        <v>417</v>
      </c>
      <c r="K562" s="16">
        <v>436.88</v>
      </c>
      <c r="L562" s="36">
        <v>0</v>
      </c>
      <c r="M562" s="37">
        <v>52.43</v>
      </c>
      <c r="N562" s="36">
        <v>-8.74</v>
      </c>
      <c r="O562" s="38">
        <f t="shared" si="8"/>
        <v>480.57</v>
      </c>
      <c r="P562" s="34">
        <v>28860</v>
      </c>
    </row>
    <row r="563" spans="1:16">
      <c r="A563" s="34">
        <v>561</v>
      </c>
      <c r="B563" s="35" t="s">
        <v>724</v>
      </c>
      <c r="C563" s="35" t="s">
        <v>724</v>
      </c>
      <c r="D563" s="34" t="str">
        <f>VLOOKUP(B563,'TAX INFO'!$B$2:$G$1000,3,0)</f>
        <v>Sinocalan Solar Power Corp.</v>
      </c>
      <c r="E563" s="34" t="str">
        <f>VLOOKUP(B563,'TAX INFO'!$B$2:$G$1000,5,0)</f>
        <v>010-613-385-00000</v>
      </c>
      <c r="F563" s="35" t="s">
        <v>415</v>
      </c>
      <c r="G563" s="35" t="s">
        <v>417</v>
      </c>
      <c r="H563" s="35" t="s">
        <v>417</v>
      </c>
      <c r="I563" s="35" t="s">
        <v>416</v>
      </c>
      <c r="J563" s="35" t="s">
        <v>416</v>
      </c>
      <c r="K563" s="16">
        <v>0</v>
      </c>
      <c r="L563" s="36">
        <v>551.6</v>
      </c>
      <c r="M563" s="37">
        <v>0</v>
      </c>
      <c r="N563" s="36">
        <v>0</v>
      </c>
      <c r="O563" s="38">
        <f t="shared" si="8"/>
        <v>551.6</v>
      </c>
      <c r="P563" s="34">
        <v>28861</v>
      </c>
    </row>
    <row r="564" spans="1:16">
      <c r="A564" s="34">
        <v>562</v>
      </c>
      <c r="B564" s="35" t="s">
        <v>724</v>
      </c>
      <c r="C564" s="35" t="s">
        <v>725</v>
      </c>
      <c r="D564" s="34" t="str">
        <f>VLOOKUP(B564,'TAX INFO'!$B$2:$G$1000,3,0)</f>
        <v>Sinocalan Solar Power Corp.</v>
      </c>
      <c r="E564" s="34" t="str">
        <f>VLOOKUP(B564,'TAX INFO'!$B$2:$G$1000,5,0)</f>
        <v>010-613-385-00000</v>
      </c>
      <c r="F564" s="35" t="s">
        <v>419</v>
      </c>
      <c r="G564" s="35" t="s">
        <v>417</v>
      </c>
      <c r="H564" s="35" t="s">
        <v>417</v>
      </c>
      <c r="I564" s="35" t="s">
        <v>416</v>
      </c>
      <c r="J564" s="35" t="s">
        <v>416</v>
      </c>
      <c r="K564" s="16">
        <v>0</v>
      </c>
      <c r="L564" s="36">
        <v>64.540000000000006</v>
      </c>
      <c r="M564" s="37">
        <v>0</v>
      </c>
      <c r="N564" s="36">
        <v>0</v>
      </c>
      <c r="O564" s="38">
        <f t="shared" si="8"/>
        <v>64.540000000000006</v>
      </c>
      <c r="P564" s="34">
        <v>28861</v>
      </c>
    </row>
    <row r="565" spans="1:16">
      <c r="A565" s="34">
        <v>563</v>
      </c>
      <c r="B565" s="35" t="s">
        <v>375</v>
      </c>
      <c r="C565" s="35" t="s">
        <v>375</v>
      </c>
      <c r="D565" s="34" t="str">
        <f>VLOOKUP(B565,'TAX INFO'!$B$2:$G$1000,3,0)</f>
        <v>Sta. Clara Power Corporation</v>
      </c>
      <c r="E565" s="34" t="str">
        <f>VLOOKUP(B565,'TAX INFO'!$B$2:$G$1000,5,0)</f>
        <v>228-833-810-000</v>
      </c>
      <c r="F565" s="35" t="s">
        <v>415</v>
      </c>
      <c r="G565" s="35" t="s">
        <v>416</v>
      </c>
      <c r="H565" s="35" t="s">
        <v>416</v>
      </c>
      <c r="I565" s="35" t="s">
        <v>416</v>
      </c>
      <c r="J565" s="35" t="s">
        <v>416</v>
      </c>
      <c r="K565" s="16">
        <v>0</v>
      </c>
      <c r="L565" s="36">
        <v>14.67</v>
      </c>
      <c r="M565" s="37">
        <v>0</v>
      </c>
      <c r="N565" s="36">
        <v>-0.28999999999999998</v>
      </c>
      <c r="O565" s="38">
        <f t="shared" si="8"/>
        <v>14.38</v>
      </c>
      <c r="P565" s="34">
        <v>28862</v>
      </c>
    </row>
    <row r="566" spans="1:16">
      <c r="A566" s="34">
        <v>564</v>
      </c>
      <c r="B566" s="35" t="s">
        <v>375</v>
      </c>
      <c r="C566" s="35" t="s">
        <v>376</v>
      </c>
      <c r="D566" s="34" t="str">
        <f>VLOOKUP(B566,'TAX INFO'!$B$2:$G$1000,3,0)</f>
        <v>Sta. Clara Power Corporation</v>
      </c>
      <c r="E566" s="34" t="str">
        <f>VLOOKUP(B566,'TAX INFO'!$B$2:$G$1000,5,0)</f>
        <v>228-833-810-000</v>
      </c>
      <c r="F566" s="35" t="s">
        <v>419</v>
      </c>
      <c r="G566" s="35" t="s">
        <v>416</v>
      </c>
      <c r="H566" s="35" t="s">
        <v>416</v>
      </c>
      <c r="I566" s="35" t="s">
        <v>416</v>
      </c>
      <c r="J566" s="35" t="s">
        <v>416</v>
      </c>
      <c r="K566" s="16">
        <v>0</v>
      </c>
      <c r="L566" s="36">
        <v>1.1299999999999999</v>
      </c>
      <c r="M566" s="37">
        <v>0</v>
      </c>
      <c r="N566" s="36">
        <v>-0.02</v>
      </c>
      <c r="O566" s="38">
        <f t="shared" si="8"/>
        <v>1.1099999999999999</v>
      </c>
      <c r="P566" s="34">
        <v>28862</v>
      </c>
    </row>
    <row r="567" spans="1:16">
      <c r="A567" s="34">
        <v>565</v>
      </c>
      <c r="B567" s="35" t="s">
        <v>727</v>
      </c>
      <c r="C567" s="35" t="s">
        <v>727</v>
      </c>
      <c r="D567" s="34" t="str">
        <f>VLOOKUP(B567,'TAX INFO'!$B$2:$G$1000,3,0)</f>
        <v>Solar Tanauan Corporation</v>
      </c>
      <c r="E567" s="34" t="str">
        <f>VLOOKUP(B567,'TAX INFO'!$B$2:$G$1000,5,0)</f>
        <v>009-403-211-00000</v>
      </c>
      <c r="F567" s="35" t="s">
        <v>415</v>
      </c>
      <c r="G567" s="35" t="s">
        <v>416</v>
      </c>
      <c r="H567" s="35" t="s">
        <v>417</v>
      </c>
      <c r="I567" s="35" t="s">
        <v>416</v>
      </c>
      <c r="J567" s="35" t="s">
        <v>416</v>
      </c>
      <c r="K567" s="16">
        <v>0</v>
      </c>
      <c r="L567" s="36">
        <v>85.17</v>
      </c>
      <c r="M567" s="37">
        <v>0</v>
      </c>
      <c r="N567" s="36">
        <v>-1.7</v>
      </c>
      <c r="O567" s="38">
        <f t="shared" si="8"/>
        <v>83.47</v>
      </c>
      <c r="P567" s="34">
        <v>28863</v>
      </c>
    </row>
    <row r="568" spans="1:16">
      <c r="A568" s="34">
        <v>566</v>
      </c>
      <c r="B568" s="35" t="s">
        <v>339</v>
      </c>
      <c r="C568" s="35" t="s">
        <v>339</v>
      </c>
      <c r="D568" s="34" t="str">
        <f>VLOOKUP(B568,'TAX INFO'!$B$2:$G$1000,3,0)</f>
        <v xml:space="preserve">Sultan Kudarat Electric Cooperative, Inc. </v>
      </c>
      <c r="E568" s="34" t="str">
        <f>VLOOKUP(B568,'TAX INFO'!$B$2:$G$1000,5,0)</f>
        <v>000582966000</v>
      </c>
      <c r="F568" s="35" t="s">
        <v>419</v>
      </c>
      <c r="G568" s="35" t="s">
        <v>416</v>
      </c>
      <c r="H568" s="35" t="s">
        <v>416</v>
      </c>
      <c r="I568" s="35" t="s">
        <v>417</v>
      </c>
      <c r="J568" s="35" t="s">
        <v>417</v>
      </c>
      <c r="K568" s="16">
        <v>2699.5</v>
      </c>
      <c r="L568" s="36">
        <v>0</v>
      </c>
      <c r="M568" s="37">
        <v>323.94</v>
      </c>
      <c r="N568" s="36">
        <v>-53.99</v>
      </c>
      <c r="O568" s="38">
        <f t="shared" si="8"/>
        <v>2969.4500000000003</v>
      </c>
      <c r="P568" s="34">
        <v>28864</v>
      </c>
    </row>
    <row r="569" spans="1:16">
      <c r="A569" s="34">
        <v>567</v>
      </c>
      <c r="B569" s="35" t="s">
        <v>386</v>
      </c>
      <c r="C569" s="35" t="s">
        <v>386</v>
      </c>
      <c r="D569" s="34" t="str">
        <f>VLOOKUP(B569,'TAX INFO'!$B$2:$G$1000,3,0)</f>
        <v xml:space="preserve">Surigao del Norte Electric Cooperative, Inc. </v>
      </c>
      <c r="E569" s="34" t="str">
        <f>VLOOKUP(B569,'TAX INFO'!$B$2:$G$1000,5,0)</f>
        <v>000-998-653-000</v>
      </c>
      <c r="F569" s="35" t="s">
        <v>419</v>
      </c>
      <c r="G569" s="35" t="s">
        <v>416</v>
      </c>
      <c r="H569" s="35" t="s">
        <v>416</v>
      </c>
      <c r="I569" s="35" t="s">
        <v>417</v>
      </c>
      <c r="J569" s="35" t="s">
        <v>417</v>
      </c>
      <c r="K569" s="16">
        <v>4144.66</v>
      </c>
      <c r="L569" s="36">
        <v>0</v>
      </c>
      <c r="M569" s="37">
        <v>497.36</v>
      </c>
      <c r="N569" s="36">
        <v>-82.89</v>
      </c>
      <c r="O569" s="38">
        <f t="shared" si="8"/>
        <v>4559.1299999999992</v>
      </c>
      <c r="P569" s="34">
        <v>28865</v>
      </c>
    </row>
    <row r="570" spans="1:16">
      <c r="A570" s="34">
        <v>568</v>
      </c>
      <c r="B570" s="35" t="s">
        <v>387</v>
      </c>
      <c r="C570" s="35" t="s">
        <v>387</v>
      </c>
      <c r="D570" s="34" t="str">
        <f>VLOOKUP(B570,'TAX INFO'!$B$2:$G$1000,3,0)</f>
        <v xml:space="preserve">Surigao del Sur I Electric Cooperative, Inc. </v>
      </c>
      <c r="E570" s="34" t="str">
        <f>VLOOKUP(B570,'TAX INFO'!$B$2:$G$1000,5,0)</f>
        <v>000-955-094-000</v>
      </c>
      <c r="F570" s="35" t="s">
        <v>419</v>
      </c>
      <c r="G570" s="35" t="s">
        <v>416</v>
      </c>
      <c r="H570" s="35" t="s">
        <v>416</v>
      </c>
      <c r="I570" s="35" t="s">
        <v>417</v>
      </c>
      <c r="J570" s="35" t="s">
        <v>417</v>
      </c>
      <c r="K570" s="16">
        <v>773.77</v>
      </c>
      <c r="L570" s="36">
        <v>0</v>
      </c>
      <c r="M570" s="37">
        <v>92.85</v>
      </c>
      <c r="N570" s="36">
        <v>-15.48</v>
      </c>
      <c r="O570" s="38">
        <f t="shared" si="8"/>
        <v>851.14</v>
      </c>
      <c r="P570" s="34">
        <v>28866</v>
      </c>
    </row>
    <row r="571" spans="1:16">
      <c r="A571" s="34">
        <v>569</v>
      </c>
      <c r="B571" s="35" t="s">
        <v>340</v>
      </c>
      <c r="C571" s="35" t="s">
        <v>340</v>
      </c>
      <c r="D571" s="34" t="str">
        <f>VLOOKUP(B571,'TAX INFO'!$B$2:$G$1000,3,0)</f>
        <v xml:space="preserve">Surigao del Sur II Electric Cooperative, Inc. </v>
      </c>
      <c r="E571" s="34" t="str">
        <f>VLOOKUP(B571,'TAX INFO'!$B$2:$G$1000,5,0)</f>
        <v>000-955-107-000</v>
      </c>
      <c r="F571" s="35" t="s">
        <v>419</v>
      </c>
      <c r="G571" s="35" t="s">
        <v>416</v>
      </c>
      <c r="H571" s="35" t="s">
        <v>416</v>
      </c>
      <c r="I571" s="35" t="s">
        <v>417</v>
      </c>
      <c r="J571" s="35" t="s">
        <v>417</v>
      </c>
      <c r="K571" s="16">
        <v>2329.39</v>
      </c>
      <c r="L571" s="36">
        <v>0</v>
      </c>
      <c r="M571" s="37">
        <v>279.52999999999997</v>
      </c>
      <c r="N571" s="36">
        <v>-46.59</v>
      </c>
      <c r="O571" s="38">
        <f t="shared" si="8"/>
        <v>2562.33</v>
      </c>
      <c r="P571" s="34">
        <v>28867</v>
      </c>
    </row>
    <row r="572" spans="1:16">
      <c r="A572" s="34">
        <v>570</v>
      </c>
      <c r="B572" s="35" t="s">
        <v>384</v>
      </c>
      <c r="C572" s="35" t="s">
        <v>384</v>
      </c>
      <c r="D572" s="34" t="str">
        <f>VLOOKUP(B572,'TAX INFO'!$B$2:$G$1000,3,0)</f>
        <v xml:space="preserve">Sunwest Water and Electric Company 2, Inc. </v>
      </c>
      <c r="E572" s="34" t="str">
        <f>VLOOKUP(B572,'TAX INFO'!$B$2:$G$1000,5,0)</f>
        <v>005-770-958-000</v>
      </c>
      <c r="F572" s="35" t="s">
        <v>415</v>
      </c>
      <c r="G572" s="35" t="s">
        <v>417</v>
      </c>
      <c r="H572" s="35" t="s">
        <v>417</v>
      </c>
      <c r="I572" s="35" t="s">
        <v>416</v>
      </c>
      <c r="J572" s="35" t="s">
        <v>416</v>
      </c>
      <c r="K572" s="16">
        <v>0</v>
      </c>
      <c r="L572" s="36">
        <v>139.16</v>
      </c>
      <c r="M572" s="37">
        <v>0</v>
      </c>
      <c r="N572" s="36">
        <v>0</v>
      </c>
      <c r="O572" s="38">
        <f t="shared" si="8"/>
        <v>139.16</v>
      </c>
      <c r="P572" s="34">
        <v>28868</v>
      </c>
    </row>
    <row r="573" spans="1:16">
      <c r="A573" s="34">
        <v>571</v>
      </c>
      <c r="B573" s="35" t="s">
        <v>384</v>
      </c>
      <c r="C573" s="35" t="s">
        <v>385</v>
      </c>
      <c r="D573" s="34" t="str">
        <f>VLOOKUP(B573,'TAX INFO'!$B$2:$G$1000,3,0)</f>
        <v xml:space="preserve">Sunwest Water and Electric Company 2, Inc. </v>
      </c>
      <c r="E573" s="34" t="str">
        <f>VLOOKUP(B573,'TAX INFO'!$B$2:$G$1000,5,0)</f>
        <v>005-770-958-000</v>
      </c>
      <c r="F573" s="35" t="s">
        <v>419</v>
      </c>
      <c r="G573" s="35" t="s">
        <v>417</v>
      </c>
      <c r="H573" s="35" t="s">
        <v>417</v>
      </c>
      <c r="I573" s="35" t="s">
        <v>416</v>
      </c>
      <c r="J573" s="35" t="s">
        <v>416</v>
      </c>
      <c r="K573" s="16">
        <v>0</v>
      </c>
      <c r="L573" s="36">
        <v>0.05</v>
      </c>
      <c r="M573" s="37">
        <v>0</v>
      </c>
      <c r="N573" s="36">
        <v>0</v>
      </c>
      <c r="O573" s="38">
        <f t="shared" si="8"/>
        <v>0.05</v>
      </c>
      <c r="P573" s="34">
        <v>28868</v>
      </c>
    </row>
    <row r="574" spans="1:16">
      <c r="A574" s="34">
        <v>572</v>
      </c>
      <c r="B574" s="35" t="s">
        <v>389</v>
      </c>
      <c r="C574" s="35" t="s">
        <v>389</v>
      </c>
      <c r="D574" s="34" t="str">
        <f>VLOOKUP(B574,'TAX INFO'!$B$2:$G$1000,3,0)</f>
        <v>Taft HydroEnergy Corporation</v>
      </c>
      <c r="E574" s="34" t="str">
        <f>VLOOKUP(B574,'TAX INFO'!$B$2:$G$1000,5,0)</f>
        <v>009-712-420-0000</v>
      </c>
      <c r="F574" s="35" t="s">
        <v>415</v>
      </c>
      <c r="G574" s="35" t="s">
        <v>416</v>
      </c>
      <c r="H574" s="35" t="s">
        <v>416</v>
      </c>
      <c r="I574" s="35" t="s">
        <v>416</v>
      </c>
      <c r="J574" s="35" t="s">
        <v>416</v>
      </c>
      <c r="K574" s="16">
        <v>0</v>
      </c>
      <c r="L574" s="36">
        <v>344.61</v>
      </c>
      <c r="M574" s="37">
        <v>0</v>
      </c>
      <c r="N574" s="36">
        <v>-6.89</v>
      </c>
      <c r="O574" s="38">
        <f t="shared" si="8"/>
        <v>337.72</v>
      </c>
      <c r="P574" s="34">
        <v>28869</v>
      </c>
    </row>
    <row r="575" spans="1:16">
      <c r="A575" s="34">
        <v>573</v>
      </c>
      <c r="B575" s="35" t="s">
        <v>389</v>
      </c>
      <c r="C575" s="35" t="s">
        <v>390</v>
      </c>
      <c r="D575" s="34" t="str">
        <f>VLOOKUP(B575,'TAX INFO'!$B$2:$G$1000,3,0)</f>
        <v>Taft HydroEnergy Corporation</v>
      </c>
      <c r="E575" s="34" t="str">
        <f>VLOOKUP(B575,'TAX INFO'!$B$2:$G$1000,5,0)</f>
        <v>009-712-420-0000</v>
      </c>
      <c r="F575" s="35" t="s">
        <v>419</v>
      </c>
      <c r="G575" s="35" t="s">
        <v>416</v>
      </c>
      <c r="H575" s="35" t="s">
        <v>416</v>
      </c>
      <c r="I575" s="35" t="s">
        <v>416</v>
      </c>
      <c r="J575" s="35" t="s">
        <v>416</v>
      </c>
      <c r="K575" s="16">
        <v>0</v>
      </c>
      <c r="L575" s="36">
        <v>0.22</v>
      </c>
      <c r="M575" s="37">
        <v>0</v>
      </c>
      <c r="N575" s="36">
        <v>0</v>
      </c>
      <c r="O575" s="38">
        <f t="shared" si="8"/>
        <v>0.22</v>
      </c>
      <c r="P575" s="34">
        <v>28869</v>
      </c>
    </row>
    <row r="576" spans="1:16">
      <c r="A576" s="34">
        <v>574</v>
      </c>
      <c r="B576" s="35" t="s">
        <v>729</v>
      </c>
      <c r="C576" s="35" t="s">
        <v>109</v>
      </c>
      <c r="D576" s="34" t="str">
        <f>VLOOKUP(B576,'TAX INFO'!$B$2:$G$1000,3,0)</f>
        <v>BULACAN POWER GENERATION CORPORATION</v>
      </c>
      <c r="E576" s="34" t="str">
        <f>VLOOKUP(B576,'TAX INFO'!$B$2:$G$1000,5,0)</f>
        <v>004-523-557-000</v>
      </c>
      <c r="F576" s="35" t="s">
        <v>419</v>
      </c>
      <c r="G576" s="35" t="s">
        <v>416</v>
      </c>
      <c r="H576" s="35" t="s">
        <v>417</v>
      </c>
      <c r="I576" s="35" t="s">
        <v>417</v>
      </c>
      <c r="J576" s="35" t="s">
        <v>417</v>
      </c>
      <c r="K576" s="16">
        <v>170.24</v>
      </c>
      <c r="L576" s="36">
        <v>0</v>
      </c>
      <c r="M576" s="37">
        <v>20.43</v>
      </c>
      <c r="N576" s="36">
        <v>-3.4</v>
      </c>
      <c r="O576" s="38">
        <f t="shared" si="8"/>
        <v>187.27</v>
      </c>
      <c r="P576" s="34">
        <v>28870</v>
      </c>
    </row>
    <row r="577" spans="1:16">
      <c r="A577" s="34">
        <v>575</v>
      </c>
      <c r="B577" s="35" t="s">
        <v>778</v>
      </c>
      <c r="C577" s="35" t="s">
        <v>388</v>
      </c>
      <c r="D577" s="34" t="str">
        <f>VLOOKUP(B577,'TAX INFO'!$B$2:$G$1000,3,0)</f>
        <v>Tarlac Power Corporation</v>
      </c>
      <c r="E577" s="34" t="str">
        <f>VLOOKUP(B577,'TAX INFO'!$B$2:$G$1000,5,0)</f>
        <v>003-842-555-00000</v>
      </c>
      <c r="F577" s="35" t="s">
        <v>419</v>
      </c>
      <c r="G577" s="35" t="s">
        <v>416</v>
      </c>
      <c r="H577" s="35" t="s">
        <v>417</v>
      </c>
      <c r="I577" s="35" t="s">
        <v>417</v>
      </c>
      <c r="J577" s="35" t="s">
        <v>417</v>
      </c>
      <c r="K577" s="16">
        <v>30.77</v>
      </c>
      <c r="L577" s="36">
        <v>0</v>
      </c>
      <c r="M577" s="37">
        <v>3.69</v>
      </c>
      <c r="N577" s="36">
        <v>-0.62</v>
      </c>
      <c r="O577" s="38">
        <f t="shared" si="8"/>
        <v>33.840000000000003</v>
      </c>
      <c r="P577" s="34">
        <v>28871</v>
      </c>
    </row>
    <row r="578" spans="1:16">
      <c r="A578" s="34">
        <v>576</v>
      </c>
      <c r="B578" s="35" t="s">
        <v>730</v>
      </c>
      <c r="C578" s="35" t="s">
        <v>730</v>
      </c>
      <c r="D578" s="34" t="str">
        <f>VLOOKUP(B578,'TAX INFO'!$B$2:$G$1000,3,0)</f>
        <v xml:space="preserve">Guimaras Wind Corporation </v>
      </c>
      <c r="E578" s="34" t="str">
        <f>VLOOKUP(B578,'TAX INFO'!$B$2:$G$1000,5,0)</f>
        <v>004-500-956-000</v>
      </c>
      <c r="F578" s="35" t="s">
        <v>415</v>
      </c>
      <c r="G578" s="35" t="s">
        <v>416</v>
      </c>
      <c r="H578" s="35" t="s">
        <v>417</v>
      </c>
      <c r="I578" s="35" t="s">
        <v>416</v>
      </c>
      <c r="J578" s="35" t="s">
        <v>416</v>
      </c>
      <c r="K578" s="16">
        <v>0</v>
      </c>
      <c r="L578" s="36">
        <v>317.95999999999998</v>
      </c>
      <c r="M578" s="37">
        <v>0</v>
      </c>
      <c r="N578" s="36">
        <v>-6.36</v>
      </c>
      <c r="O578" s="38">
        <f t="shared" si="8"/>
        <v>311.59999999999997</v>
      </c>
      <c r="P578" s="34">
        <v>28872</v>
      </c>
    </row>
    <row r="579" spans="1:16">
      <c r="A579" s="34">
        <v>577</v>
      </c>
      <c r="B579" s="35" t="s">
        <v>730</v>
      </c>
      <c r="C579" s="35" t="s">
        <v>207</v>
      </c>
      <c r="D579" s="34" t="str">
        <f>VLOOKUP(B579,'TAX INFO'!$B$2:$G$1000,3,0)</f>
        <v xml:space="preserve">Guimaras Wind Corporation </v>
      </c>
      <c r="E579" s="34" t="str">
        <f>VLOOKUP(B579,'TAX INFO'!$B$2:$G$1000,5,0)</f>
        <v>004-500-956-000</v>
      </c>
      <c r="F579" s="35" t="s">
        <v>419</v>
      </c>
      <c r="G579" s="35" t="s">
        <v>416</v>
      </c>
      <c r="H579" s="35" t="s">
        <v>417</v>
      </c>
      <c r="I579" s="35" t="s">
        <v>416</v>
      </c>
      <c r="J579" s="35" t="s">
        <v>416</v>
      </c>
      <c r="K579" s="16">
        <v>0</v>
      </c>
      <c r="L579" s="36">
        <v>4.2300000000000004</v>
      </c>
      <c r="M579" s="37">
        <v>0</v>
      </c>
      <c r="N579" s="36">
        <v>-0.08</v>
      </c>
      <c r="O579" s="38">
        <f t="shared" si="8"/>
        <v>4.1500000000000004</v>
      </c>
      <c r="P579" s="34">
        <v>28872</v>
      </c>
    </row>
    <row r="580" spans="1:16">
      <c r="A580" s="34">
        <v>578</v>
      </c>
      <c r="B580" s="35" t="s">
        <v>391</v>
      </c>
      <c r="C580" s="35" t="s">
        <v>391</v>
      </c>
      <c r="D580" s="34" t="str">
        <f>VLOOKUP(B580,'TAX INFO'!$B$2:$G$1000,3,0)</f>
        <v xml:space="preserve">Tarlac I Electric Cooperative, Inc. </v>
      </c>
      <c r="E580" s="34" t="str">
        <f>VLOOKUP(B580,'TAX INFO'!$B$2:$G$1000,5,0)</f>
        <v>000-543-781-000</v>
      </c>
      <c r="F580" s="35" t="s">
        <v>419</v>
      </c>
      <c r="G580" s="35" t="s">
        <v>416</v>
      </c>
      <c r="H580" s="35" t="s">
        <v>417</v>
      </c>
      <c r="I580" s="35" t="s">
        <v>417</v>
      </c>
      <c r="J580" s="35" t="s">
        <v>417</v>
      </c>
      <c r="K580" s="16">
        <v>27870.42</v>
      </c>
      <c r="L580" s="36">
        <v>0</v>
      </c>
      <c r="M580" s="37">
        <v>3344.45</v>
      </c>
      <c r="N580" s="36">
        <v>-557.41</v>
      </c>
      <c r="O580" s="38">
        <f t="shared" ref="O580:O638" si="9">SUM(K580:N580)</f>
        <v>30657.46</v>
      </c>
      <c r="P580" s="34">
        <v>28873</v>
      </c>
    </row>
    <row r="581" spans="1:16">
      <c r="A581" s="34">
        <v>579</v>
      </c>
      <c r="B581" s="35" t="s">
        <v>731</v>
      </c>
      <c r="C581" s="35" t="s">
        <v>731</v>
      </c>
      <c r="D581" s="34" t="str">
        <f>VLOOKUP(B581,'TAX INFO'!$B$2:$G$1000,3,0)</f>
        <v xml:space="preserve">Tarlac II Electric Cooperative, Inc. </v>
      </c>
      <c r="E581" s="34" t="str">
        <f>VLOOKUP(B581,'TAX INFO'!$B$2:$G$1000,5,0)</f>
        <v>000-543-815-000</v>
      </c>
      <c r="F581" s="35" t="s">
        <v>419</v>
      </c>
      <c r="G581" s="35" t="s">
        <v>416</v>
      </c>
      <c r="H581" s="35" t="s">
        <v>417</v>
      </c>
      <c r="I581" s="35" t="s">
        <v>417</v>
      </c>
      <c r="J581" s="35" t="s">
        <v>417</v>
      </c>
      <c r="K581" s="16">
        <v>14762.28</v>
      </c>
      <c r="L581" s="36">
        <v>0</v>
      </c>
      <c r="M581" s="37">
        <v>1771.47</v>
      </c>
      <c r="N581" s="36">
        <v>-295.25</v>
      </c>
      <c r="O581" s="38">
        <f t="shared" si="9"/>
        <v>16238.5</v>
      </c>
      <c r="P581" s="34">
        <v>28874</v>
      </c>
    </row>
    <row r="582" spans="1:16">
      <c r="A582" s="34">
        <v>580</v>
      </c>
      <c r="B582" s="35" t="s">
        <v>732</v>
      </c>
      <c r="C582" s="35" t="s">
        <v>732</v>
      </c>
      <c r="D582" s="34" t="str">
        <f>VLOOKUP(B582,'TAX INFO'!$B$2:$G$1000,3,0)</f>
        <v xml:space="preserve">TeaM Energy Corporation </v>
      </c>
      <c r="E582" s="34" t="str">
        <f>VLOOKUP(B582,'TAX INFO'!$B$2:$G$1000,5,0)</f>
        <v>001-726-870-000</v>
      </c>
      <c r="F582" s="35" t="s">
        <v>419</v>
      </c>
      <c r="G582" s="35" t="s">
        <v>416</v>
      </c>
      <c r="H582" s="35" t="s">
        <v>417</v>
      </c>
      <c r="I582" s="35" t="s">
        <v>417</v>
      </c>
      <c r="J582" s="35" t="s">
        <v>417</v>
      </c>
      <c r="K582" s="16">
        <v>3534.71</v>
      </c>
      <c r="L582" s="36">
        <v>0</v>
      </c>
      <c r="M582" s="37">
        <v>424.17</v>
      </c>
      <c r="N582" s="36">
        <v>-70.69</v>
      </c>
      <c r="O582" s="38">
        <f t="shared" si="9"/>
        <v>3888.19</v>
      </c>
      <c r="P582" s="34">
        <v>28875</v>
      </c>
    </row>
    <row r="583" spans="1:16">
      <c r="A583" s="34">
        <v>581</v>
      </c>
      <c r="B583" s="35" t="s">
        <v>733</v>
      </c>
      <c r="C583" s="35" t="s">
        <v>733</v>
      </c>
      <c r="D583" s="34" t="str">
        <f>VLOOKUP(B583,'TAX INFO'!$B$2:$G$1000,3,0)</f>
        <v>Tarlac Electric, Inc.</v>
      </c>
      <c r="E583" s="34" t="str">
        <f>VLOOKUP(B583,'TAX INFO'!$B$2:$G$1000,5,0)</f>
        <v>004-070-881-00000</v>
      </c>
      <c r="F583" s="35" t="s">
        <v>419</v>
      </c>
      <c r="G583" s="35" t="s">
        <v>416</v>
      </c>
      <c r="H583" s="35" t="s">
        <v>417</v>
      </c>
      <c r="I583" s="35" t="s">
        <v>417</v>
      </c>
      <c r="J583" s="35" t="s">
        <v>417</v>
      </c>
      <c r="K583" s="16">
        <v>10824.9</v>
      </c>
      <c r="L583" s="36">
        <v>0</v>
      </c>
      <c r="M583" s="37">
        <v>1298.99</v>
      </c>
      <c r="N583" s="36">
        <v>-216.5</v>
      </c>
      <c r="O583" s="38">
        <f t="shared" si="9"/>
        <v>11907.39</v>
      </c>
      <c r="P583" s="34">
        <v>28876</v>
      </c>
    </row>
    <row r="584" spans="1:16">
      <c r="A584" s="34">
        <v>582</v>
      </c>
      <c r="B584" s="35" t="s">
        <v>734</v>
      </c>
      <c r="C584" s="35" t="s">
        <v>734</v>
      </c>
      <c r="D584" s="34" t="str">
        <f>VLOOKUP(B584,'TAX INFO'!$B$2:$G$1000,3,0)</f>
        <v xml:space="preserve">Terasu Energy Inc. </v>
      </c>
      <c r="E584" s="34" t="str">
        <f>VLOOKUP(B584,'TAX INFO'!$B$2:$G$1000,5,0)</f>
        <v>010-065-406-000</v>
      </c>
      <c r="F584" s="35" t="s">
        <v>415</v>
      </c>
      <c r="G584" s="35" t="s">
        <v>416</v>
      </c>
      <c r="H584" s="35" t="s">
        <v>416</v>
      </c>
      <c r="I584" s="35" t="s">
        <v>416</v>
      </c>
      <c r="J584" s="35" t="s">
        <v>416</v>
      </c>
      <c r="K584" s="16">
        <v>0</v>
      </c>
      <c r="L584" s="36">
        <v>93.16</v>
      </c>
      <c r="M584" s="37">
        <v>0</v>
      </c>
      <c r="N584" s="36">
        <v>-1.86</v>
      </c>
      <c r="O584" s="38">
        <f t="shared" si="9"/>
        <v>91.3</v>
      </c>
      <c r="P584" s="34">
        <v>28877</v>
      </c>
    </row>
    <row r="585" spans="1:16">
      <c r="A585" s="34">
        <v>583</v>
      </c>
      <c r="B585" s="35" t="s">
        <v>734</v>
      </c>
      <c r="C585" s="35" t="s">
        <v>395</v>
      </c>
      <c r="D585" s="34" t="str">
        <f>VLOOKUP(B585,'TAX INFO'!$B$2:$G$1000,3,0)</f>
        <v xml:space="preserve">Terasu Energy Inc. </v>
      </c>
      <c r="E585" s="34" t="str">
        <f>VLOOKUP(B585,'TAX INFO'!$B$2:$G$1000,5,0)</f>
        <v>010-065-406-000</v>
      </c>
      <c r="F585" s="35" t="s">
        <v>419</v>
      </c>
      <c r="G585" s="35" t="s">
        <v>416</v>
      </c>
      <c r="H585" s="35" t="s">
        <v>416</v>
      </c>
      <c r="I585" s="35" t="s">
        <v>416</v>
      </c>
      <c r="J585" s="35" t="s">
        <v>416</v>
      </c>
      <c r="K585" s="16">
        <v>0</v>
      </c>
      <c r="L585" s="36">
        <v>38.409999999999997</v>
      </c>
      <c r="M585" s="37">
        <v>0</v>
      </c>
      <c r="N585" s="36">
        <v>-0.77</v>
      </c>
      <c r="O585" s="38">
        <f t="shared" si="9"/>
        <v>37.639999999999993</v>
      </c>
      <c r="P585" s="34">
        <v>28877</v>
      </c>
    </row>
    <row r="586" spans="1:16">
      <c r="A586" s="34">
        <v>584</v>
      </c>
      <c r="B586" s="35" t="s">
        <v>306</v>
      </c>
      <c r="C586" s="35" t="s">
        <v>314</v>
      </c>
      <c r="D586" s="34" t="str">
        <f>VLOOKUP(B586,'TAX INFO'!$B$2:$G$1000,3,0)</f>
        <v xml:space="preserve">Power Sector Asset and Liabilities Management Corporation </v>
      </c>
      <c r="E586" s="34" t="str">
        <f>VLOOKUP(B586,'TAX INFO'!$B$2:$G$1000,5,0)</f>
        <v>215-799-653-00000</v>
      </c>
      <c r="F586" s="35" t="s">
        <v>419</v>
      </c>
      <c r="G586" s="35" t="s">
        <v>416</v>
      </c>
      <c r="H586" s="35" t="s">
        <v>417</v>
      </c>
      <c r="I586" s="35" t="s">
        <v>417</v>
      </c>
      <c r="J586" s="35" t="s">
        <v>417</v>
      </c>
      <c r="K586" s="16">
        <v>0.43</v>
      </c>
      <c r="L586" s="36">
        <v>0</v>
      </c>
      <c r="M586" s="37">
        <v>0.05</v>
      </c>
      <c r="N586" s="36">
        <v>-0.01</v>
      </c>
      <c r="O586" s="38">
        <f t="shared" si="9"/>
        <v>0.47</v>
      </c>
      <c r="P586" s="34">
        <v>28581</v>
      </c>
    </row>
    <row r="587" spans="1:16">
      <c r="A587" s="34">
        <v>585</v>
      </c>
      <c r="B587" s="35" t="s">
        <v>735</v>
      </c>
      <c r="C587" s="35" t="s">
        <v>735</v>
      </c>
      <c r="D587" s="34" t="str">
        <f>VLOOKUP(B587,'TAX INFO'!$B$2:$G$1000,3,0)</f>
        <v>Tibag Hydropower Corporation</v>
      </c>
      <c r="E587" s="34" t="str">
        <f>VLOOKUP(B587,'TAX INFO'!$B$2:$G$1000,5,0)</f>
        <v>009-752-403-00000</v>
      </c>
      <c r="F587" s="35" t="s">
        <v>415</v>
      </c>
      <c r="G587" s="35" t="s">
        <v>416</v>
      </c>
      <c r="H587" s="35" t="s">
        <v>416</v>
      </c>
      <c r="I587" s="35" t="s">
        <v>416</v>
      </c>
      <c r="J587" s="35" t="s">
        <v>416</v>
      </c>
      <c r="K587" s="16">
        <v>0</v>
      </c>
      <c r="L587" s="36">
        <v>156.75</v>
      </c>
      <c r="M587" s="37">
        <v>0</v>
      </c>
      <c r="N587" s="36">
        <v>-3.14</v>
      </c>
      <c r="O587" s="38">
        <f t="shared" si="9"/>
        <v>153.61000000000001</v>
      </c>
      <c r="P587" s="34">
        <v>28878</v>
      </c>
    </row>
    <row r="588" spans="1:16">
      <c r="A588" s="34">
        <v>586</v>
      </c>
      <c r="B588" s="35" t="s">
        <v>735</v>
      </c>
      <c r="C588" s="35" t="s">
        <v>736</v>
      </c>
      <c r="D588" s="34" t="str">
        <f>VLOOKUP(B588,'TAX INFO'!$B$2:$G$1000,3,0)</f>
        <v>Tibag Hydropower Corporation</v>
      </c>
      <c r="E588" s="34" t="str">
        <f>VLOOKUP(B588,'TAX INFO'!$B$2:$G$1000,5,0)</f>
        <v>009-752-403-00000</v>
      </c>
      <c r="F588" s="35" t="s">
        <v>419</v>
      </c>
      <c r="G588" s="35" t="s">
        <v>416</v>
      </c>
      <c r="H588" s="35" t="s">
        <v>416</v>
      </c>
      <c r="I588" s="35" t="s">
        <v>416</v>
      </c>
      <c r="J588" s="35" t="s">
        <v>416</v>
      </c>
      <c r="K588" s="16">
        <v>0</v>
      </c>
      <c r="L588" s="36">
        <v>0.05</v>
      </c>
      <c r="M588" s="37">
        <v>0</v>
      </c>
      <c r="N588" s="36">
        <v>0</v>
      </c>
      <c r="O588" s="38">
        <f t="shared" si="9"/>
        <v>0.05</v>
      </c>
      <c r="P588" s="34">
        <v>28878</v>
      </c>
    </row>
    <row r="589" spans="1:16">
      <c r="A589" s="34">
        <v>587</v>
      </c>
      <c r="B589" s="35" t="s">
        <v>450</v>
      </c>
      <c r="C589" s="35" t="s">
        <v>450</v>
      </c>
      <c r="D589" s="34" t="str">
        <f>VLOOKUP(B589,'TAX INFO'!$B$2:$G$1000,3,0)</f>
        <v xml:space="preserve">Therma Luzon, Inc. </v>
      </c>
      <c r="E589" s="34" t="str">
        <f>VLOOKUP(B589,'TAX INFO'!$B$2:$G$1000,5,0)</f>
        <v>266-567-164-00000</v>
      </c>
      <c r="F589" s="35" t="s">
        <v>415</v>
      </c>
      <c r="G589" s="35" t="s">
        <v>416</v>
      </c>
      <c r="H589" s="35" t="s">
        <v>417</v>
      </c>
      <c r="I589" s="35" t="s">
        <v>417</v>
      </c>
      <c r="J589" s="35" t="s">
        <v>417</v>
      </c>
      <c r="K589" s="16">
        <v>45702.52</v>
      </c>
      <c r="L589" s="36">
        <v>0</v>
      </c>
      <c r="M589" s="37">
        <v>5484.3</v>
      </c>
      <c r="N589" s="36">
        <v>-914.05</v>
      </c>
      <c r="O589" s="38">
        <f t="shared" si="9"/>
        <v>50272.77</v>
      </c>
      <c r="P589" s="34">
        <v>28579</v>
      </c>
    </row>
    <row r="590" spans="1:16">
      <c r="A590" s="34">
        <v>588</v>
      </c>
      <c r="B590" s="35" t="s">
        <v>779</v>
      </c>
      <c r="C590" s="35" t="s">
        <v>779</v>
      </c>
      <c r="D590" s="34" t="str">
        <f>VLOOKUP(B590,'TAX INFO'!$B$2:$G$1000,3,0)</f>
        <v xml:space="preserve">Therma Luzon, Inc. </v>
      </c>
      <c r="E590" s="34" t="str">
        <f>VLOOKUP(B590,'TAX INFO'!$B$2:$G$1000,5,0)</f>
        <v>266-567-164-00000</v>
      </c>
      <c r="F590" s="35" t="s">
        <v>419</v>
      </c>
      <c r="G590" s="35" t="s">
        <v>416</v>
      </c>
      <c r="H590" s="35" t="s">
        <v>417</v>
      </c>
      <c r="I590" s="35" t="s">
        <v>417</v>
      </c>
      <c r="J590" s="35" t="s">
        <v>417</v>
      </c>
      <c r="K590" s="16">
        <v>902.16</v>
      </c>
      <c r="L590" s="36">
        <v>0</v>
      </c>
      <c r="M590" s="37">
        <v>108.26</v>
      </c>
      <c r="N590" s="36">
        <v>-18.04</v>
      </c>
      <c r="O590" s="38">
        <f t="shared" si="9"/>
        <v>992.38</v>
      </c>
      <c r="P590" s="34">
        <v>28579</v>
      </c>
    </row>
    <row r="591" spans="1:16">
      <c r="A591" s="34">
        <v>589</v>
      </c>
      <c r="B591" s="35" t="s">
        <v>737</v>
      </c>
      <c r="C591" s="35" t="s">
        <v>737</v>
      </c>
      <c r="D591" s="34" t="str">
        <f>VLOOKUP(B591,'TAX INFO'!$B$2:$G$1000,3,0)</f>
        <v xml:space="preserve">Therma Marine, Inc. </v>
      </c>
      <c r="E591" s="34" t="str">
        <f>VLOOKUP(B591,'TAX INFO'!$B$2:$G$1000,5,0)</f>
        <v>267-090-070-00000</v>
      </c>
      <c r="F591" s="35" t="s">
        <v>415</v>
      </c>
      <c r="G591" s="35" t="s">
        <v>416</v>
      </c>
      <c r="H591" s="35" t="s">
        <v>416</v>
      </c>
      <c r="I591" s="35" t="s">
        <v>417</v>
      </c>
      <c r="J591" s="35" t="s">
        <v>417</v>
      </c>
      <c r="K591" s="16">
        <v>0.73</v>
      </c>
      <c r="L591" s="36">
        <v>0</v>
      </c>
      <c r="M591" s="37">
        <v>0.09</v>
      </c>
      <c r="N591" s="36">
        <v>-0.01</v>
      </c>
      <c r="O591" s="38">
        <f t="shared" si="9"/>
        <v>0.80999999999999994</v>
      </c>
      <c r="P591" s="34">
        <v>28879</v>
      </c>
    </row>
    <row r="592" spans="1:16">
      <c r="A592" s="34">
        <v>590</v>
      </c>
      <c r="B592" s="35" t="s">
        <v>737</v>
      </c>
      <c r="C592" s="35" t="s">
        <v>738</v>
      </c>
      <c r="D592" s="34" t="str">
        <f>VLOOKUP(B592,'TAX INFO'!$B$2:$G$1000,3,0)</f>
        <v xml:space="preserve">Therma Marine, Inc. </v>
      </c>
      <c r="E592" s="34" t="str">
        <f>VLOOKUP(B592,'TAX INFO'!$B$2:$G$1000,5,0)</f>
        <v>267-090-070-00000</v>
      </c>
      <c r="F592" s="35" t="s">
        <v>419</v>
      </c>
      <c r="G592" s="35" t="s">
        <v>416</v>
      </c>
      <c r="H592" s="35" t="s">
        <v>416</v>
      </c>
      <c r="I592" s="35" t="s">
        <v>417</v>
      </c>
      <c r="J592" s="35" t="s">
        <v>417</v>
      </c>
      <c r="K592" s="16">
        <v>923.84</v>
      </c>
      <c r="L592" s="36">
        <v>0</v>
      </c>
      <c r="M592" s="37">
        <v>110.86</v>
      </c>
      <c r="N592" s="36">
        <v>-18.48</v>
      </c>
      <c r="O592" s="38">
        <f t="shared" si="9"/>
        <v>1016.22</v>
      </c>
      <c r="P592" s="34">
        <v>28879</v>
      </c>
    </row>
    <row r="593" spans="1:16">
      <c r="A593" s="34">
        <v>591</v>
      </c>
      <c r="B593" s="35" t="s">
        <v>481</v>
      </c>
      <c r="C593" s="35" t="s">
        <v>481</v>
      </c>
      <c r="D593" s="34" t="str">
        <f>VLOOKUP(B593,'TAX INFO'!$B$2:$G$1000,3,0)</f>
        <v xml:space="preserve">Toledo Power Company </v>
      </c>
      <c r="E593" s="34" t="str">
        <f>VLOOKUP(B593,'TAX INFO'!$B$2:$G$1000,5,0)</f>
        <v>003-883-626-00000</v>
      </c>
      <c r="F593" s="35" t="s">
        <v>415</v>
      </c>
      <c r="G593" s="35" t="s">
        <v>416</v>
      </c>
      <c r="H593" s="35" t="s">
        <v>417</v>
      </c>
      <c r="I593" s="35" t="s">
        <v>417</v>
      </c>
      <c r="J593" s="35" t="s">
        <v>417</v>
      </c>
      <c r="K593" s="16">
        <v>307.62</v>
      </c>
      <c r="L593" s="36">
        <v>0</v>
      </c>
      <c r="M593" s="37">
        <v>36.909999999999997</v>
      </c>
      <c r="N593" s="36">
        <v>-6.15</v>
      </c>
      <c r="O593" s="38">
        <f t="shared" si="9"/>
        <v>338.38</v>
      </c>
      <c r="P593" s="34">
        <v>28613</v>
      </c>
    </row>
    <row r="594" spans="1:16">
      <c r="A594" s="34">
        <v>592</v>
      </c>
      <c r="B594" s="35" t="s">
        <v>481</v>
      </c>
      <c r="C594" s="35" t="s">
        <v>739</v>
      </c>
      <c r="D594" s="34" t="str">
        <f>VLOOKUP(B594,'TAX INFO'!$B$2:$G$1000,3,0)</f>
        <v xml:space="preserve">Toledo Power Company </v>
      </c>
      <c r="E594" s="34" t="str">
        <f>VLOOKUP(B594,'TAX INFO'!$B$2:$G$1000,5,0)</f>
        <v>003-883-626-00000</v>
      </c>
      <c r="F594" s="35" t="s">
        <v>419</v>
      </c>
      <c r="G594" s="35" t="s">
        <v>416</v>
      </c>
      <c r="H594" s="35" t="s">
        <v>417</v>
      </c>
      <c r="I594" s="35" t="s">
        <v>417</v>
      </c>
      <c r="J594" s="35" t="s">
        <v>417</v>
      </c>
      <c r="K594" s="16">
        <v>273.32</v>
      </c>
      <c r="L594" s="36">
        <v>0</v>
      </c>
      <c r="M594" s="37">
        <v>32.799999999999997</v>
      </c>
      <c r="N594" s="36">
        <v>-5.47</v>
      </c>
      <c r="O594" s="38">
        <f t="shared" si="9"/>
        <v>300.64999999999998</v>
      </c>
      <c r="P594" s="34">
        <v>28613</v>
      </c>
    </row>
    <row r="595" spans="1:16">
      <c r="A595" s="34">
        <v>593</v>
      </c>
      <c r="B595" s="35" t="s">
        <v>392</v>
      </c>
      <c r="C595" s="35" t="s">
        <v>392</v>
      </c>
      <c r="D595" s="34" t="str">
        <f>VLOOKUP(B595,'TAX INFO'!$B$2:$G$1000,3,0)</f>
        <v>TeaM (Philippines) Energy Corporation</v>
      </c>
      <c r="E595" s="34" t="str">
        <f>VLOOKUP(B595,'TAX INFO'!$B$2:$G$1000,5,0)</f>
        <v>002-243-275-000</v>
      </c>
      <c r="F595" s="35" t="s">
        <v>419</v>
      </c>
      <c r="G595" s="35" t="s">
        <v>416</v>
      </c>
      <c r="H595" s="35" t="s">
        <v>417</v>
      </c>
      <c r="I595" s="35" t="s">
        <v>417</v>
      </c>
      <c r="J595" s="35" t="s">
        <v>417</v>
      </c>
      <c r="K595" s="16">
        <v>3816.5</v>
      </c>
      <c r="L595" s="36">
        <v>0</v>
      </c>
      <c r="M595" s="37">
        <v>457.98</v>
      </c>
      <c r="N595" s="36">
        <v>-76.33</v>
      </c>
      <c r="O595" s="38">
        <f t="shared" si="9"/>
        <v>4198.1499999999996</v>
      </c>
      <c r="P595" s="34">
        <v>28880</v>
      </c>
    </row>
    <row r="596" spans="1:16">
      <c r="A596" s="34">
        <v>594</v>
      </c>
      <c r="B596" s="35" t="s">
        <v>392</v>
      </c>
      <c r="C596" s="35" t="s">
        <v>393</v>
      </c>
      <c r="D596" s="34" t="str">
        <f>VLOOKUP(B596,'TAX INFO'!$B$2:$G$1000,3,0)</f>
        <v>TeaM (Philippines) Energy Corporation</v>
      </c>
      <c r="E596" s="34" t="str">
        <f>VLOOKUP(B596,'TAX INFO'!$B$2:$G$1000,5,0)</f>
        <v>002-243-275-000</v>
      </c>
      <c r="F596" s="35" t="s">
        <v>419</v>
      </c>
      <c r="G596" s="35" t="s">
        <v>416</v>
      </c>
      <c r="H596" s="35" t="s">
        <v>417</v>
      </c>
      <c r="I596" s="35" t="s">
        <v>417</v>
      </c>
      <c r="J596" s="35" t="s">
        <v>417</v>
      </c>
      <c r="K596" s="16">
        <v>31.2</v>
      </c>
      <c r="L596" s="36">
        <v>0</v>
      </c>
      <c r="M596" s="37">
        <v>3.74</v>
      </c>
      <c r="N596" s="36">
        <v>-0.62</v>
      </c>
      <c r="O596" s="38">
        <f t="shared" si="9"/>
        <v>34.32</v>
      </c>
      <c r="P596" s="34">
        <v>28880</v>
      </c>
    </row>
    <row r="597" spans="1:16">
      <c r="A597" s="34">
        <v>595</v>
      </c>
      <c r="B597" s="35" t="s">
        <v>392</v>
      </c>
      <c r="C597" s="35" t="s">
        <v>394</v>
      </c>
      <c r="D597" s="34" t="str">
        <f>VLOOKUP(B597,'TAX INFO'!$B$2:$G$1000,3,0)</f>
        <v>TeaM (Philippines) Energy Corporation</v>
      </c>
      <c r="E597" s="34" t="str">
        <f>VLOOKUP(B597,'TAX INFO'!$B$2:$G$1000,5,0)</f>
        <v>002-243-275-000</v>
      </c>
      <c r="F597" s="35" t="s">
        <v>419</v>
      </c>
      <c r="G597" s="35" t="s">
        <v>416</v>
      </c>
      <c r="H597" s="35" t="s">
        <v>417</v>
      </c>
      <c r="I597" s="35" t="s">
        <v>417</v>
      </c>
      <c r="J597" s="35" t="s">
        <v>417</v>
      </c>
      <c r="K597" s="16">
        <v>2305.5100000000002</v>
      </c>
      <c r="L597" s="36">
        <v>0</v>
      </c>
      <c r="M597" s="37">
        <v>276.66000000000003</v>
      </c>
      <c r="N597" s="36">
        <v>-46.11</v>
      </c>
      <c r="O597" s="38">
        <f t="shared" si="9"/>
        <v>2536.06</v>
      </c>
      <c r="P597" s="34">
        <v>28880</v>
      </c>
    </row>
    <row r="598" spans="1:16">
      <c r="A598" s="34">
        <v>596</v>
      </c>
      <c r="B598" s="35" t="s">
        <v>740</v>
      </c>
      <c r="C598" s="35" t="s">
        <v>741</v>
      </c>
      <c r="D598" s="34" t="str">
        <f>VLOOKUP(B598,'TAX INFO'!$B$2:$G$1000,3,0)</f>
        <v xml:space="preserve">Therma Power -Visayas, Inc. </v>
      </c>
      <c r="E598" s="34" t="str">
        <f>VLOOKUP(B598,'TAX INFO'!$B$2:$G$1000,5,0)</f>
        <v>006-893-449-00000</v>
      </c>
      <c r="F598" s="35" t="s">
        <v>419</v>
      </c>
      <c r="G598" s="35" t="s">
        <v>416</v>
      </c>
      <c r="H598" s="35" t="s">
        <v>417</v>
      </c>
      <c r="I598" s="35" t="s">
        <v>417</v>
      </c>
      <c r="J598" s="35" t="s">
        <v>417</v>
      </c>
      <c r="K598" s="16">
        <v>189.01</v>
      </c>
      <c r="L598" s="36">
        <v>0</v>
      </c>
      <c r="M598" s="37">
        <v>22.68</v>
      </c>
      <c r="N598" s="36">
        <v>-3.78</v>
      </c>
      <c r="O598" s="38">
        <f t="shared" si="9"/>
        <v>207.91</v>
      </c>
      <c r="P598" s="34">
        <v>28881</v>
      </c>
    </row>
    <row r="599" spans="1:16">
      <c r="A599" s="34">
        <v>597</v>
      </c>
      <c r="B599" s="35" t="s">
        <v>399</v>
      </c>
      <c r="C599" s="35" t="s">
        <v>399</v>
      </c>
      <c r="D599" s="34" t="str">
        <f>VLOOKUP(B599,'TAX INFO'!$B$2:$G$1000,3,0)</f>
        <v>Trustpower Corporation</v>
      </c>
      <c r="E599" s="34">
        <f>VLOOKUP(B599,'TAX INFO'!$B$2:$G$1000,5,0)</f>
        <v>8734476000</v>
      </c>
      <c r="F599" s="35" t="s">
        <v>415</v>
      </c>
      <c r="G599" s="35" t="s">
        <v>416</v>
      </c>
      <c r="H599" s="35" t="s">
        <v>416</v>
      </c>
      <c r="I599" s="35" t="s">
        <v>416</v>
      </c>
      <c r="J599" s="35" t="s">
        <v>416</v>
      </c>
      <c r="K599" s="16">
        <v>0</v>
      </c>
      <c r="L599" s="36">
        <v>0.06</v>
      </c>
      <c r="M599" s="37">
        <v>0</v>
      </c>
      <c r="N599" s="36">
        <v>0</v>
      </c>
      <c r="O599" s="38">
        <f t="shared" si="9"/>
        <v>0.06</v>
      </c>
      <c r="P599" s="34">
        <v>28882</v>
      </c>
    </row>
    <row r="600" spans="1:16">
      <c r="A600" s="34">
        <v>598</v>
      </c>
      <c r="B600" s="35" t="s">
        <v>399</v>
      </c>
      <c r="C600" s="35" t="s">
        <v>400</v>
      </c>
      <c r="D600" s="34" t="str">
        <f>VLOOKUP(B600,'TAX INFO'!$B$2:$G$1000,3,0)</f>
        <v>Trustpower Corporation</v>
      </c>
      <c r="E600" s="34">
        <f>VLOOKUP(B600,'TAX INFO'!$B$2:$G$1000,5,0)</f>
        <v>8734476000</v>
      </c>
      <c r="F600" s="35" t="s">
        <v>419</v>
      </c>
      <c r="G600" s="35" t="s">
        <v>416</v>
      </c>
      <c r="H600" s="35" t="s">
        <v>416</v>
      </c>
      <c r="I600" s="35" t="s">
        <v>416</v>
      </c>
      <c r="J600" s="35" t="s">
        <v>416</v>
      </c>
      <c r="K600" s="16">
        <v>0</v>
      </c>
      <c r="L600" s="36">
        <v>9.06</v>
      </c>
      <c r="M600" s="37">
        <v>0</v>
      </c>
      <c r="N600" s="36">
        <v>-0.18</v>
      </c>
      <c r="O600" s="38">
        <f t="shared" si="9"/>
        <v>8.8800000000000008</v>
      </c>
      <c r="P600" s="34">
        <v>28882</v>
      </c>
    </row>
    <row r="601" spans="1:16">
      <c r="A601" s="34">
        <v>599</v>
      </c>
      <c r="B601" s="35" t="s">
        <v>399</v>
      </c>
      <c r="C601" s="35" t="s">
        <v>401</v>
      </c>
      <c r="D601" s="34" t="str">
        <f>VLOOKUP(B601,'TAX INFO'!$B$2:$G$1000,3,0)</f>
        <v>Trustpower Corporation</v>
      </c>
      <c r="E601" s="34">
        <f>VLOOKUP(B601,'TAX INFO'!$B$2:$G$1000,5,0)</f>
        <v>8734476000</v>
      </c>
      <c r="F601" s="35" t="s">
        <v>419</v>
      </c>
      <c r="G601" s="35" t="s">
        <v>416</v>
      </c>
      <c r="H601" s="35" t="s">
        <v>416</v>
      </c>
      <c r="I601" s="35" t="s">
        <v>416</v>
      </c>
      <c r="J601" s="35" t="s">
        <v>416</v>
      </c>
      <c r="K601" s="16">
        <v>0</v>
      </c>
      <c r="L601" s="36">
        <v>12.34</v>
      </c>
      <c r="M601" s="37">
        <v>0</v>
      </c>
      <c r="N601" s="36">
        <v>-0.25</v>
      </c>
      <c r="O601" s="38">
        <f t="shared" si="9"/>
        <v>12.09</v>
      </c>
      <c r="P601" s="34">
        <v>28882</v>
      </c>
    </row>
    <row r="602" spans="1:16">
      <c r="A602" s="34">
        <v>600</v>
      </c>
      <c r="B602" s="35" t="s">
        <v>743</v>
      </c>
      <c r="C602" s="35" t="s">
        <v>743</v>
      </c>
      <c r="D602" s="34" t="str">
        <f>VLOOKUP(B602,'TAX INFO'!$B$2:$G$1000,3,0)</f>
        <v xml:space="preserve">Therma South, Inc. </v>
      </c>
      <c r="E602" s="34" t="str">
        <f>VLOOKUP(B602,'TAX INFO'!$B$2:$G$1000,5,0)</f>
        <v>267-447-083-00000</v>
      </c>
      <c r="F602" s="35" t="s">
        <v>415</v>
      </c>
      <c r="G602" s="35" t="s">
        <v>416</v>
      </c>
      <c r="H602" s="35" t="s">
        <v>417</v>
      </c>
      <c r="I602" s="35" t="s">
        <v>417</v>
      </c>
      <c r="J602" s="35" t="s">
        <v>417</v>
      </c>
      <c r="K602" s="16">
        <v>6848.74</v>
      </c>
      <c r="L602" s="36">
        <v>0</v>
      </c>
      <c r="M602" s="37">
        <v>821.85</v>
      </c>
      <c r="N602" s="36">
        <v>-136.97</v>
      </c>
      <c r="O602" s="38">
        <f t="shared" si="9"/>
        <v>7533.62</v>
      </c>
      <c r="P602" s="34">
        <v>28883</v>
      </c>
    </row>
    <row r="603" spans="1:16">
      <c r="A603" s="34">
        <v>601</v>
      </c>
      <c r="B603" s="35" t="s">
        <v>744</v>
      </c>
      <c r="C603" s="35" t="s">
        <v>744</v>
      </c>
      <c r="D603" s="34" t="str">
        <f>VLOOKUP(B603,'TAX INFO'!$B$2:$G$1000,3,0)</f>
        <v xml:space="preserve">Therma Visayas, Inc. </v>
      </c>
      <c r="E603" s="34" t="str">
        <f>VLOOKUP(B603,'TAX INFO'!$B$2:$G$1000,5,0)</f>
        <v>005-031-663-00000</v>
      </c>
      <c r="F603" s="35" t="s">
        <v>415</v>
      </c>
      <c r="G603" s="35" t="s">
        <v>416</v>
      </c>
      <c r="H603" s="35" t="s">
        <v>417</v>
      </c>
      <c r="I603" s="35" t="s">
        <v>417</v>
      </c>
      <c r="J603" s="35" t="s">
        <v>417</v>
      </c>
      <c r="K603" s="16">
        <v>35404.15</v>
      </c>
      <c r="L603" s="36">
        <v>0</v>
      </c>
      <c r="M603" s="37">
        <v>4248.5</v>
      </c>
      <c r="N603" s="36">
        <v>-708.08</v>
      </c>
      <c r="O603" s="38">
        <f t="shared" si="9"/>
        <v>38944.57</v>
      </c>
      <c r="P603" s="34">
        <v>28884</v>
      </c>
    </row>
    <row r="604" spans="1:16">
      <c r="A604" s="34">
        <v>602</v>
      </c>
      <c r="B604" s="35" t="s">
        <v>744</v>
      </c>
      <c r="C604" s="35" t="s">
        <v>780</v>
      </c>
      <c r="D604" s="34" t="str">
        <f>VLOOKUP(B604,'TAX INFO'!$B$2:$G$1000,3,0)</f>
        <v xml:space="preserve">Therma Visayas, Inc. </v>
      </c>
      <c r="E604" s="34" t="str">
        <f>VLOOKUP(B604,'TAX INFO'!$B$2:$G$1000,5,0)</f>
        <v>005-031-663-00000</v>
      </c>
      <c r="F604" s="35" t="s">
        <v>419</v>
      </c>
      <c r="G604" s="35" t="s">
        <v>416</v>
      </c>
      <c r="H604" s="35" t="s">
        <v>417</v>
      </c>
      <c r="I604" s="35" t="s">
        <v>417</v>
      </c>
      <c r="J604" s="35" t="s">
        <v>417</v>
      </c>
      <c r="K604" s="16">
        <v>478.71</v>
      </c>
      <c r="L604" s="36">
        <v>0</v>
      </c>
      <c r="M604" s="37">
        <v>57.45</v>
      </c>
      <c r="N604" s="36">
        <v>-9.57</v>
      </c>
      <c r="O604" s="38">
        <f t="shared" si="9"/>
        <v>526.58999999999992</v>
      </c>
      <c r="P604" s="34">
        <v>28884</v>
      </c>
    </row>
    <row r="605" spans="1:16">
      <c r="A605" s="34">
        <v>603</v>
      </c>
      <c r="B605" s="35" t="s">
        <v>745</v>
      </c>
      <c r="C605" s="35" t="s">
        <v>745</v>
      </c>
      <c r="D605" s="34" t="str">
        <f>VLOOKUP(B605,'TAX INFO'!$B$2:$G$1000,3,0)</f>
        <v>LABAYAT I HYDROPOWER</v>
      </c>
      <c r="E605" s="34" t="str">
        <f>VLOOKUP(B605,'TAX INFO'!$B$2:$G$1000,5,0)</f>
        <v>009-110-521-000</v>
      </c>
      <c r="F605" s="35" t="s">
        <v>415</v>
      </c>
      <c r="G605" s="35" t="s">
        <v>416</v>
      </c>
      <c r="H605" s="35" t="s">
        <v>416</v>
      </c>
      <c r="I605" s="35" t="s">
        <v>416</v>
      </c>
      <c r="J605" s="35" t="s">
        <v>416</v>
      </c>
      <c r="K605" s="16">
        <v>0</v>
      </c>
      <c r="L605" s="36">
        <v>113.1</v>
      </c>
      <c r="M605" s="37">
        <v>0</v>
      </c>
      <c r="N605" s="36">
        <v>-2.2599999999999998</v>
      </c>
      <c r="O605" s="38">
        <f t="shared" si="9"/>
        <v>110.83999999999999</v>
      </c>
      <c r="P605" s="34">
        <v>28885</v>
      </c>
    </row>
    <row r="606" spans="1:16">
      <c r="A606" s="34">
        <v>604</v>
      </c>
      <c r="B606" s="35" t="s">
        <v>745</v>
      </c>
      <c r="C606" s="35" t="s">
        <v>229</v>
      </c>
      <c r="D606" s="34" t="str">
        <f>VLOOKUP(B606,'TAX INFO'!$B$2:$G$1000,3,0)</f>
        <v>LABAYAT I HYDROPOWER</v>
      </c>
      <c r="E606" s="34" t="str">
        <f>VLOOKUP(B606,'TAX INFO'!$B$2:$G$1000,5,0)</f>
        <v>009-110-521-000</v>
      </c>
      <c r="F606" s="35" t="s">
        <v>419</v>
      </c>
      <c r="G606" s="35" t="s">
        <v>416</v>
      </c>
      <c r="H606" s="35" t="s">
        <v>416</v>
      </c>
      <c r="I606" s="35" t="s">
        <v>416</v>
      </c>
      <c r="J606" s="35" t="s">
        <v>416</v>
      </c>
      <c r="K606" s="16">
        <v>0</v>
      </c>
      <c r="L606" s="36">
        <v>0.04</v>
      </c>
      <c r="M606" s="37">
        <v>0</v>
      </c>
      <c r="N606" s="36">
        <v>0</v>
      </c>
      <c r="O606" s="38">
        <f t="shared" si="9"/>
        <v>0.04</v>
      </c>
      <c r="P606" s="34">
        <v>28885</v>
      </c>
    </row>
    <row r="607" spans="1:16">
      <c r="A607" s="34">
        <v>605</v>
      </c>
      <c r="B607" s="35" t="s">
        <v>746</v>
      </c>
      <c r="C607" s="35" t="s">
        <v>746</v>
      </c>
      <c r="D607" s="34" t="str">
        <f>VLOOKUP(B607,'TAX INFO'!$B$2:$G$1000,3,0)</f>
        <v xml:space="preserve">University of the Philippines Los Baños </v>
      </c>
      <c r="E607" s="34" t="str">
        <f>VLOOKUP(B607,'TAX INFO'!$B$2:$G$1000,5,0)</f>
        <v>000-864-006-00004</v>
      </c>
      <c r="F607" s="35" t="s">
        <v>419</v>
      </c>
      <c r="G607" s="35" t="s">
        <v>416</v>
      </c>
      <c r="H607" s="35" t="s">
        <v>417</v>
      </c>
      <c r="I607" s="35" t="s">
        <v>417</v>
      </c>
      <c r="J607" s="35" t="s">
        <v>417</v>
      </c>
      <c r="K607" s="16">
        <v>1297.3800000000001</v>
      </c>
      <c r="L607" s="36">
        <v>0</v>
      </c>
      <c r="M607" s="37">
        <v>155.69</v>
      </c>
      <c r="N607" s="36">
        <v>-25.95</v>
      </c>
      <c r="O607" s="38">
        <f t="shared" si="9"/>
        <v>1427.1200000000001</v>
      </c>
      <c r="P607" s="34">
        <v>28886</v>
      </c>
    </row>
    <row r="608" spans="1:16">
      <c r="A608" s="34">
        <v>606</v>
      </c>
      <c r="B608" s="35" t="s">
        <v>747</v>
      </c>
      <c r="C608" s="35" t="s">
        <v>402</v>
      </c>
      <c r="D608" s="34" t="str">
        <f>VLOOKUP(B608,'TAX INFO'!$B$2:$G$1000,3,0)</f>
        <v>UNITED PULP AND PAPER CO., INC.</v>
      </c>
      <c r="E608" s="34" t="str">
        <f>VLOOKUP(B608,'TAX INFO'!$B$2:$G$1000,5,0)</f>
        <v>000-149-834-000</v>
      </c>
      <c r="F608" s="35" t="s">
        <v>419</v>
      </c>
      <c r="G608" s="35" t="s">
        <v>416</v>
      </c>
      <c r="H608" s="35" t="s">
        <v>417</v>
      </c>
      <c r="I608" s="35" t="s">
        <v>417</v>
      </c>
      <c r="J608" s="35" t="s">
        <v>417</v>
      </c>
      <c r="K608" s="16">
        <v>6387.18</v>
      </c>
      <c r="L608" s="36">
        <v>0</v>
      </c>
      <c r="M608" s="37">
        <v>766.46</v>
      </c>
      <c r="N608" s="36">
        <v>-127.74</v>
      </c>
      <c r="O608" s="38">
        <f t="shared" si="9"/>
        <v>7025.9000000000005</v>
      </c>
      <c r="P608" s="34">
        <v>28887</v>
      </c>
    </row>
    <row r="609" spans="1:16">
      <c r="A609" s="34">
        <v>607</v>
      </c>
      <c r="B609" s="35" t="s">
        <v>748</v>
      </c>
      <c r="C609" s="35" t="s">
        <v>748</v>
      </c>
      <c r="D609" s="34" t="str">
        <f>VLOOKUP(B609,'TAX INFO'!$B$2:$G$1000,3,0)</f>
        <v>SMGP BESS POWER INC</v>
      </c>
      <c r="E609" s="34" t="str">
        <f>VLOOKUP(B609,'TAX INFO'!$B$2:$G$1000,5,0)</f>
        <v>008-471-214-000</v>
      </c>
      <c r="F609" s="35" t="s">
        <v>415</v>
      </c>
      <c r="G609" s="35" t="s">
        <v>416</v>
      </c>
      <c r="H609" s="35" t="s">
        <v>417</v>
      </c>
      <c r="I609" s="35" t="s">
        <v>417</v>
      </c>
      <c r="J609" s="35" t="s">
        <v>417</v>
      </c>
      <c r="K609" s="16">
        <v>415.57</v>
      </c>
      <c r="L609" s="36">
        <v>0</v>
      </c>
      <c r="M609" s="37">
        <v>49.87</v>
      </c>
      <c r="N609" s="36">
        <v>-8.31</v>
      </c>
      <c r="O609" s="38">
        <f t="shared" si="9"/>
        <v>457.13</v>
      </c>
      <c r="P609" s="34">
        <v>28888</v>
      </c>
    </row>
    <row r="610" spans="1:16">
      <c r="A610" s="34">
        <v>608</v>
      </c>
      <c r="B610" s="35" t="s">
        <v>322</v>
      </c>
      <c r="C610" s="35" t="s">
        <v>322</v>
      </c>
      <c r="D610" s="34" t="str">
        <f>VLOOKUP(B610,'TAX INFO'!$B$2:$G$1000,3,0)</f>
        <v>SMGP BESS Power Inc.</v>
      </c>
      <c r="E610" s="34" t="str">
        <f>VLOOKUP(B610,'TAX INFO'!$B$2:$G$1000,5,0)</f>
        <v>008-471-214-000</v>
      </c>
      <c r="F610" s="35" t="s">
        <v>415</v>
      </c>
      <c r="G610" s="35" t="s">
        <v>416</v>
      </c>
      <c r="H610" s="35" t="s">
        <v>417</v>
      </c>
      <c r="I610" s="35" t="s">
        <v>417</v>
      </c>
      <c r="J610" s="35" t="s">
        <v>417</v>
      </c>
      <c r="K610" s="16">
        <v>90.26</v>
      </c>
      <c r="L610" s="36">
        <v>0</v>
      </c>
      <c r="M610" s="37">
        <v>10.83</v>
      </c>
      <c r="N610" s="36">
        <v>-1.81</v>
      </c>
      <c r="O610" s="38">
        <f t="shared" si="9"/>
        <v>99.28</v>
      </c>
      <c r="P610" s="34">
        <v>28888</v>
      </c>
    </row>
    <row r="611" spans="1:16">
      <c r="A611" s="34">
        <v>609</v>
      </c>
      <c r="B611" s="35" t="s">
        <v>322</v>
      </c>
      <c r="C611" s="35" t="s">
        <v>323</v>
      </c>
      <c r="D611" s="34" t="str">
        <f>VLOOKUP(B611,'TAX INFO'!$B$2:$G$1000,3,0)</f>
        <v>SMGP BESS Power Inc.</v>
      </c>
      <c r="E611" s="34" t="str">
        <f>VLOOKUP(B611,'TAX INFO'!$B$2:$G$1000,5,0)</f>
        <v>008-471-214-000</v>
      </c>
      <c r="F611" s="35" t="s">
        <v>419</v>
      </c>
      <c r="G611" s="35" t="s">
        <v>416</v>
      </c>
      <c r="H611" s="35" t="s">
        <v>417</v>
      </c>
      <c r="I611" s="35" t="s">
        <v>417</v>
      </c>
      <c r="J611" s="35" t="s">
        <v>417</v>
      </c>
      <c r="K611" s="16">
        <v>2675.75</v>
      </c>
      <c r="L611" s="36">
        <v>0</v>
      </c>
      <c r="M611" s="37">
        <v>321.08999999999997</v>
      </c>
      <c r="N611" s="36">
        <v>-53.52</v>
      </c>
      <c r="O611" s="38">
        <f t="shared" si="9"/>
        <v>2943.32</v>
      </c>
      <c r="P611" s="34">
        <v>28888</v>
      </c>
    </row>
    <row r="612" spans="1:16">
      <c r="A612" s="34">
        <v>610</v>
      </c>
      <c r="B612" s="35" t="s">
        <v>748</v>
      </c>
      <c r="C612" s="35" t="s">
        <v>749</v>
      </c>
      <c r="D612" s="34" t="str">
        <f>VLOOKUP(B612,'TAX INFO'!$B$2:$G$1000,3,0)</f>
        <v>SMGP BESS POWER INC</v>
      </c>
      <c r="E612" s="34" t="str">
        <f>VLOOKUP(B612,'TAX INFO'!$B$2:$G$1000,5,0)</f>
        <v>008-471-214-000</v>
      </c>
      <c r="F612" s="35" t="s">
        <v>419</v>
      </c>
      <c r="G612" s="35" t="s">
        <v>416</v>
      </c>
      <c r="H612" s="35" t="s">
        <v>417</v>
      </c>
      <c r="I612" s="35" t="s">
        <v>417</v>
      </c>
      <c r="J612" s="35" t="s">
        <v>417</v>
      </c>
      <c r="K612" s="16">
        <v>17540.86</v>
      </c>
      <c r="L612" s="36">
        <v>0</v>
      </c>
      <c r="M612" s="37">
        <v>2104.9</v>
      </c>
      <c r="N612" s="36">
        <v>-350.82</v>
      </c>
      <c r="O612" s="38">
        <f t="shared" si="9"/>
        <v>19294.940000000002</v>
      </c>
      <c r="P612" s="34">
        <v>28888</v>
      </c>
    </row>
    <row r="613" spans="1:16">
      <c r="A613" s="34">
        <v>611</v>
      </c>
      <c r="B613" s="35" t="s">
        <v>748</v>
      </c>
      <c r="C613" s="35" t="s">
        <v>750</v>
      </c>
      <c r="D613" s="34" t="str">
        <f>VLOOKUP(B613,'TAX INFO'!$B$2:$G$1000,3,0)</f>
        <v>SMGP BESS POWER INC</v>
      </c>
      <c r="E613" s="34" t="str">
        <f>VLOOKUP(B613,'TAX INFO'!$B$2:$G$1000,5,0)</f>
        <v>008-471-214-000</v>
      </c>
      <c r="F613" s="35" t="s">
        <v>415</v>
      </c>
      <c r="G613" s="35" t="s">
        <v>416</v>
      </c>
      <c r="H613" s="35" t="s">
        <v>417</v>
      </c>
      <c r="I613" s="35" t="s">
        <v>417</v>
      </c>
      <c r="J613" s="35" t="s">
        <v>417</v>
      </c>
      <c r="K613" s="16">
        <v>6.27</v>
      </c>
      <c r="L613" s="36">
        <v>0</v>
      </c>
      <c r="M613" s="37">
        <v>0.75</v>
      </c>
      <c r="N613" s="36">
        <v>-0.13</v>
      </c>
      <c r="O613" s="38">
        <f t="shared" si="9"/>
        <v>6.89</v>
      </c>
      <c r="P613" s="34">
        <v>28888</v>
      </c>
    </row>
    <row r="614" spans="1:16">
      <c r="A614" s="34">
        <v>612</v>
      </c>
      <c r="B614" s="35" t="s">
        <v>748</v>
      </c>
      <c r="C614" s="35" t="s">
        <v>324</v>
      </c>
      <c r="D614" s="34" t="str">
        <f>VLOOKUP(B614,'TAX INFO'!$B$2:$G$1000,3,0)</f>
        <v>SMGP BESS POWER INC</v>
      </c>
      <c r="E614" s="34" t="str">
        <f>VLOOKUP(B614,'TAX INFO'!$B$2:$G$1000,5,0)</f>
        <v>008-471-214-000</v>
      </c>
      <c r="F614" s="35" t="s">
        <v>419</v>
      </c>
      <c r="G614" s="35" t="s">
        <v>416</v>
      </c>
      <c r="H614" s="35" t="s">
        <v>417</v>
      </c>
      <c r="I614" s="35" t="s">
        <v>417</v>
      </c>
      <c r="J614" s="35" t="s">
        <v>417</v>
      </c>
      <c r="K614" s="16">
        <v>876.88</v>
      </c>
      <c r="L614" s="36">
        <v>0</v>
      </c>
      <c r="M614" s="37">
        <v>105.23</v>
      </c>
      <c r="N614" s="36">
        <v>-17.54</v>
      </c>
      <c r="O614" s="38">
        <f t="shared" si="9"/>
        <v>964.57</v>
      </c>
      <c r="P614" s="34">
        <v>28888</v>
      </c>
    </row>
    <row r="615" spans="1:16">
      <c r="A615" s="34">
        <v>613</v>
      </c>
      <c r="B615" s="35" t="s">
        <v>751</v>
      </c>
      <c r="C615" s="35" t="s">
        <v>751</v>
      </c>
      <c r="D615" s="34" t="str">
        <f>VLOOKUP(B615,'TAX INFO'!$B$2:$G$1000,3,0)</f>
        <v>Universal Robina Corporation</v>
      </c>
      <c r="E615" s="34" t="str">
        <f>VLOOKUP(B615,'TAX INFO'!$B$2:$G$1000,5,0)</f>
        <v>000-400-016-000</v>
      </c>
      <c r="F615" s="35" t="s">
        <v>415</v>
      </c>
      <c r="G615" s="35" t="s">
        <v>416</v>
      </c>
      <c r="H615" s="35" t="s">
        <v>417</v>
      </c>
      <c r="I615" s="35" t="s">
        <v>416</v>
      </c>
      <c r="J615" s="35" t="s">
        <v>416</v>
      </c>
      <c r="K615" s="16">
        <v>0</v>
      </c>
      <c r="L615" s="36">
        <v>192.36</v>
      </c>
      <c r="M615" s="37">
        <v>0</v>
      </c>
      <c r="N615" s="36">
        <v>-3.85</v>
      </c>
      <c r="O615" s="38">
        <f t="shared" si="9"/>
        <v>188.51000000000002</v>
      </c>
      <c r="P615" s="34">
        <v>28889</v>
      </c>
    </row>
    <row r="616" spans="1:16">
      <c r="A616" s="34">
        <v>614</v>
      </c>
      <c r="B616" s="35" t="s">
        <v>751</v>
      </c>
      <c r="C616" s="35" t="s">
        <v>752</v>
      </c>
      <c r="D616" s="34" t="str">
        <f>VLOOKUP(B616,'TAX INFO'!$B$2:$G$1000,3,0)</f>
        <v>Universal Robina Corporation</v>
      </c>
      <c r="E616" s="34" t="str">
        <f>VLOOKUP(B616,'TAX INFO'!$B$2:$G$1000,5,0)</f>
        <v>000-400-016-000</v>
      </c>
      <c r="F616" s="35" t="s">
        <v>419</v>
      </c>
      <c r="G616" s="35" t="s">
        <v>416</v>
      </c>
      <c r="H616" s="35" t="s">
        <v>417</v>
      </c>
      <c r="I616" s="35" t="s">
        <v>416</v>
      </c>
      <c r="J616" s="35" t="s">
        <v>416</v>
      </c>
      <c r="K616" s="16">
        <v>0</v>
      </c>
      <c r="L616" s="36">
        <v>48.45</v>
      </c>
      <c r="M616" s="37">
        <v>0</v>
      </c>
      <c r="N616" s="36">
        <v>-0.97</v>
      </c>
      <c r="O616" s="38">
        <f t="shared" si="9"/>
        <v>47.480000000000004</v>
      </c>
      <c r="P616" s="34">
        <v>28889</v>
      </c>
    </row>
    <row r="617" spans="1:16">
      <c r="A617" s="34">
        <v>615</v>
      </c>
      <c r="B617" s="35" t="s">
        <v>753</v>
      </c>
      <c r="C617" s="35" t="s">
        <v>753</v>
      </c>
      <c r="D617" s="34" t="str">
        <f>VLOOKUP(B617,'TAX INFO'!$B$2:$G$1000,3,0)</f>
        <v xml:space="preserve">Visayan Electric Company </v>
      </c>
      <c r="E617" s="34" t="str">
        <f>VLOOKUP(B617,'TAX INFO'!$B$2:$G$1000,5,0)</f>
        <v>000-566-230-000</v>
      </c>
      <c r="F617" s="35" t="s">
        <v>419</v>
      </c>
      <c r="G617" s="35" t="s">
        <v>416</v>
      </c>
      <c r="H617" s="35" t="s">
        <v>417</v>
      </c>
      <c r="I617" s="35" t="s">
        <v>417</v>
      </c>
      <c r="J617" s="35" t="s">
        <v>417</v>
      </c>
      <c r="K617" s="16">
        <v>133465.66</v>
      </c>
      <c r="L617" s="36">
        <v>0</v>
      </c>
      <c r="M617" s="37">
        <v>16015.88</v>
      </c>
      <c r="N617" s="36">
        <v>-2669.31</v>
      </c>
      <c r="O617" s="38">
        <f t="shared" si="9"/>
        <v>146812.23000000001</v>
      </c>
      <c r="P617" s="34">
        <v>28890</v>
      </c>
    </row>
    <row r="618" spans="1:16">
      <c r="A618" s="34">
        <v>616</v>
      </c>
      <c r="B618" s="35" t="s">
        <v>404</v>
      </c>
      <c r="C618" s="35" t="s">
        <v>404</v>
      </c>
      <c r="D618" s="34" t="str">
        <f>VLOOKUP(B618,'TAX INFO'!$B$2:$G$1000,3,0)</f>
        <v xml:space="preserve">Vantage Energy Solutions and Management, Inc. </v>
      </c>
      <c r="E618" s="34" t="str">
        <f>VLOOKUP(B618,'TAX INFO'!$B$2:$G$1000,5,0)</f>
        <v>009-464-430-000</v>
      </c>
      <c r="F618" s="35" t="s">
        <v>419</v>
      </c>
      <c r="G618" s="35" t="s">
        <v>416</v>
      </c>
      <c r="H618" s="35" t="s">
        <v>417</v>
      </c>
      <c r="I618" s="35" t="s">
        <v>417</v>
      </c>
      <c r="J618" s="35" t="s">
        <v>417</v>
      </c>
      <c r="K618" s="16">
        <v>15914.01</v>
      </c>
      <c r="L618" s="36">
        <v>0</v>
      </c>
      <c r="M618" s="37">
        <v>1909.68</v>
      </c>
      <c r="N618" s="36">
        <v>-318.27999999999997</v>
      </c>
      <c r="O618" s="38">
        <f t="shared" si="9"/>
        <v>17505.41</v>
      </c>
      <c r="P618" s="34">
        <v>28891</v>
      </c>
    </row>
    <row r="619" spans="1:16">
      <c r="A619" s="34">
        <v>617</v>
      </c>
      <c r="B619" s="35" t="s">
        <v>404</v>
      </c>
      <c r="C619" s="35" t="s">
        <v>405</v>
      </c>
      <c r="D619" s="34" t="str">
        <f>VLOOKUP(B619,'TAX INFO'!$B$2:$G$1000,3,0)</f>
        <v xml:space="preserve">Vantage Energy Solutions and Management, Inc. </v>
      </c>
      <c r="E619" s="34" t="str">
        <f>VLOOKUP(B619,'TAX INFO'!$B$2:$G$1000,5,0)</f>
        <v>009-464-430-000</v>
      </c>
      <c r="F619" s="35" t="s">
        <v>419</v>
      </c>
      <c r="G619" s="35" t="s">
        <v>416</v>
      </c>
      <c r="H619" s="35" t="s">
        <v>417</v>
      </c>
      <c r="I619" s="35" t="s">
        <v>417</v>
      </c>
      <c r="J619" s="35" t="s">
        <v>417</v>
      </c>
      <c r="K619" s="16">
        <v>1398.67</v>
      </c>
      <c r="L619" s="36">
        <v>0</v>
      </c>
      <c r="M619" s="37">
        <v>167.84</v>
      </c>
      <c r="N619" s="36">
        <v>-27.97</v>
      </c>
      <c r="O619" s="38">
        <f t="shared" si="9"/>
        <v>1538.54</v>
      </c>
      <c r="P619" s="34">
        <v>28891</v>
      </c>
    </row>
    <row r="620" spans="1:16">
      <c r="A620" s="34">
        <v>618</v>
      </c>
      <c r="B620" s="35" t="s">
        <v>404</v>
      </c>
      <c r="C620" s="35" t="s">
        <v>406</v>
      </c>
      <c r="D620" s="34" t="str">
        <f>VLOOKUP(B620,'TAX INFO'!$B$2:$G$1000,3,0)</f>
        <v xml:space="preserve">Vantage Energy Solutions and Management, Inc. </v>
      </c>
      <c r="E620" s="34" t="str">
        <f>VLOOKUP(B620,'TAX INFO'!$B$2:$G$1000,5,0)</f>
        <v>009-464-430-000</v>
      </c>
      <c r="F620" s="35" t="s">
        <v>419</v>
      </c>
      <c r="G620" s="35" t="s">
        <v>416</v>
      </c>
      <c r="H620" s="35" t="s">
        <v>417</v>
      </c>
      <c r="I620" s="35" t="s">
        <v>417</v>
      </c>
      <c r="J620" s="35" t="s">
        <v>417</v>
      </c>
      <c r="K620" s="16">
        <v>29613.51</v>
      </c>
      <c r="L620" s="36">
        <v>0</v>
      </c>
      <c r="M620" s="37">
        <v>3553.62</v>
      </c>
      <c r="N620" s="36">
        <v>-592.27</v>
      </c>
      <c r="O620" s="38">
        <f t="shared" si="9"/>
        <v>32574.859999999997</v>
      </c>
      <c r="P620" s="34">
        <v>28891</v>
      </c>
    </row>
    <row r="621" spans="1:16">
      <c r="A621" s="34">
        <v>619</v>
      </c>
      <c r="B621" s="35" t="s">
        <v>754</v>
      </c>
      <c r="C621" s="35" t="s">
        <v>755</v>
      </c>
      <c r="D621" s="34" t="str">
        <f>VLOOKUP(B621,'TAX INFO'!$B$2:$G$1000,3,0)</f>
        <v xml:space="preserve">Victorias Milling Company, Inc. </v>
      </c>
      <c r="E621" s="34" t="str">
        <f>VLOOKUP(B621,'TAX INFO'!$B$2:$G$1000,5,0)</f>
        <v>000-270-220-000</v>
      </c>
      <c r="F621" s="35" t="s">
        <v>415</v>
      </c>
      <c r="G621" s="35" t="s">
        <v>416</v>
      </c>
      <c r="H621" s="35" t="s">
        <v>416</v>
      </c>
      <c r="I621" s="35" t="s">
        <v>416</v>
      </c>
      <c r="J621" s="35" t="s">
        <v>417</v>
      </c>
      <c r="K621" s="16">
        <v>667.93</v>
      </c>
      <c r="L621" s="36">
        <v>0</v>
      </c>
      <c r="M621" s="37">
        <v>80.150000000000006</v>
      </c>
      <c r="N621" s="36">
        <v>-13.36</v>
      </c>
      <c r="O621" s="38">
        <f t="shared" si="9"/>
        <v>734.71999999999991</v>
      </c>
      <c r="P621" s="34">
        <v>28892</v>
      </c>
    </row>
    <row r="622" spans="1:16">
      <c r="A622" s="34">
        <v>620</v>
      </c>
      <c r="B622" s="35" t="s">
        <v>754</v>
      </c>
      <c r="C622" s="35" t="s">
        <v>756</v>
      </c>
      <c r="D622" s="34" t="str">
        <f>VLOOKUP(B622,'TAX INFO'!$B$2:$G$1000,3,0)</f>
        <v xml:space="preserve">Victorias Milling Company, Inc. </v>
      </c>
      <c r="E622" s="34" t="str">
        <f>VLOOKUP(B622,'TAX INFO'!$B$2:$G$1000,5,0)</f>
        <v>000-270-220-000</v>
      </c>
      <c r="F622" s="35" t="s">
        <v>415</v>
      </c>
      <c r="G622" s="35" t="s">
        <v>416</v>
      </c>
      <c r="H622" s="35" t="s">
        <v>416</v>
      </c>
      <c r="I622" s="35" t="s">
        <v>416</v>
      </c>
      <c r="J622" s="35" t="s">
        <v>417</v>
      </c>
      <c r="K622" s="16">
        <v>2.8</v>
      </c>
      <c r="L622" s="36">
        <v>0</v>
      </c>
      <c r="M622" s="37">
        <v>0.34</v>
      </c>
      <c r="N622" s="36">
        <v>-0.06</v>
      </c>
      <c r="O622" s="38">
        <f t="shared" si="9"/>
        <v>3.0799999999999996</v>
      </c>
      <c r="P622" s="34">
        <v>28892</v>
      </c>
    </row>
    <row r="623" spans="1:16">
      <c r="A623" s="34">
        <v>621</v>
      </c>
      <c r="B623" s="35" t="s">
        <v>754</v>
      </c>
      <c r="C623" s="35" t="s">
        <v>757</v>
      </c>
      <c r="D623" s="34" t="str">
        <f>VLOOKUP(B623,'TAX INFO'!$B$2:$G$1000,3,0)</f>
        <v xml:space="preserve">Victorias Milling Company, Inc. </v>
      </c>
      <c r="E623" s="34" t="str">
        <f>VLOOKUP(B623,'TAX INFO'!$B$2:$G$1000,5,0)</f>
        <v>000-270-220-000</v>
      </c>
      <c r="F623" s="35" t="s">
        <v>419</v>
      </c>
      <c r="G623" s="35" t="s">
        <v>416</v>
      </c>
      <c r="H623" s="35" t="s">
        <v>416</v>
      </c>
      <c r="I623" s="35" t="s">
        <v>416</v>
      </c>
      <c r="J623" s="35" t="s">
        <v>417</v>
      </c>
      <c r="K623" s="16">
        <v>18.510000000000002</v>
      </c>
      <c r="L623" s="36">
        <v>0</v>
      </c>
      <c r="M623" s="37">
        <v>2.2200000000000002</v>
      </c>
      <c r="N623" s="36">
        <v>-0.37</v>
      </c>
      <c r="O623" s="38">
        <f t="shared" si="9"/>
        <v>20.36</v>
      </c>
      <c r="P623" s="34">
        <v>28892</v>
      </c>
    </row>
    <row r="624" spans="1:16">
      <c r="A624" s="34">
        <v>622</v>
      </c>
      <c r="B624" s="35" t="s">
        <v>758</v>
      </c>
      <c r="C624" s="35" t="s">
        <v>758</v>
      </c>
      <c r="D624" s="34" t="str">
        <f>VLOOKUP(B624,'TAX INFO'!$B$2:$G$1000,3,0)</f>
        <v>Visayan Oil Mills, Inc.</v>
      </c>
      <c r="E624" s="34" t="str">
        <f>VLOOKUP(B624,'TAX INFO'!$B$2:$G$1000,5,0)</f>
        <v>213-749-038-000</v>
      </c>
      <c r="F624" s="35" t="s">
        <v>419</v>
      </c>
      <c r="G624" s="35" t="s">
        <v>416</v>
      </c>
      <c r="H624" s="35" t="s">
        <v>417</v>
      </c>
      <c r="I624" s="35" t="s">
        <v>417</v>
      </c>
      <c r="J624" s="35" t="s">
        <v>417</v>
      </c>
      <c r="K624" s="16">
        <v>8.94</v>
      </c>
      <c r="L624" s="36">
        <v>0</v>
      </c>
      <c r="M624" s="37">
        <v>1.07</v>
      </c>
      <c r="N624" s="36">
        <v>-0.18</v>
      </c>
      <c r="O624" s="38">
        <f t="shared" si="9"/>
        <v>9.83</v>
      </c>
      <c r="P624" s="34">
        <v>28893</v>
      </c>
    </row>
    <row r="625" spans="1:16">
      <c r="A625" s="34">
        <v>623</v>
      </c>
      <c r="B625" s="35" t="s">
        <v>759</v>
      </c>
      <c r="C625" s="35" t="s">
        <v>759</v>
      </c>
      <c r="D625" s="34" t="str">
        <f>VLOOKUP(B625,'TAX INFO'!$B$2:$G$1000,3,0)</f>
        <v xml:space="preserve">Valenzuela Solar Energy, Inc. </v>
      </c>
      <c r="E625" s="34" t="str">
        <f>VLOOKUP(B625,'TAX INFO'!$B$2:$G$1000,5,0)</f>
        <v>008-924-184-0000</v>
      </c>
      <c r="F625" s="35" t="s">
        <v>415</v>
      </c>
      <c r="G625" s="35" t="s">
        <v>416</v>
      </c>
      <c r="H625" s="35" t="s">
        <v>417</v>
      </c>
      <c r="I625" s="35" t="s">
        <v>416</v>
      </c>
      <c r="J625" s="35" t="s">
        <v>416</v>
      </c>
      <c r="K625" s="16">
        <v>0</v>
      </c>
      <c r="L625" s="36">
        <v>42.75</v>
      </c>
      <c r="M625" s="37">
        <v>0</v>
      </c>
      <c r="N625" s="36">
        <v>-0.86</v>
      </c>
      <c r="O625" s="38">
        <f t="shared" si="9"/>
        <v>41.89</v>
      </c>
      <c r="P625" s="34">
        <v>28894</v>
      </c>
    </row>
    <row r="626" spans="1:16">
      <c r="A626" s="34">
        <v>624</v>
      </c>
      <c r="B626" s="35" t="s">
        <v>760</v>
      </c>
      <c r="C626" s="35" t="s">
        <v>760</v>
      </c>
      <c r="D626" s="34" t="str">
        <f>VLOOKUP(B626,'TAX INFO'!$B$2:$G$1000,3,0)</f>
        <v xml:space="preserve">VS Gripal Power Corporation  </v>
      </c>
      <c r="E626" s="34" t="str">
        <f>VLOOKUP(B626,'TAX INFO'!$B$2:$G$1000,5,0)</f>
        <v>484-078-427-000</v>
      </c>
      <c r="F626" s="35" t="s">
        <v>415</v>
      </c>
      <c r="G626" s="35" t="s">
        <v>416</v>
      </c>
      <c r="H626" s="35" t="s">
        <v>416</v>
      </c>
      <c r="I626" s="35" t="s">
        <v>416</v>
      </c>
      <c r="J626" s="35" t="s">
        <v>416</v>
      </c>
      <c r="K626" s="16">
        <v>0</v>
      </c>
      <c r="L626" s="36">
        <v>100.64</v>
      </c>
      <c r="M626" s="37">
        <v>0</v>
      </c>
      <c r="N626" s="36">
        <v>-2.0099999999999998</v>
      </c>
      <c r="O626" s="38">
        <f t="shared" si="9"/>
        <v>98.63</v>
      </c>
      <c r="P626" s="34">
        <v>28895</v>
      </c>
    </row>
    <row r="627" spans="1:16">
      <c r="A627" s="34">
        <v>625</v>
      </c>
      <c r="B627" s="35" t="s">
        <v>760</v>
      </c>
      <c r="C627" s="35" t="s">
        <v>403</v>
      </c>
      <c r="D627" s="34" t="str">
        <f>VLOOKUP(B627,'TAX INFO'!$B$2:$G$1000,3,0)</f>
        <v xml:space="preserve">VS Gripal Power Corporation  </v>
      </c>
      <c r="E627" s="34" t="str">
        <f>VLOOKUP(B627,'TAX INFO'!$B$2:$G$1000,5,0)</f>
        <v>484-078-427-000</v>
      </c>
      <c r="F627" s="35" t="s">
        <v>419</v>
      </c>
      <c r="G627" s="35" t="s">
        <v>416</v>
      </c>
      <c r="H627" s="35" t="s">
        <v>416</v>
      </c>
      <c r="I627" s="35" t="s">
        <v>416</v>
      </c>
      <c r="J627" s="35" t="s">
        <v>416</v>
      </c>
      <c r="K627" s="16">
        <v>0</v>
      </c>
      <c r="L627" s="36">
        <v>1.1499999999999999</v>
      </c>
      <c r="M627" s="37">
        <v>0</v>
      </c>
      <c r="N627" s="36">
        <v>-0.02</v>
      </c>
      <c r="O627" s="38">
        <f t="shared" si="9"/>
        <v>1.1299999999999999</v>
      </c>
      <c r="P627" s="34">
        <v>28895</v>
      </c>
    </row>
    <row r="628" spans="1:16">
      <c r="A628" s="34">
        <v>626</v>
      </c>
      <c r="B628" s="35" t="s">
        <v>450</v>
      </c>
      <c r="C628" s="35" t="s">
        <v>761</v>
      </c>
      <c r="D628" s="34" t="str">
        <f>VLOOKUP(B628,'TAX INFO'!$B$2:$G$1000,3,0)</f>
        <v xml:space="preserve">Therma Luzon, Inc. </v>
      </c>
      <c r="E628" s="34" t="str">
        <f>VLOOKUP(B628,'TAX INFO'!$B$2:$G$1000,5,0)</f>
        <v>266-567-164-00000</v>
      </c>
      <c r="F628" s="35" t="s">
        <v>419</v>
      </c>
      <c r="G628" s="35" t="s">
        <v>416</v>
      </c>
      <c r="H628" s="35" t="s">
        <v>417</v>
      </c>
      <c r="I628" s="35" t="s">
        <v>417</v>
      </c>
      <c r="J628" s="35" t="s">
        <v>417</v>
      </c>
      <c r="K628" s="16">
        <v>545.92999999999995</v>
      </c>
      <c r="L628" s="36">
        <v>0</v>
      </c>
      <c r="M628" s="37">
        <v>65.510000000000005</v>
      </c>
      <c r="N628" s="36">
        <v>-10.92</v>
      </c>
      <c r="O628" s="38">
        <f t="shared" si="9"/>
        <v>600.52</v>
      </c>
      <c r="P628" s="34">
        <v>28579</v>
      </c>
    </row>
    <row r="629" spans="1:16">
      <c r="A629" s="34">
        <v>627</v>
      </c>
      <c r="B629" s="35" t="s">
        <v>710</v>
      </c>
      <c r="C629" s="35" t="s">
        <v>762</v>
      </c>
      <c r="D629" s="34" t="str">
        <f>VLOOKUP(B629,'TAX INFO'!$B$2:$G$1000,3,0)</f>
        <v>Malita Power Inc.</v>
      </c>
      <c r="E629" s="34" t="str">
        <f>VLOOKUP(B629,'TAX INFO'!$B$2:$G$1000,5,0)</f>
        <v>008-107-123-00000</v>
      </c>
      <c r="F629" s="35" t="s">
        <v>419</v>
      </c>
      <c r="G629" s="35" t="s">
        <v>416</v>
      </c>
      <c r="H629" s="35" t="s">
        <v>417</v>
      </c>
      <c r="I629" s="35" t="s">
        <v>417</v>
      </c>
      <c r="J629" s="35" t="s">
        <v>417</v>
      </c>
      <c r="K629" s="16">
        <v>476.63</v>
      </c>
      <c r="L629" s="36">
        <v>0</v>
      </c>
      <c r="M629" s="37">
        <v>57.2</v>
      </c>
      <c r="N629" s="36">
        <v>-9.5299999999999994</v>
      </c>
      <c r="O629" s="38">
        <f t="shared" si="9"/>
        <v>524.30000000000007</v>
      </c>
      <c r="P629" s="34">
        <v>28843</v>
      </c>
    </row>
    <row r="630" spans="1:16">
      <c r="A630" s="34">
        <v>628</v>
      </c>
      <c r="B630" s="35" t="s">
        <v>763</v>
      </c>
      <c r="C630" s="35" t="s">
        <v>407</v>
      </c>
      <c r="D630" s="34" t="str">
        <f>VLOOKUP(B630,'TAX INFO'!$B$2:$G$1000,3,0)</f>
        <v xml:space="preserve">Western Mindanao Power Corporation </v>
      </c>
      <c r="E630" s="34" t="str">
        <f>VLOOKUP(B630,'TAX INFO'!$B$2:$G$1000,5,0)</f>
        <v>004-661-556-000</v>
      </c>
      <c r="F630" s="35" t="s">
        <v>419</v>
      </c>
      <c r="G630" s="35" t="s">
        <v>416</v>
      </c>
      <c r="H630" s="35" t="s">
        <v>417</v>
      </c>
      <c r="I630" s="35" t="s">
        <v>417</v>
      </c>
      <c r="J630" s="35" t="s">
        <v>417</v>
      </c>
      <c r="K630" s="16">
        <v>104.26</v>
      </c>
      <c r="L630" s="36">
        <v>0</v>
      </c>
      <c r="M630" s="37">
        <v>12.51</v>
      </c>
      <c r="N630" s="36">
        <v>-2.09</v>
      </c>
      <c r="O630" s="38">
        <f t="shared" si="9"/>
        <v>114.68</v>
      </c>
      <c r="P630" s="34">
        <v>28896</v>
      </c>
    </row>
    <row r="631" spans="1:16">
      <c r="A631" s="34">
        <v>629</v>
      </c>
      <c r="B631" s="35" t="s">
        <v>764</v>
      </c>
      <c r="C631" s="35" t="s">
        <v>764</v>
      </c>
      <c r="D631" s="34" t="str">
        <f>VLOOKUP(B631,'TAX INFO'!$B$2:$G$1000,3,0)</f>
        <v xml:space="preserve">YH Green Energy, Incorporated </v>
      </c>
      <c r="E631" s="34" t="str">
        <f>VLOOKUP(B631,'TAX INFO'!$B$2:$G$1000,5,0)</f>
        <v>008-906-087-000</v>
      </c>
      <c r="F631" s="35" t="s">
        <v>415</v>
      </c>
      <c r="G631" s="35" t="s">
        <v>416</v>
      </c>
      <c r="H631" s="35" t="s">
        <v>417</v>
      </c>
      <c r="I631" s="35" t="s">
        <v>416</v>
      </c>
      <c r="J631" s="35" t="s">
        <v>416</v>
      </c>
      <c r="K631" s="16">
        <v>0</v>
      </c>
      <c r="L631" s="36">
        <v>123.48</v>
      </c>
      <c r="M631" s="37">
        <v>0</v>
      </c>
      <c r="N631" s="36">
        <v>-2.4700000000000002</v>
      </c>
      <c r="O631" s="38">
        <f t="shared" si="9"/>
        <v>121.01</v>
      </c>
      <c r="P631" s="34">
        <v>28897</v>
      </c>
    </row>
    <row r="632" spans="1:16">
      <c r="A632" s="34">
        <v>630</v>
      </c>
      <c r="B632" s="35" t="s">
        <v>764</v>
      </c>
      <c r="C632" s="35" t="s">
        <v>408</v>
      </c>
      <c r="D632" s="34" t="str">
        <f>VLOOKUP(B632,'TAX INFO'!$B$2:$G$1000,3,0)</f>
        <v xml:space="preserve">YH Green Energy, Incorporated </v>
      </c>
      <c r="E632" s="34" t="str">
        <f>VLOOKUP(B632,'TAX INFO'!$B$2:$G$1000,5,0)</f>
        <v>008-906-087-000</v>
      </c>
      <c r="F632" s="35" t="s">
        <v>419</v>
      </c>
      <c r="G632" s="35" t="s">
        <v>416</v>
      </c>
      <c r="H632" s="35" t="s">
        <v>417</v>
      </c>
      <c r="I632" s="35" t="s">
        <v>416</v>
      </c>
      <c r="J632" s="35" t="s">
        <v>416</v>
      </c>
      <c r="K632" s="16">
        <v>0</v>
      </c>
      <c r="L632" s="36">
        <v>26.85</v>
      </c>
      <c r="M632" s="37">
        <v>0</v>
      </c>
      <c r="N632" s="36">
        <v>-0.54</v>
      </c>
      <c r="O632" s="38">
        <f t="shared" si="9"/>
        <v>26.310000000000002</v>
      </c>
      <c r="P632" s="34">
        <v>28897</v>
      </c>
    </row>
    <row r="633" spans="1:16">
      <c r="A633" s="34">
        <v>631</v>
      </c>
      <c r="B633" s="35" t="s">
        <v>409</v>
      </c>
      <c r="C633" s="35" t="s">
        <v>409</v>
      </c>
      <c r="D633" s="34" t="str">
        <f>VLOOKUP(B633,'TAX INFO'!$B$2:$G$1000,3,0)</f>
        <v xml:space="preserve">Zamboanga City Electric Cooperative, Inc. </v>
      </c>
      <c r="E633" s="34" t="str">
        <f>VLOOKUP(B633,'TAX INFO'!$B$2:$G$1000,5,0)</f>
        <v>000-584-618-0000</v>
      </c>
      <c r="F633" s="35" t="s">
        <v>419</v>
      </c>
      <c r="G633" s="35" t="s">
        <v>416</v>
      </c>
      <c r="H633" s="35" t="s">
        <v>417</v>
      </c>
      <c r="I633" s="35" t="s">
        <v>417</v>
      </c>
      <c r="J633" s="35" t="s">
        <v>417</v>
      </c>
      <c r="K633" s="16">
        <v>8557.2900000000009</v>
      </c>
      <c r="L633" s="36">
        <v>0</v>
      </c>
      <c r="M633" s="37">
        <v>1026.8699999999999</v>
      </c>
      <c r="N633" s="36">
        <v>-171.15</v>
      </c>
      <c r="O633" s="38">
        <f t="shared" si="9"/>
        <v>9413.01</v>
      </c>
      <c r="P633" s="34">
        <v>28898</v>
      </c>
    </row>
    <row r="634" spans="1:16">
      <c r="A634" s="34">
        <v>632</v>
      </c>
      <c r="B634" s="35" t="s">
        <v>410</v>
      </c>
      <c r="C634" s="35" t="s">
        <v>410</v>
      </c>
      <c r="D634" s="34" t="str">
        <f>VLOOKUP(B634,'TAX INFO'!$B$2:$G$1000,3,0)</f>
        <v>Zambales I Electric Cooperative Inc.</v>
      </c>
      <c r="E634" s="34" t="str">
        <f>VLOOKUP(B634,'TAX INFO'!$B$2:$G$1000,5,0)</f>
        <v>000-992-761-000</v>
      </c>
      <c r="F634" s="35" t="s">
        <v>419</v>
      </c>
      <c r="G634" s="35" t="s">
        <v>416</v>
      </c>
      <c r="H634" s="35" t="s">
        <v>416</v>
      </c>
      <c r="I634" s="35" t="s">
        <v>417</v>
      </c>
      <c r="J634" s="35" t="s">
        <v>417</v>
      </c>
      <c r="K634" s="16">
        <v>23985.09</v>
      </c>
      <c r="L634" s="36">
        <v>0</v>
      </c>
      <c r="M634" s="37">
        <v>2878.21</v>
      </c>
      <c r="N634" s="36">
        <v>-479.7</v>
      </c>
      <c r="O634" s="38">
        <f t="shared" si="9"/>
        <v>26383.599999999999</v>
      </c>
      <c r="P634" s="34">
        <v>28899</v>
      </c>
    </row>
    <row r="635" spans="1:16">
      <c r="A635" s="34">
        <v>633</v>
      </c>
      <c r="B635" s="35" t="s">
        <v>411</v>
      </c>
      <c r="C635" s="35" t="s">
        <v>411</v>
      </c>
      <c r="D635" s="34" t="str">
        <f>VLOOKUP(B635,'TAX INFO'!$B$2:$G$1000,3,0)</f>
        <v>Zambales II Electric Cooperative, Inc.</v>
      </c>
      <c r="E635" s="34" t="str">
        <f>VLOOKUP(B635,'TAX INFO'!$B$2:$G$1000,5,0)</f>
        <v>001-133-567-00000</v>
      </c>
      <c r="F635" s="35" t="s">
        <v>419</v>
      </c>
      <c r="G635" s="35" t="s">
        <v>416</v>
      </c>
      <c r="H635" s="35" t="s">
        <v>417</v>
      </c>
      <c r="I635" s="35" t="s">
        <v>417</v>
      </c>
      <c r="J635" s="35" t="s">
        <v>417</v>
      </c>
      <c r="K635" s="16">
        <v>11437.15</v>
      </c>
      <c r="L635" s="36">
        <v>0</v>
      </c>
      <c r="M635" s="37">
        <v>1372.46</v>
      </c>
      <c r="N635" s="36">
        <v>-228.74</v>
      </c>
      <c r="O635" s="38">
        <f t="shared" si="9"/>
        <v>12580.87</v>
      </c>
      <c r="P635" s="34">
        <v>28900</v>
      </c>
    </row>
    <row r="636" spans="1:16">
      <c r="A636" s="34">
        <v>634</v>
      </c>
      <c r="B636" s="35" t="s">
        <v>412</v>
      </c>
      <c r="C636" s="35" t="s">
        <v>412</v>
      </c>
      <c r="D636" s="34" t="str">
        <f>VLOOKUP(B636,'TAX INFO'!$B$2:$G$1000,3,0)</f>
        <v>Zamboanga del Sur I Electric Cooperative, Inc.</v>
      </c>
      <c r="E636" s="34" t="str">
        <f>VLOOKUP(B636,'TAX INFO'!$B$2:$G$1000,5,0)</f>
        <v>000-835-497-000</v>
      </c>
      <c r="F636" s="35" t="s">
        <v>419</v>
      </c>
      <c r="G636" s="35" t="s">
        <v>416</v>
      </c>
      <c r="H636" s="35" t="s">
        <v>417</v>
      </c>
      <c r="I636" s="35" t="s">
        <v>417</v>
      </c>
      <c r="J636" s="35" t="s">
        <v>417</v>
      </c>
      <c r="K636" s="16">
        <v>1331.74</v>
      </c>
      <c r="L636" s="36">
        <v>0</v>
      </c>
      <c r="M636" s="37">
        <v>159.81</v>
      </c>
      <c r="N636" s="36">
        <v>-26.63</v>
      </c>
      <c r="O636" s="38">
        <f t="shared" si="9"/>
        <v>1464.9199999999998</v>
      </c>
      <c r="P636" s="34">
        <v>28901</v>
      </c>
    </row>
    <row r="637" spans="1:16">
      <c r="A637" s="34">
        <v>635</v>
      </c>
      <c r="B637" s="35" t="s">
        <v>413</v>
      </c>
      <c r="C637" s="35" t="s">
        <v>413</v>
      </c>
      <c r="D637" s="34" t="str">
        <f>VLOOKUP(B637,'TAX INFO'!$B$2:$G$1000,3,0)</f>
        <v xml:space="preserve">Zamboanga del Sur II Electric Cooperative, Inc. </v>
      </c>
      <c r="E637" s="34" t="str">
        <f>VLOOKUP(B637,'TAX INFO'!$B$2:$G$1000,5,0)</f>
        <v>000-944-830-000</v>
      </c>
      <c r="F637" s="35" t="s">
        <v>419</v>
      </c>
      <c r="G637" s="35" t="s">
        <v>416</v>
      </c>
      <c r="H637" s="35" t="s">
        <v>417</v>
      </c>
      <c r="I637" s="35" t="s">
        <v>417</v>
      </c>
      <c r="J637" s="35" t="s">
        <v>417</v>
      </c>
      <c r="K637" s="16">
        <v>9037.0400000000009</v>
      </c>
      <c r="L637" s="36">
        <v>0</v>
      </c>
      <c r="M637" s="37">
        <v>1084.44</v>
      </c>
      <c r="N637" s="36">
        <v>-180.74</v>
      </c>
      <c r="O637" s="38">
        <f t="shared" si="9"/>
        <v>9940.7400000000016</v>
      </c>
      <c r="P637" s="34">
        <v>28902</v>
      </c>
    </row>
    <row r="638" spans="1:16">
      <c r="A638" s="34">
        <v>636</v>
      </c>
      <c r="B638" s="35" t="s">
        <v>765</v>
      </c>
      <c r="C638" s="35" t="s">
        <v>765</v>
      </c>
      <c r="D638" s="34" t="str">
        <f>VLOOKUP(B638,'TAX INFO'!$B$2:$G$1000,3,0)</f>
        <v>Zamboanga del Norte Electric Cooperative, Inc.</v>
      </c>
      <c r="E638" s="34" t="str">
        <f>VLOOKUP(B638,'TAX INFO'!$B$2:$G$1000,5,0)</f>
        <v>000-566-594-0000</v>
      </c>
      <c r="F638" s="35" t="s">
        <v>419</v>
      </c>
      <c r="G638" s="35" t="s">
        <v>416</v>
      </c>
      <c r="H638" s="35" t="s">
        <v>417</v>
      </c>
      <c r="I638" s="35" t="s">
        <v>417</v>
      </c>
      <c r="J638" s="35" t="s">
        <v>417</v>
      </c>
      <c r="K638" s="16">
        <v>14734.46</v>
      </c>
      <c r="L638" s="36">
        <v>0</v>
      </c>
      <c r="M638" s="37">
        <v>1768.14</v>
      </c>
      <c r="N638" s="36">
        <v>-294.69</v>
      </c>
      <c r="O638" s="38">
        <f t="shared" si="9"/>
        <v>16207.909999999998</v>
      </c>
      <c r="P638" s="34">
        <v>28903</v>
      </c>
    </row>
    <row r="640" spans="1:16">
      <c r="K640" s="40">
        <f>SUM(K3:K638)</f>
        <v>4021582.8200000012</v>
      </c>
      <c r="L640" s="40">
        <f>SUM(L3:L638)</f>
        <v>206970.07000000004</v>
      </c>
      <c r="M640" s="40">
        <f>SUM(M3:M638)</f>
        <v>482589.89000000019</v>
      </c>
      <c r="N640" s="40">
        <f>SUM(N3:N638)</f>
        <v>-83873.289999999994</v>
      </c>
      <c r="O640" s="40">
        <f>SUM(O3:O638)</f>
        <v>4627269.4899999993</v>
      </c>
    </row>
  </sheetData>
  <autoFilter ref="A2:R2"/>
  <mergeCells count="1">
    <mergeCell ref="A1:R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0"/>
  <sheetViews>
    <sheetView workbookViewId="0">
      <selection activeCell="G5" sqref="G5"/>
    </sheetView>
  </sheetViews>
  <sheetFormatPr defaultRowHeight="12.75"/>
  <cols>
    <col min="1" max="1" width="9.33203125" style="13"/>
    <col min="2" max="3" width="21.1640625" style="13" customWidth="1"/>
    <col min="4" max="4" width="50.6640625" style="13" customWidth="1"/>
    <col min="5" max="7" width="19.83203125" style="13" customWidth="1"/>
    <col min="8" max="9" width="9.33203125" style="13"/>
    <col min="10" max="10" width="14.6640625" style="13" bestFit="1" customWidth="1"/>
    <col min="11" max="16384" width="9.33203125" style="13"/>
  </cols>
  <sheetData>
    <row r="1" spans="1:11" s="33" customFormat="1">
      <c r="A1" s="41"/>
      <c r="J1" s="22"/>
    </row>
    <row r="2" spans="1:11" s="33" customFormat="1" ht="25.5">
      <c r="A2" s="42" t="s">
        <v>788</v>
      </c>
      <c r="B2" s="43" t="s">
        <v>789</v>
      </c>
      <c r="C2" s="44" t="s">
        <v>46</v>
      </c>
      <c r="D2" s="42" t="s">
        <v>784</v>
      </c>
      <c r="E2" s="42" t="s">
        <v>785</v>
      </c>
      <c r="F2" s="45" t="s">
        <v>790</v>
      </c>
      <c r="G2" s="42" t="s">
        <v>791</v>
      </c>
      <c r="H2" s="46"/>
      <c r="I2" s="47" t="s">
        <v>792</v>
      </c>
      <c r="J2" s="48">
        <v>28542</v>
      </c>
      <c r="K2" s="33" t="s">
        <v>4561</v>
      </c>
    </row>
    <row r="3" spans="1:11" s="33" customFormat="1">
      <c r="A3" s="49">
        <v>1</v>
      </c>
      <c r="B3" s="50" t="s">
        <v>414</v>
      </c>
      <c r="C3" s="51" t="s">
        <v>418</v>
      </c>
      <c r="D3" s="51" t="s">
        <v>793</v>
      </c>
      <c r="E3" s="51" t="s">
        <v>794</v>
      </c>
      <c r="F3" s="52">
        <f>IF(COUNTIF(E$3:E3,E3)=1,MAX(F$2:F2)+1,VLOOKUP(E3,E$2:G2,2,0))+J2</f>
        <v>28543</v>
      </c>
      <c r="G3" s="53">
        <v>761.56000000000006</v>
      </c>
      <c r="I3" s="41" t="s">
        <v>795</v>
      </c>
      <c r="J3" s="22">
        <f>MIN(F3:F608)</f>
        <v>28543</v>
      </c>
    </row>
    <row r="4" spans="1:11" s="33" customFormat="1" ht="12.75" customHeight="1">
      <c r="A4" s="49">
        <v>2</v>
      </c>
      <c r="B4" s="50" t="s">
        <v>420</v>
      </c>
      <c r="C4" s="51" t="s">
        <v>420</v>
      </c>
      <c r="D4" s="51" t="s">
        <v>797</v>
      </c>
      <c r="E4" s="51" t="s">
        <v>798</v>
      </c>
      <c r="F4" s="52">
        <f>IF(COUNTIF(E$3:E4,E4)=1,MAX(F$2:F3)+1,VLOOKUP(E4,E$2:G3,2,0))</f>
        <v>28544</v>
      </c>
      <c r="G4" s="53">
        <v>10031.570000000002</v>
      </c>
      <c r="I4" s="41" t="s">
        <v>796</v>
      </c>
      <c r="J4" s="22">
        <f>MAX(F3:F638)</f>
        <v>28903</v>
      </c>
    </row>
    <row r="5" spans="1:11" s="33" customFormat="1" ht="12.75" customHeight="1">
      <c r="A5" s="49">
        <v>3</v>
      </c>
      <c r="B5" s="50" t="s">
        <v>75</v>
      </c>
      <c r="C5" s="51" t="s">
        <v>75</v>
      </c>
      <c r="D5" s="51" t="s">
        <v>799</v>
      </c>
      <c r="E5" s="51" t="s">
        <v>800</v>
      </c>
      <c r="F5" s="52">
        <f>IF(COUNTIF(E$3:E5,E5)=1,MAX(F$2:F4)+1,VLOOKUP(E5,E$2:G4,2,0))</f>
        <v>28545</v>
      </c>
      <c r="G5" s="53">
        <v>15.120000000000001</v>
      </c>
      <c r="J5" s="22"/>
    </row>
    <row r="6" spans="1:11" s="33" customFormat="1" ht="22.5" customHeight="1">
      <c r="A6" s="49">
        <v>4</v>
      </c>
      <c r="B6" s="50" t="s">
        <v>421</v>
      </c>
      <c r="C6" s="51" t="s">
        <v>421</v>
      </c>
      <c r="D6" s="51" t="s">
        <v>801</v>
      </c>
      <c r="E6" s="51" t="s">
        <v>802</v>
      </c>
      <c r="F6" s="52">
        <f>IF(COUNTIF(E$3:E6,E6)=1,MAX(F$2:F5)+1,VLOOKUP(E6,E$2:G5,2,0))</f>
        <v>28546</v>
      </c>
      <c r="G6" s="53">
        <v>1518.5500000000002</v>
      </c>
      <c r="I6" s="22">
        <v>28543</v>
      </c>
      <c r="J6" s="54">
        <f>SUMIF(F3:F608, I6, G3:G608)</f>
        <v>761.56000000000006</v>
      </c>
    </row>
    <row r="7" spans="1:11" s="33" customFormat="1" ht="22.5" customHeight="1">
      <c r="A7" s="49">
        <v>5</v>
      </c>
      <c r="B7" s="50" t="s">
        <v>421</v>
      </c>
      <c r="C7" s="51" t="s">
        <v>63</v>
      </c>
      <c r="D7" s="51" t="s">
        <v>801</v>
      </c>
      <c r="E7" s="51" t="s">
        <v>802</v>
      </c>
      <c r="F7" s="52">
        <f>IF(COUNTIF(E$3:E7,E7)=1,MAX(F$2:F6)+1,VLOOKUP(E7,E$2:G6,2,0))</f>
        <v>28546</v>
      </c>
      <c r="G7" s="53">
        <v>371.65000000000003</v>
      </c>
      <c r="I7" s="22">
        <v>28544</v>
      </c>
      <c r="J7" s="54">
        <f t="shared" ref="J7:J36" si="0">SUMIF(F4:F609, I7, G4:G609)</f>
        <v>10031.570000000002</v>
      </c>
    </row>
    <row r="8" spans="1:11" s="33" customFormat="1" ht="22.5" customHeight="1">
      <c r="A8" s="49">
        <v>6</v>
      </c>
      <c r="B8" s="50" t="s">
        <v>64</v>
      </c>
      <c r="C8" s="51" t="s">
        <v>64</v>
      </c>
      <c r="D8" s="51" t="s">
        <v>801</v>
      </c>
      <c r="E8" s="51" t="s">
        <v>802</v>
      </c>
      <c r="F8" s="52">
        <f>IF(COUNTIF(E$3:E8,E8)=1,MAX(F$2:F7)+1,VLOOKUP(E8,E$2:G7,2,0))</f>
        <v>28546</v>
      </c>
      <c r="G8" s="53">
        <v>8116.9700000000012</v>
      </c>
      <c r="I8" s="22">
        <v>28545</v>
      </c>
      <c r="J8" s="54">
        <f t="shared" si="0"/>
        <v>15.120000000000001</v>
      </c>
    </row>
    <row r="9" spans="1:11" s="33" customFormat="1" ht="22.5" customHeight="1">
      <c r="A9" s="49">
        <v>7</v>
      </c>
      <c r="B9" s="50" t="s">
        <v>64</v>
      </c>
      <c r="C9" s="51" t="s">
        <v>65</v>
      </c>
      <c r="D9" s="51" t="s">
        <v>801</v>
      </c>
      <c r="E9" s="51" t="s">
        <v>802</v>
      </c>
      <c r="F9" s="52">
        <f>IF(COUNTIF(E$3:E9,E9)=1,MAX(F$2:F8)+1,VLOOKUP(E9,E$2:G8,2,0))</f>
        <v>28546</v>
      </c>
      <c r="G9" s="53">
        <v>6672.35</v>
      </c>
      <c r="I9" s="22">
        <v>28546</v>
      </c>
      <c r="J9" s="54">
        <f t="shared" si="0"/>
        <v>16679.520000000004</v>
      </c>
    </row>
    <row r="10" spans="1:11" s="33" customFormat="1" ht="12.75" customHeight="1">
      <c r="A10" s="49">
        <v>8</v>
      </c>
      <c r="B10" s="50" t="s">
        <v>66</v>
      </c>
      <c r="C10" s="51" t="s">
        <v>66</v>
      </c>
      <c r="D10" s="51" t="s">
        <v>803</v>
      </c>
      <c r="E10" s="51" t="s">
        <v>804</v>
      </c>
      <c r="F10" s="52">
        <f>IF(COUNTIF(E$3:E10,E10)=1,MAX(F$2:F9)+1,VLOOKUP(E10,E$2:G9,2,0))</f>
        <v>28547</v>
      </c>
      <c r="G10" s="53">
        <v>314.21999999999997</v>
      </c>
      <c r="I10" s="22">
        <v>28547</v>
      </c>
      <c r="J10" s="54">
        <f t="shared" si="0"/>
        <v>314.21999999999997</v>
      </c>
    </row>
    <row r="11" spans="1:11" s="33" customFormat="1" ht="12.75" customHeight="1">
      <c r="A11" s="49">
        <v>9</v>
      </c>
      <c r="B11" s="50" t="s">
        <v>422</v>
      </c>
      <c r="C11" s="51" t="s">
        <v>422</v>
      </c>
      <c r="D11" s="51" t="s">
        <v>805</v>
      </c>
      <c r="E11" s="51" t="s">
        <v>806</v>
      </c>
      <c r="F11" s="52">
        <f>IF(COUNTIF(E$3:E11,E11)=1,MAX(F$2:F10)+1,VLOOKUP(E11,E$2:G10,2,0))</f>
        <v>28548</v>
      </c>
      <c r="G11" s="53">
        <v>25.3</v>
      </c>
      <c r="I11" s="22">
        <v>28548</v>
      </c>
      <c r="J11" s="54">
        <f t="shared" si="0"/>
        <v>25.3</v>
      </c>
    </row>
    <row r="12" spans="1:11" s="33" customFormat="1" ht="12.75" customHeight="1">
      <c r="A12" s="49">
        <v>10</v>
      </c>
      <c r="B12" s="50" t="s">
        <v>423</v>
      </c>
      <c r="C12" s="51" t="s">
        <v>423</v>
      </c>
      <c r="D12" s="51" t="s">
        <v>807</v>
      </c>
      <c r="E12" s="51" t="s">
        <v>808</v>
      </c>
      <c r="F12" s="52">
        <f>IF(COUNTIF(E$3:E12,E12)=1,MAX(F$2:F11)+1,VLOOKUP(E12,E$2:G11,2,0))</f>
        <v>28549</v>
      </c>
      <c r="G12" s="53">
        <v>112.78</v>
      </c>
      <c r="I12" s="22">
        <v>28549</v>
      </c>
      <c r="J12" s="54">
        <f t="shared" si="0"/>
        <v>138.81</v>
      </c>
    </row>
    <row r="13" spans="1:11" s="33" customFormat="1" ht="12.75" customHeight="1">
      <c r="A13" s="49">
        <v>11</v>
      </c>
      <c r="B13" s="50" t="s">
        <v>423</v>
      </c>
      <c r="C13" s="51" t="s">
        <v>424</v>
      </c>
      <c r="D13" s="51" t="s">
        <v>807</v>
      </c>
      <c r="E13" s="51" t="s">
        <v>808</v>
      </c>
      <c r="F13" s="52">
        <f>IF(COUNTIF(E$3:E13,E13)=1,MAX(F$2:F12)+1,VLOOKUP(E13,E$2:G12,2,0))</f>
        <v>28549</v>
      </c>
      <c r="G13" s="53">
        <v>26.029999999999998</v>
      </c>
      <c r="I13" s="22">
        <v>28550</v>
      </c>
      <c r="J13" s="54">
        <f t="shared" si="0"/>
        <v>14754.720000000001</v>
      </c>
    </row>
    <row r="14" spans="1:11" s="33" customFormat="1" ht="12.75" customHeight="1">
      <c r="A14" s="49">
        <v>12</v>
      </c>
      <c r="B14" s="50" t="s">
        <v>76</v>
      </c>
      <c r="C14" s="51" t="s">
        <v>76</v>
      </c>
      <c r="D14" s="51" t="s">
        <v>809</v>
      </c>
      <c r="E14" s="51" t="s">
        <v>810</v>
      </c>
      <c r="F14" s="52">
        <f>IF(COUNTIF(E$3:E14,E14)=1,MAX(F$2:F13)+1,VLOOKUP(E14,E$2:G13,2,0))</f>
        <v>28550</v>
      </c>
      <c r="G14" s="53">
        <v>0.73</v>
      </c>
      <c r="I14" s="22">
        <v>28551</v>
      </c>
      <c r="J14" s="54">
        <f t="shared" si="0"/>
        <v>25528.54</v>
      </c>
    </row>
    <row r="15" spans="1:11" s="33" customFormat="1" ht="12.75" customHeight="1">
      <c r="A15" s="49">
        <v>13</v>
      </c>
      <c r="B15" s="50" t="s">
        <v>76</v>
      </c>
      <c r="C15" s="51" t="s">
        <v>77</v>
      </c>
      <c r="D15" s="51" t="s">
        <v>809</v>
      </c>
      <c r="E15" s="51" t="s">
        <v>810</v>
      </c>
      <c r="F15" s="52">
        <f>IF(COUNTIF(E$3:E15,E15)=1,MAX(F$2:F14)+1,VLOOKUP(E15,E$2:G14,2,0))</f>
        <v>28550</v>
      </c>
      <c r="G15" s="53">
        <v>82.46</v>
      </c>
      <c r="I15" s="22">
        <v>28552</v>
      </c>
      <c r="J15" s="54">
        <f t="shared" si="0"/>
        <v>51929.5</v>
      </c>
    </row>
    <row r="16" spans="1:11" s="33" customFormat="1" ht="12.75" customHeight="1">
      <c r="A16" s="49">
        <v>14</v>
      </c>
      <c r="B16" s="50" t="s">
        <v>78</v>
      </c>
      <c r="C16" s="51" t="s">
        <v>78</v>
      </c>
      <c r="D16" s="51" t="s">
        <v>809</v>
      </c>
      <c r="E16" s="51" t="s">
        <v>810</v>
      </c>
      <c r="F16" s="52">
        <f>IF(COUNTIF(E$3:E16,E16)=1,MAX(F$2:F15)+1,VLOOKUP(E16,E$2:G15,2,0))</f>
        <v>28550</v>
      </c>
      <c r="G16" s="53">
        <v>9732.9700000000012</v>
      </c>
      <c r="I16" s="22">
        <v>28553</v>
      </c>
      <c r="J16" s="54">
        <f t="shared" si="0"/>
        <v>404.43</v>
      </c>
    </row>
    <row r="17" spans="1:10" s="33" customFormat="1" ht="12.75" customHeight="1">
      <c r="A17" s="49">
        <v>15</v>
      </c>
      <c r="B17" s="50" t="s">
        <v>78</v>
      </c>
      <c r="C17" s="51" t="s">
        <v>79</v>
      </c>
      <c r="D17" s="51" t="s">
        <v>809</v>
      </c>
      <c r="E17" s="51" t="s">
        <v>810</v>
      </c>
      <c r="F17" s="52">
        <f>IF(COUNTIF(E$3:E17,E17)=1,MAX(F$2:F16)+1,VLOOKUP(E17,E$2:G16,2,0))</f>
        <v>28550</v>
      </c>
      <c r="G17" s="53">
        <v>651.41999999999996</v>
      </c>
      <c r="I17" s="22">
        <v>28554</v>
      </c>
      <c r="J17" s="54">
        <f t="shared" si="0"/>
        <v>91.22</v>
      </c>
    </row>
    <row r="18" spans="1:10" s="33" customFormat="1" ht="12.75" customHeight="1">
      <c r="A18" s="49">
        <v>16</v>
      </c>
      <c r="B18" s="50" t="s">
        <v>78</v>
      </c>
      <c r="C18" s="51" t="s">
        <v>80</v>
      </c>
      <c r="D18" s="51" t="s">
        <v>809</v>
      </c>
      <c r="E18" s="51" t="s">
        <v>810</v>
      </c>
      <c r="F18" s="52">
        <f>IF(COUNTIF(E$3:E18,E18)=1,MAX(F$2:F17)+1,VLOOKUP(E18,E$2:G17,2,0))</f>
        <v>28550</v>
      </c>
      <c r="G18" s="53">
        <v>861.99</v>
      </c>
      <c r="I18" s="22">
        <v>28555</v>
      </c>
      <c r="J18" s="54">
        <f t="shared" si="0"/>
        <v>319.13</v>
      </c>
    </row>
    <row r="19" spans="1:10" s="33" customFormat="1" ht="12.75" customHeight="1">
      <c r="A19" s="49">
        <v>17</v>
      </c>
      <c r="B19" s="50" t="s">
        <v>78</v>
      </c>
      <c r="C19" s="51" t="s">
        <v>81</v>
      </c>
      <c r="D19" s="51" t="s">
        <v>809</v>
      </c>
      <c r="E19" s="51" t="s">
        <v>810</v>
      </c>
      <c r="F19" s="52">
        <f>IF(COUNTIF(E$3:E19,E19)=1,MAX(F$2:F18)+1,VLOOKUP(E19,E$2:G18,2,0))</f>
        <v>28550</v>
      </c>
      <c r="G19" s="53">
        <v>3182.1499999999996</v>
      </c>
      <c r="I19" s="22">
        <v>28556</v>
      </c>
      <c r="J19" s="54">
        <f t="shared" si="0"/>
        <v>19546.509999999998</v>
      </c>
    </row>
    <row r="20" spans="1:10" s="33" customFormat="1" ht="12.75" customHeight="1">
      <c r="A20" s="49">
        <v>18</v>
      </c>
      <c r="B20" s="50" t="s">
        <v>78</v>
      </c>
      <c r="C20" s="51" t="s">
        <v>82</v>
      </c>
      <c r="D20" s="51" t="s">
        <v>809</v>
      </c>
      <c r="E20" s="51" t="s">
        <v>810</v>
      </c>
      <c r="F20" s="52">
        <f>IF(COUNTIF(E$3:E20,E20)=1,MAX(F$2:F19)+1,VLOOKUP(E20,E$2:G19,2,0))</f>
        <v>28550</v>
      </c>
      <c r="G20" s="53">
        <v>243</v>
      </c>
      <c r="I20" s="22">
        <v>28557</v>
      </c>
      <c r="J20" s="54">
        <f t="shared" si="0"/>
        <v>70025.97</v>
      </c>
    </row>
    <row r="21" spans="1:10" s="33" customFormat="1" ht="12.75" customHeight="1">
      <c r="A21" s="49">
        <v>19</v>
      </c>
      <c r="B21" s="50" t="s">
        <v>425</v>
      </c>
      <c r="C21" s="51" t="s">
        <v>425</v>
      </c>
      <c r="D21" s="51" t="s">
        <v>811</v>
      </c>
      <c r="E21" s="51" t="s">
        <v>812</v>
      </c>
      <c r="F21" s="52">
        <f>IF(COUNTIF(E$3:E21,E21)=1,MAX(F$2:F20)+1,VLOOKUP(E21,E$2:G20,2,0))</f>
        <v>28551</v>
      </c>
      <c r="G21" s="53">
        <v>25528.54</v>
      </c>
      <c r="I21" s="22">
        <v>28558</v>
      </c>
      <c r="J21" s="54">
        <f t="shared" si="0"/>
        <v>8068.09</v>
      </c>
    </row>
    <row r="22" spans="1:10" s="33" customFormat="1" ht="12.75" customHeight="1">
      <c r="A22" s="49">
        <v>20</v>
      </c>
      <c r="B22" s="50" t="s">
        <v>72</v>
      </c>
      <c r="C22" s="51" t="s">
        <v>72</v>
      </c>
      <c r="D22" s="51" t="s">
        <v>813</v>
      </c>
      <c r="E22" s="51" t="s">
        <v>814</v>
      </c>
      <c r="F22" s="52">
        <f>IF(COUNTIF(E$3:E22,E22)=1,MAX(F$2:F21)+1,VLOOKUP(E22,E$2:G21,2,0))</f>
        <v>28552</v>
      </c>
      <c r="G22" s="53">
        <v>35075.979999999996</v>
      </c>
      <c r="I22" s="22">
        <v>28559</v>
      </c>
      <c r="J22" s="54">
        <f t="shared" si="0"/>
        <v>178975.69</v>
      </c>
    </row>
    <row r="23" spans="1:10" s="33" customFormat="1" ht="12.75" customHeight="1">
      <c r="A23" s="49">
        <v>21</v>
      </c>
      <c r="B23" s="50" t="s">
        <v>72</v>
      </c>
      <c r="C23" s="51" t="s">
        <v>73</v>
      </c>
      <c r="D23" s="51" t="s">
        <v>813</v>
      </c>
      <c r="E23" s="51" t="s">
        <v>814</v>
      </c>
      <c r="F23" s="52">
        <f>IF(COUNTIF(E$3:E23,E23)=1,MAX(F$2:F22)+1,VLOOKUP(E23,E$2:G22,2,0))</f>
        <v>28552</v>
      </c>
      <c r="G23" s="53">
        <v>7518.6100000000006</v>
      </c>
      <c r="I23" s="22">
        <v>28560</v>
      </c>
      <c r="J23" s="54">
        <f t="shared" si="0"/>
        <v>20.13</v>
      </c>
    </row>
    <row r="24" spans="1:10" s="33" customFormat="1" ht="12.75" customHeight="1">
      <c r="A24" s="49">
        <v>22</v>
      </c>
      <c r="B24" s="50" t="s">
        <v>72</v>
      </c>
      <c r="C24" s="51" t="s">
        <v>74</v>
      </c>
      <c r="D24" s="51" t="s">
        <v>813</v>
      </c>
      <c r="E24" s="51" t="s">
        <v>814</v>
      </c>
      <c r="F24" s="52">
        <f>IF(COUNTIF(E$3:E24,E24)=1,MAX(F$2:F23)+1,VLOOKUP(E24,E$2:G23,2,0))</f>
        <v>28552</v>
      </c>
      <c r="G24" s="53">
        <v>9334.9100000000017</v>
      </c>
      <c r="I24" s="22">
        <v>28561</v>
      </c>
      <c r="J24" s="54">
        <f t="shared" si="0"/>
        <v>23630.87</v>
      </c>
    </row>
    <row r="25" spans="1:10" s="33" customFormat="1" ht="12.75" customHeight="1">
      <c r="A25" s="49">
        <v>23</v>
      </c>
      <c r="B25" s="50" t="s">
        <v>426</v>
      </c>
      <c r="C25" s="51" t="s">
        <v>426</v>
      </c>
      <c r="D25" s="51" t="s">
        <v>815</v>
      </c>
      <c r="E25" s="51" t="s">
        <v>816</v>
      </c>
      <c r="F25" s="52">
        <f>IF(COUNTIF(E$3:E25,E25)=1,MAX(F$2:F24)+1,VLOOKUP(E25,E$2:G24,2,0))</f>
        <v>28553</v>
      </c>
      <c r="G25" s="53">
        <v>404.43</v>
      </c>
      <c r="I25" s="22">
        <v>28562</v>
      </c>
      <c r="J25" s="54">
        <f t="shared" si="0"/>
        <v>872.85</v>
      </c>
    </row>
    <row r="26" spans="1:10" s="33" customFormat="1" ht="12.75" customHeight="1">
      <c r="A26" s="49">
        <v>24</v>
      </c>
      <c r="B26" s="50" t="s">
        <v>427</v>
      </c>
      <c r="C26" s="51" t="s">
        <v>427</v>
      </c>
      <c r="D26" s="51" t="s">
        <v>817</v>
      </c>
      <c r="E26" s="51" t="s">
        <v>818</v>
      </c>
      <c r="F26" s="52">
        <f>IF(COUNTIF(E$3:E26,E26)=1,MAX(F$2:F25)+1,VLOOKUP(E26,E$2:G25,2,0))</f>
        <v>28554</v>
      </c>
      <c r="G26" s="53">
        <v>77.5</v>
      </c>
      <c r="I26" s="22">
        <v>28563</v>
      </c>
      <c r="J26" s="54">
        <f t="shared" si="0"/>
        <v>5194.71</v>
      </c>
    </row>
    <row r="27" spans="1:10" s="33" customFormat="1" ht="12.75" customHeight="1">
      <c r="A27" s="49">
        <v>25</v>
      </c>
      <c r="B27" s="50" t="s">
        <v>427</v>
      </c>
      <c r="C27" s="51" t="s">
        <v>91</v>
      </c>
      <c r="D27" s="51" t="s">
        <v>817</v>
      </c>
      <c r="E27" s="51" t="s">
        <v>818</v>
      </c>
      <c r="F27" s="52">
        <f>IF(COUNTIF(E$3:E27,E27)=1,MAX(F$2:F26)+1,VLOOKUP(E27,E$2:G26,2,0))</f>
        <v>28554</v>
      </c>
      <c r="G27" s="53">
        <v>13.72</v>
      </c>
      <c r="I27" s="22">
        <v>28564</v>
      </c>
      <c r="J27" s="54">
        <f t="shared" si="0"/>
        <v>22.07</v>
      </c>
    </row>
    <row r="28" spans="1:10" s="33" customFormat="1" ht="12.75" customHeight="1">
      <c r="A28" s="49">
        <v>26</v>
      </c>
      <c r="B28" s="50" t="s">
        <v>428</v>
      </c>
      <c r="C28" s="51" t="s">
        <v>428</v>
      </c>
      <c r="D28" s="51" t="s">
        <v>819</v>
      </c>
      <c r="E28" s="51" t="s">
        <v>820</v>
      </c>
      <c r="F28" s="52">
        <f>IF(COUNTIF(E$3:E28,E28)=1,MAX(F$2:F27)+1,VLOOKUP(E28,E$2:G27,2,0))</f>
        <v>28555</v>
      </c>
      <c r="G28" s="53">
        <v>46.87</v>
      </c>
      <c r="I28" s="22">
        <v>28565</v>
      </c>
      <c r="J28" s="54">
        <f t="shared" si="0"/>
        <v>211.34</v>
      </c>
    </row>
    <row r="29" spans="1:10" s="33" customFormat="1" ht="12.75" customHeight="1">
      <c r="A29" s="49">
        <v>27</v>
      </c>
      <c r="B29" s="50" t="s">
        <v>428</v>
      </c>
      <c r="C29" s="51" t="s">
        <v>429</v>
      </c>
      <c r="D29" s="51" t="s">
        <v>819</v>
      </c>
      <c r="E29" s="51" t="s">
        <v>820</v>
      </c>
      <c r="F29" s="52">
        <f>IF(COUNTIF(E$3:E29,E29)=1,MAX(F$2:F28)+1,VLOOKUP(E29,E$2:G28,2,0))</f>
        <v>28555</v>
      </c>
      <c r="G29" s="53">
        <v>272.26</v>
      </c>
      <c r="I29" s="22">
        <v>28566</v>
      </c>
      <c r="J29" s="54">
        <f t="shared" si="0"/>
        <v>77.660000000000011</v>
      </c>
    </row>
    <row r="30" spans="1:10" s="33" customFormat="1" ht="12.75" customHeight="1">
      <c r="A30" s="49">
        <v>28</v>
      </c>
      <c r="B30" s="50" t="s">
        <v>430</v>
      </c>
      <c r="C30" s="51" t="s">
        <v>430</v>
      </c>
      <c r="D30" s="51" t="s">
        <v>821</v>
      </c>
      <c r="E30" s="51" t="s">
        <v>822</v>
      </c>
      <c r="F30" s="52">
        <f>IF(COUNTIF(E$3:E30,E30)=1,MAX(F$2:F29)+1,VLOOKUP(E30,E$2:G29,2,0))</f>
        <v>28556</v>
      </c>
      <c r="G30" s="53">
        <v>19546.509999999998</v>
      </c>
      <c r="I30" s="22">
        <v>28567</v>
      </c>
      <c r="J30" s="54">
        <f t="shared" si="0"/>
        <v>2888.9599999999996</v>
      </c>
    </row>
    <row r="31" spans="1:10" s="33" customFormat="1" ht="12.75" customHeight="1">
      <c r="A31" s="49">
        <v>29</v>
      </c>
      <c r="B31" s="50" t="s">
        <v>431</v>
      </c>
      <c r="C31" s="51" t="s">
        <v>431</v>
      </c>
      <c r="D31" s="51" t="s">
        <v>823</v>
      </c>
      <c r="E31" s="51" t="s">
        <v>824</v>
      </c>
      <c r="F31" s="52">
        <f>IF(COUNTIF(E$3:E31,E31)=1,MAX(F$2:F30)+1,VLOOKUP(E31,E$2:G30,2,0))</f>
        <v>28557</v>
      </c>
      <c r="G31" s="53">
        <v>70025.97</v>
      </c>
      <c r="I31" s="22">
        <v>28568</v>
      </c>
      <c r="J31" s="54">
        <f t="shared" si="0"/>
        <v>15512.170000000004</v>
      </c>
    </row>
    <row r="32" spans="1:10" s="33" customFormat="1" ht="12.75" customHeight="1">
      <c r="A32" s="49">
        <v>30</v>
      </c>
      <c r="B32" s="50" t="s">
        <v>83</v>
      </c>
      <c r="C32" s="51" t="s">
        <v>84</v>
      </c>
      <c r="D32" s="51" t="s">
        <v>825</v>
      </c>
      <c r="E32" s="51" t="s">
        <v>826</v>
      </c>
      <c r="F32" s="52">
        <f>IF(COUNTIF(E$3:E32,E32)=1,MAX(F$2:F31)+1,VLOOKUP(E32,E$2:G31,2,0))</f>
        <v>28558</v>
      </c>
      <c r="G32" s="53">
        <v>7157.19</v>
      </c>
      <c r="I32" s="22">
        <v>28569</v>
      </c>
      <c r="J32" s="54">
        <f t="shared" si="0"/>
        <v>657.89</v>
      </c>
    </row>
    <row r="33" spans="1:10" s="33" customFormat="1" ht="12.75" customHeight="1">
      <c r="A33" s="49">
        <v>31</v>
      </c>
      <c r="B33" s="50" t="s">
        <v>83</v>
      </c>
      <c r="C33" s="51" t="s">
        <v>85</v>
      </c>
      <c r="D33" s="51" t="s">
        <v>825</v>
      </c>
      <c r="E33" s="51" t="s">
        <v>826</v>
      </c>
      <c r="F33" s="52">
        <f>IF(COUNTIF(E$3:E33,E33)=1,MAX(F$2:F32)+1,VLOOKUP(E33,E$2:G32,2,0))</f>
        <v>28558</v>
      </c>
      <c r="G33" s="53">
        <v>910.90000000000009</v>
      </c>
      <c r="I33" s="22">
        <v>28570</v>
      </c>
      <c r="J33" s="54">
        <f t="shared" si="0"/>
        <v>7923.2</v>
      </c>
    </row>
    <row r="34" spans="1:10" s="33" customFormat="1" ht="12.75" customHeight="1">
      <c r="A34" s="49">
        <v>32</v>
      </c>
      <c r="B34" s="50" t="s">
        <v>236</v>
      </c>
      <c r="C34" s="51" t="s">
        <v>237</v>
      </c>
      <c r="D34" s="51" t="s">
        <v>827</v>
      </c>
      <c r="E34" s="51" t="s">
        <v>828</v>
      </c>
      <c r="F34" s="52">
        <f>IF(COUNTIF(E$3:E34,E34)=1,MAX(F$2:F33)+1,VLOOKUP(E34,E$2:G33,2,0))</f>
        <v>28559</v>
      </c>
      <c r="G34" s="53">
        <v>4.3900000000000006</v>
      </c>
      <c r="I34" s="22">
        <v>28571</v>
      </c>
      <c r="J34" s="54">
        <f t="shared" si="0"/>
        <v>3.5100000000000002</v>
      </c>
    </row>
    <row r="35" spans="1:10" s="33" customFormat="1" ht="12.75" customHeight="1">
      <c r="A35" s="49">
        <v>33</v>
      </c>
      <c r="B35" s="50" t="s">
        <v>86</v>
      </c>
      <c r="C35" s="51" t="s">
        <v>86</v>
      </c>
      <c r="D35" s="51" t="s">
        <v>829</v>
      </c>
      <c r="E35" s="51" t="s">
        <v>830</v>
      </c>
      <c r="F35" s="52">
        <f>IF(COUNTIF(E$3:E35,E35)=1,MAX(F$2:F34)+1,VLOOKUP(E35,E$2:G34,2,0))</f>
        <v>28560</v>
      </c>
      <c r="G35" s="53">
        <v>20.11</v>
      </c>
      <c r="I35" s="22">
        <v>28572</v>
      </c>
      <c r="J35" s="54">
        <f t="shared" si="0"/>
        <v>250.68</v>
      </c>
    </row>
    <row r="36" spans="1:10" s="33" customFormat="1" ht="12.75" customHeight="1">
      <c r="A36" s="49">
        <v>34</v>
      </c>
      <c r="B36" s="50" t="s">
        <v>86</v>
      </c>
      <c r="C36" s="51" t="s">
        <v>87</v>
      </c>
      <c r="D36" s="51" t="s">
        <v>829</v>
      </c>
      <c r="E36" s="51" t="s">
        <v>830</v>
      </c>
      <c r="F36" s="52">
        <f>IF(COUNTIF(E$3:E36,E36)=1,MAX(F$2:F35)+1,VLOOKUP(E36,E$2:G35,2,0))</f>
        <v>28560</v>
      </c>
      <c r="G36" s="53">
        <v>0.02</v>
      </c>
      <c r="I36" s="22">
        <v>28573</v>
      </c>
      <c r="J36" s="54">
        <f t="shared" si="0"/>
        <v>41587.25</v>
      </c>
    </row>
    <row r="37" spans="1:10" s="33" customFormat="1" ht="12.75" customHeight="1">
      <c r="A37" s="49">
        <v>35</v>
      </c>
      <c r="B37" s="50" t="s">
        <v>432</v>
      </c>
      <c r="C37" s="51" t="s">
        <v>432</v>
      </c>
      <c r="D37" s="51" t="s">
        <v>831</v>
      </c>
      <c r="E37" s="51" t="s">
        <v>832</v>
      </c>
      <c r="F37" s="52">
        <f>IF(COUNTIF(E$3:E37,E37)=1,MAX(F$2:F36)+1,VLOOKUP(E37,E$2:G36,2,0))</f>
        <v>28561</v>
      </c>
      <c r="G37" s="53">
        <v>23055.34</v>
      </c>
      <c r="I37" s="22">
        <v>28574</v>
      </c>
      <c r="J37" s="54">
        <f>SUMIF(F34:F638, I37, G34:G638)</f>
        <v>648.80999999999995</v>
      </c>
    </row>
    <row r="38" spans="1:10" s="33" customFormat="1" ht="12.75" customHeight="1">
      <c r="A38" s="49">
        <v>36</v>
      </c>
      <c r="B38" s="50" t="s">
        <v>89</v>
      </c>
      <c r="C38" s="51" t="s">
        <v>89</v>
      </c>
      <c r="D38" s="51" t="s">
        <v>831</v>
      </c>
      <c r="E38" s="51" t="s">
        <v>832</v>
      </c>
      <c r="F38" s="52">
        <f>IF(COUNTIF(E$3:E38,E38)=1,MAX(F$2:F37)+1,VLOOKUP(E38,E$2:G37,2,0))</f>
        <v>28561</v>
      </c>
      <c r="G38" s="53">
        <v>0.14000000000000001</v>
      </c>
      <c r="I38" s="22">
        <v>28575</v>
      </c>
      <c r="J38" s="54">
        <f>SUMIF(F35:F638, I38, G35:G638)</f>
        <v>0.24</v>
      </c>
    </row>
    <row r="39" spans="1:10" s="33" customFormat="1" ht="12.75" customHeight="1">
      <c r="A39" s="49">
        <v>37</v>
      </c>
      <c r="B39" s="50" t="s">
        <v>432</v>
      </c>
      <c r="C39" s="51" t="s">
        <v>88</v>
      </c>
      <c r="D39" s="51" t="s">
        <v>831</v>
      </c>
      <c r="E39" s="51" t="s">
        <v>832</v>
      </c>
      <c r="F39" s="52">
        <f>IF(COUNTIF(E$3:E39,E39)=1,MAX(F$2:F38)+1,VLOOKUP(E39,E$2:G38,2,0))</f>
        <v>28561</v>
      </c>
      <c r="G39" s="53">
        <v>512.1099999999999</v>
      </c>
      <c r="I39" s="22">
        <v>28576</v>
      </c>
      <c r="J39" s="54">
        <f>SUMIF(F36:F638, I39, G36:G638)</f>
        <v>4892.3100000000004</v>
      </c>
    </row>
    <row r="40" spans="1:10" s="33" customFormat="1" ht="12.75" customHeight="1">
      <c r="A40" s="49">
        <v>38</v>
      </c>
      <c r="B40" s="50" t="s">
        <v>433</v>
      </c>
      <c r="C40" s="51" t="s">
        <v>433</v>
      </c>
      <c r="D40" s="51" t="s">
        <v>833</v>
      </c>
      <c r="E40" s="51" t="s">
        <v>834</v>
      </c>
      <c r="F40" s="52">
        <f>IF(COUNTIF(E$3:E40,E40)=1,MAX(F$2:F39)+1,VLOOKUP(E40,E$2:G39,2,0))</f>
        <v>28562</v>
      </c>
      <c r="G40" s="53">
        <v>872.85</v>
      </c>
      <c r="I40" s="22">
        <v>28577</v>
      </c>
      <c r="J40" s="54">
        <f>SUMIF(F37:F638, I40, G37:G638)</f>
        <v>50330.680000000008</v>
      </c>
    </row>
    <row r="41" spans="1:10" s="33" customFormat="1" ht="12.75" customHeight="1">
      <c r="A41" s="49">
        <v>39</v>
      </c>
      <c r="B41" s="50" t="s">
        <v>434</v>
      </c>
      <c r="C41" s="51" t="s">
        <v>434</v>
      </c>
      <c r="D41" s="51" t="s">
        <v>835</v>
      </c>
      <c r="E41" s="51" t="s">
        <v>836</v>
      </c>
      <c r="F41" s="52">
        <f>IF(COUNTIF(E$3:E41,E41)=1,MAX(F$2:F40)+1,VLOOKUP(E41,E$2:G40,2,0))</f>
        <v>28563</v>
      </c>
      <c r="G41" s="53">
        <v>5194.71</v>
      </c>
      <c r="I41" s="22">
        <v>28578</v>
      </c>
      <c r="J41" s="54">
        <f>SUMIF(F38:F638, I41, G38:G638)</f>
        <v>149.03</v>
      </c>
    </row>
    <row r="42" spans="1:10" s="33" customFormat="1" ht="12.75" customHeight="1">
      <c r="A42" s="49">
        <v>40</v>
      </c>
      <c r="B42" s="50" t="s">
        <v>435</v>
      </c>
      <c r="C42" s="51" t="s">
        <v>435</v>
      </c>
      <c r="D42" s="51" t="s">
        <v>837</v>
      </c>
      <c r="E42" s="51" t="s">
        <v>838</v>
      </c>
      <c r="F42" s="52">
        <f>IF(COUNTIF(E$3:E42,E42)=1,MAX(F$2:F41)+1,VLOOKUP(E42,E$2:G41,2,0))</f>
        <v>28564</v>
      </c>
      <c r="G42" s="53">
        <v>22.07</v>
      </c>
      <c r="I42" s="22">
        <v>28579</v>
      </c>
      <c r="J42" s="54">
        <f>SUMIF(F39:F638, I42, G39:G638)</f>
        <v>51999.259999999987</v>
      </c>
    </row>
    <row r="43" spans="1:10" s="33" customFormat="1" ht="12.75" customHeight="1">
      <c r="A43" s="49">
        <v>41</v>
      </c>
      <c r="B43" s="50" t="s">
        <v>67</v>
      </c>
      <c r="C43" s="51" t="s">
        <v>67</v>
      </c>
      <c r="D43" s="51" t="s">
        <v>839</v>
      </c>
      <c r="E43" s="51" t="s">
        <v>840</v>
      </c>
      <c r="F43" s="52">
        <f>IF(COUNTIF(E$3:E43,E43)=1,MAX(F$2:F42)+1,VLOOKUP(E43,E$2:G42,2,0))</f>
        <v>28565</v>
      </c>
      <c r="G43" s="53">
        <v>175.56</v>
      </c>
      <c r="I43" s="22">
        <v>28580</v>
      </c>
      <c r="J43" s="54">
        <f>SUMIF(F40:F638, I43, G40:G638)</f>
        <v>44.690000000000005</v>
      </c>
    </row>
    <row r="44" spans="1:10" s="33" customFormat="1" ht="12.75" customHeight="1">
      <c r="A44" s="49">
        <v>42</v>
      </c>
      <c r="B44" s="50" t="s">
        <v>67</v>
      </c>
      <c r="C44" s="51" t="s">
        <v>68</v>
      </c>
      <c r="D44" s="51" t="s">
        <v>839</v>
      </c>
      <c r="E44" s="51" t="s">
        <v>840</v>
      </c>
      <c r="F44" s="52">
        <f>IF(COUNTIF(E$3:E44,E44)=1,MAX(F$2:F43)+1,VLOOKUP(E44,E$2:G43,2,0))</f>
        <v>28565</v>
      </c>
      <c r="G44" s="53">
        <v>35.78</v>
      </c>
      <c r="I44" s="22">
        <v>28581</v>
      </c>
      <c r="J44" s="54">
        <f>SUMIF(F41:F638, I44, G41:G638)</f>
        <v>121091.37000000001</v>
      </c>
    </row>
    <row r="45" spans="1:10" s="33" customFormat="1" ht="12.75" customHeight="1">
      <c r="A45" s="49">
        <v>43</v>
      </c>
      <c r="B45" s="50" t="s">
        <v>436</v>
      </c>
      <c r="C45" s="51" t="s">
        <v>436</v>
      </c>
      <c r="D45" s="51" t="s">
        <v>841</v>
      </c>
      <c r="E45" s="51" t="s">
        <v>842</v>
      </c>
      <c r="F45" s="52">
        <f>IF(COUNTIF(E$3:E45,E45)=1,MAX(F$2:F44)+1,VLOOKUP(E45,E$2:G44,2,0))</f>
        <v>28566</v>
      </c>
      <c r="G45" s="53">
        <v>77.040000000000006</v>
      </c>
      <c r="I45" s="22">
        <v>28582</v>
      </c>
      <c r="J45" s="54">
        <f>SUMIF(F42:F638, I45, G42:G638)</f>
        <v>9241.8100000000013</v>
      </c>
    </row>
    <row r="46" spans="1:10" s="33" customFormat="1" ht="12.75" customHeight="1">
      <c r="A46" s="49">
        <v>44</v>
      </c>
      <c r="B46" s="50" t="s">
        <v>436</v>
      </c>
      <c r="C46" s="51" t="s">
        <v>90</v>
      </c>
      <c r="D46" s="51" t="s">
        <v>841</v>
      </c>
      <c r="E46" s="51" t="s">
        <v>842</v>
      </c>
      <c r="F46" s="52">
        <f>IF(COUNTIF(E$3:E46,E46)=1,MAX(F$2:F45)+1,VLOOKUP(E46,E$2:G45,2,0))</f>
        <v>28566</v>
      </c>
      <c r="G46" s="53">
        <v>0.62000000000000011</v>
      </c>
      <c r="I46" s="22">
        <v>28583</v>
      </c>
      <c r="J46" s="54">
        <f>SUMIF(F43:F638, I46, G43:G638)</f>
        <v>414.79999999999995</v>
      </c>
    </row>
    <row r="47" spans="1:10" s="33" customFormat="1" ht="12.75" customHeight="1">
      <c r="A47" s="49">
        <v>45</v>
      </c>
      <c r="B47" s="50" t="s">
        <v>437</v>
      </c>
      <c r="C47" s="51" t="s">
        <v>437</v>
      </c>
      <c r="D47" s="51" t="s">
        <v>843</v>
      </c>
      <c r="E47" s="51" t="s">
        <v>844</v>
      </c>
      <c r="F47" s="52">
        <f>IF(COUNTIF(E$3:E47,E47)=1,MAX(F$2:F46)+1,VLOOKUP(E47,E$2:G46,2,0))</f>
        <v>28567</v>
      </c>
      <c r="G47" s="53">
        <v>2888.9599999999996</v>
      </c>
      <c r="I47" s="22">
        <v>28584</v>
      </c>
      <c r="J47" s="54">
        <f>SUMIF(F44:F638, I47, G44:G638)</f>
        <v>8980.09</v>
      </c>
    </row>
    <row r="48" spans="1:10" s="33" customFormat="1" ht="12.75" customHeight="1">
      <c r="A48" s="49">
        <v>46</v>
      </c>
      <c r="B48" s="50" t="s">
        <v>438</v>
      </c>
      <c r="C48" s="51" t="s">
        <v>438</v>
      </c>
      <c r="D48" s="51" t="s">
        <v>845</v>
      </c>
      <c r="E48" s="51" t="s">
        <v>846</v>
      </c>
      <c r="F48" s="52">
        <f>IF(COUNTIF(E$3:E48,E48)=1,MAX(F$2:F47)+1,VLOOKUP(E48,E$2:G47,2,0))</f>
        <v>28568</v>
      </c>
      <c r="G48" s="53">
        <v>14560.6</v>
      </c>
      <c r="I48" s="22">
        <v>28585</v>
      </c>
      <c r="J48" s="54">
        <f>SUMIF(F45:F638, I48, G45:G638)</f>
        <v>17.05</v>
      </c>
    </row>
    <row r="49" spans="1:10" s="33" customFormat="1" ht="12.75" customHeight="1">
      <c r="A49" s="49">
        <v>47</v>
      </c>
      <c r="B49" s="50" t="s">
        <v>438</v>
      </c>
      <c r="C49" s="51" t="s">
        <v>439</v>
      </c>
      <c r="D49" s="51" t="s">
        <v>845</v>
      </c>
      <c r="E49" s="51" t="s">
        <v>846</v>
      </c>
      <c r="F49" s="52">
        <f>IF(COUNTIF(E$3:E49,E49)=1,MAX(F$2:F48)+1,VLOOKUP(E49,E$2:G48,2,0))</f>
        <v>28568</v>
      </c>
      <c r="G49" s="53">
        <v>305.12</v>
      </c>
      <c r="I49" s="22">
        <v>28586</v>
      </c>
      <c r="J49" s="54">
        <f>SUMIF(F46:F638, I49, G46:G638)</f>
        <v>1687.2199999999998</v>
      </c>
    </row>
    <row r="50" spans="1:10" s="33" customFormat="1" ht="12.75" customHeight="1">
      <c r="A50" s="49">
        <v>48</v>
      </c>
      <c r="B50" s="50" t="s">
        <v>438</v>
      </c>
      <c r="C50" s="51" t="s">
        <v>69</v>
      </c>
      <c r="D50" s="51" t="s">
        <v>845</v>
      </c>
      <c r="E50" s="51" t="s">
        <v>846</v>
      </c>
      <c r="F50" s="52">
        <f>IF(COUNTIF(E$3:E50,E50)=1,MAX(F$2:F49)+1,VLOOKUP(E50,E$2:G49,2,0))</f>
        <v>28568</v>
      </c>
      <c r="G50" s="53">
        <v>41.53</v>
      </c>
      <c r="I50" s="22">
        <v>28587</v>
      </c>
      <c r="J50" s="54">
        <f>SUMIF(F47:F638, I50, G47:G638)</f>
        <v>104.91999999999999</v>
      </c>
    </row>
    <row r="51" spans="1:10" s="33" customFormat="1" ht="12.75" customHeight="1">
      <c r="A51" s="49">
        <v>49</v>
      </c>
      <c r="B51" s="50" t="s">
        <v>438</v>
      </c>
      <c r="C51" s="51" t="s">
        <v>70</v>
      </c>
      <c r="D51" s="51" t="s">
        <v>845</v>
      </c>
      <c r="E51" s="51" t="s">
        <v>846</v>
      </c>
      <c r="F51" s="52">
        <f>IF(COUNTIF(E$3:E51,E51)=1,MAX(F$2:F50)+1,VLOOKUP(E51,E$2:G50,2,0))</f>
        <v>28568</v>
      </c>
      <c r="G51" s="53">
        <v>257.39999999999998</v>
      </c>
      <c r="I51" s="22">
        <v>28588</v>
      </c>
      <c r="J51" s="54">
        <f>SUMIF(F48:F638, I51, G48:G638)</f>
        <v>5111.5700000000006</v>
      </c>
    </row>
    <row r="52" spans="1:10" s="33" customFormat="1" ht="12.75" customHeight="1">
      <c r="A52" s="49">
        <v>50</v>
      </c>
      <c r="B52" s="50" t="s">
        <v>71</v>
      </c>
      <c r="C52" s="51" t="s">
        <v>71</v>
      </c>
      <c r="D52" s="51" t="s">
        <v>1732</v>
      </c>
      <c r="E52" s="51" t="s">
        <v>846</v>
      </c>
      <c r="F52" s="52">
        <f>IF(COUNTIF(E$3:E52,E52)=1,MAX(F$2:F51)+1,VLOOKUP(E52,E$2:G51,2,0))</f>
        <v>28568</v>
      </c>
      <c r="G52" s="53">
        <v>109.36</v>
      </c>
      <c r="I52" s="22">
        <v>28589</v>
      </c>
      <c r="J52" s="54">
        <f>SUMIF(F49:F638, I52, G49:G638)</f>
        <v>12.05</v>
      </c>
    </row>
    <row r="53" spans="1:10" s="33" customFormat="1" ht="12.75" customHeight="1">
      <c r="A53" s="49">
        <v>51</v>
      </c>
      <c r="B53" s="50" t="s">
        <v>438</v>
      </c>
      <c r="C53" s="51" t="s">
        <v>440</v>
      </c>
      <c r="D53" s="51" t="s">
        <v>845</v>
      </c>
      <c r="E53" s="51" t="s">
        <v>846</v>
      </c>
      <c r="F53" s="52">
        <f>IF(COUNTIF(E$3:E53,E53)=1,MAX(F$2:F52)+1,VLOOKUP(E53,E$2:G52,2,0))</f>
        <v>28568</v>
      </c>
      <c r="G53" s="53">
        <v>29.369999999999997</v>
      </c>
      <c r="I53" s="22">
        <v>28590</v>
      </c>
      <c r="J53" s="54">
        <f>SUMIF(F50:F638, I53, G50:G638)</f>
        <v>3496.83</v>
      </c>
    </row>
    <row r="54" spans="1:10" s="33" customFormat="1" ht="12.75" customHeight="1">
      <c r="A54" s="49">
        <v>52</v>
      </c>
      <c r="B54" s="50" t="s">
        <v>441</v>
      </c>
      <c r="C54" s="51" t="s">
        <v>441</v>
      </c>
      <c r="D54" s="51" t="s">
        <v>847</v>
      </c>
      <c r="E54" s="51" t="s">
        <v>848</v>
      </c>
      <c r="F54" s="52">
        <f>IF(COUNTIF(E$3:E54,E54)=1,MAX(F$2:F53)+1,VLOOKUP(E54,E$2:G53,2,0))</f>
        <v>28569</v>
      </c>
      <c r="G54" s="53">
        <v>653.41999999999996</v>
      </c>
      <c r="I54" s="22">
        <v>28591</v>
      </c>
      <c r="J54" s="54">
        <f>SUMIF(F51:F638, I54, G51:G638)</f>
        <v>3366.7200000000003</v>
      </c>
    </row>
    <row r="55" spans="1:10" s="33" customFormat="1" ht="12.75" customHeight="1">
      <c r="A55" s="49">
        <v>53</v>
      </c>
      <c r="B55" s="50" t="s">
        <v>441</v>
      </c>
      <c r="C55" s="51" t="s">
        <v>442</v>
      </c>
      <c r="D55" s="51" t="s">
        <v>847</v>
      </c>
      <c r="E55" s="51" t="s">
        <v>848</v>
      </c>
      <c r="F55" s="52">
        <f>IF(COUNTIF(E$3:E55,E55)=1,MAX(F$2:F54)+1,VLOOKUP(E55,E$2:G54,2,0))</f>
        <v>28569</v>
      </c>
      <c r="G55" s="53">
        <v>4.47</v>
      </c>
      <c r="I55" s="22">
        <v>28592</v>
      </c>
      <c r="J55" s="54">
        <f>SUMIF(F52:F638, I55, G52:G638)</f>
        <v>10.08</v>
      </c>
    </row>
    <row r="56" spans="1:10" s="33" customFormat="1" ht="12.75" customHeight="1">
      <c r="A56" s="49">
        <v>54</v>
      </c>
      <c r="B56" s="50" t="s">
        <v>443</v>
      </c>
      <c r="C56" s="51" t="s">
        <v>443</v>
      </c>
      <c r="D56" s="51" t="s">
        <v>849</v>
      </c>
      <c r="E56" s="51" t="s">
        <v>850</v>
      </c>
      <c r="F56" s="52">
        <f>IF(COUNTIF(E$3:E56,E56)=1,MAX(F$2:F55)+1,VLOOKUP(E56,E$2:G55,2,0))</f>
        <v>28570</v>
      </c>
      <c r="G56" s="53">
        <v>7923.2</v>
      </c>
      <c r="I56" s="22">
        <v>28593</v>
      </c>
      <c r="J56" s="54">
        <f>SUMIF(F53:F638, I56, G53:G638)</f>
        <v>253.97999999999996</v>
      </c>
    </row>
    <row r="57" spans="1:10" s="33" customFormat="1" ht="12.75" customHeight="1">
      <c r="A57" s="49">
        <v>55</v>
      </c>
      <c r="B57" s="50" t="s">
        <v>766</v>
      </c>
      <c r="C57" s="51" t="s">
        <v>766</v>
      </c>
      <c r="D57" s="51" t="s">
        <v>3892</v>
      </c>
      <c r="E57" s="51" t="s">
        <v>3894</v>
      </c>
      <c r="F57" s="52">
        <f>IF(COUNTIF(E$3:E57,E57)=1,MAX(F$2:F56)+1,VLOOKUP(E57,E$2:G56,2,0))</f>
        <v>28571</v>
      </c>
      <c r="G57" s="53">
        <v>3.5100000000000002</v>
      </c>
      <c r="I57" s="22">
        <v>28594</v>
      </c>
      <c r="J57" s="54">
        <f>SUMIF(F54:F638, I57, G54:G638)</f>
        <v>63.230000000000004</v>
      </c>
    </row>
    <row r="58" spans="1:10" s="33" customFormat="1" ht="12.75" customHeight="1">
      <c r="A58" s="49">
        <v>56</v>
      </c>
      <c r="B58" s="50" t="s">
        <v>444</v>
      </c>
      <c r="C58" s="51" t="s">
        <v>444</v>
      </c>
      <c r="D58" s="51" t="s">
        <v>851</v>
      </c>
      <c r="E58" s="51" t="s">
        <v>852</v>
      </c>
      <c r="F58" s="52">
        <f>IF(COUNTIF(E$3:E58,E58)=1,MAX(F$2:F57)+1,VLOOKUP(E58,E$2:G57,2,0))</f>
        <v>28572</v>
      </c>
      <c r="G58" s="53">
        <v>45.09</v>
      </c>
      <c r="I58" s="22">
        <v>28595</v>
      </c>
      <c r="J58" s="54">
        <f>SUMIF(F55:F638, I58, G55:G638)</f>
        <v>401.34999999999997</v>
      </c>
    </row>
    <row r="59" spans="1:10" s="33" customFormat="1" ht="12.75" customHeight="1">
      <c r="A59" s="49">
        <v>57</v>
      </c>
      <c r="B59" s="50" t="s">
        <v>444</v>
      </c>
      <c r="C59" s="51" t="s">
        <v>445</v>
      </c>
      <c r="D59" s="51" t="s">
        <v>851</v>
      </c>
      <c r="E59" s="51" t="s">
        <v>852</v>
      </c>
      <c r="F59" s="52">
        <f>IF(COUNTIF(E$3:E59,E59)=1,MAX(F$2:F58)+1,VLOOKUP(E59,E$2:G58,2,0))</f>
        <v>28572</v>
      </c>
      <c r="G59" s="53">
        <v>205.59</v>
      </c>
      <c r="I59" s="22">
        <v>28596</v>
      </c>
      <c r="J59" s="54">
        <f>SUMIF(F56:F638, I59, G56:G638)</f>
        <v>0.62999999999999989</v>
      </c>
    </row>
    <row r="60" spans="1:10" s="33" customFormat="1" ht="12.75" customHeight="1">
      <c r="A60" s="49">
        <v>58</v>
      </c>
      <c r="B60" s="50" t="s">
        <v>546</v>
      </c>
      <c r="C60" s="51" t="s">
        <v>190</v>
      </c>
      <c r="D60" s="51" t="s">
        <v>1073</v>
      </c>
      <c r="E60" s="51" t="s">
        <v>1074</v>
      </c>
      <c r="F60" s="52">
        <f>IF(COUNTIF(E$3:E60,E60)=1,MAX(F$2:F59)+1,VLOOKUP(E60,E$2:G59,2,0))</f>
        <v>28573</v>
      </c>
      <c r="G60" s="53">
        <v>3120.6800000000003</v>
      </c>
      <c r="I60" s="22">
        <v>28597</v>
      </c>
      <c r="J60" s="54">
        <f>SUMIF(F57:F638, I60, G57:G638)</f>
        <v>101.25</v>
      </c>
    </row>
    <row r="61" spans="1:10" s="33" customFormat="1" ht="12.75" customHeight="1">
      <c r="A61" s="49">
        <v>59</v>
      </c>
      <c r="B61" s="50" t="s">
        <v>447</v>
      </c>
      <c r="C61" s="51" t="s">
        <v>447</v>
      </c>
      <c r="D61" s="51" t="s">
        <v>855</v>
      </c>
      <c r="E61" s="51" t="s">
        <v>856</v>
      </c>
      <c r="F61" s="52">
        <f>IF(COUNTIF(E$3:E61,E61)=1,MAX(F$2:F60)+1,VLOOKUP(E61,E$2:G60,2,0))</f>
        <v>28574</v>
      </c>
      <c r="G61" s="53">
        <v>648.80999999999995</v>
      </c>
      <c r="I61" s="22">
        <v>28598</v>
      </c>
      <c r="J61" s="54">
        <f>SUMIF(F58:F638, I61, G58:G638)</f>
        <v>5931.53</v>
      </c>
    </row>
    <row r="62" spans="1:10" s="33" customFormat="1" ht="12.75" customHeight="1">
      <c r="A62" s="49">
        <v>60</v>
      </c>
      <c r="B62" s="50" t="s">
        <v>448</v>
      </c>
      <c r="C62" s="51" t="s">
        <v>98</v>
      </c>
      <c r="D62" s="51" t="s">
        <v>857</v>
      </c>
      <c r="E62" s="51" t="s">
        <v>858</v>
      </c>
      <c r="F62" s="52">
        <f>IF(COUNTIF(E$3:E62,E62)=1,MAX(F$2:F61)+1,VLOOKUP(E62,E$2:G61,2,0))</f>
        <v>28575</v>
      </c>
      <c r="G62" s="53">
        <v>0.24</v>
      </c>
      <c r="I62" s="22">
        <v>28599</v>
      </c>
      <c r="J62" s="54">
        <f>SUMIF(F59:F638, I62, G59:G638)</f>
        <v>37.669999999999995</v>
      </c>
    </row>
    <row r="63" spans="1:10" s="33" customFormat="1" ht="12.75" customHeight="1">
      <c r="A63" s="49">
        <v>61</v>
      </c>
      <c r="B63" s="50" t="s">
        <v>99</v>
      </c>
      <c r="C63" s="51" t="s">
        <v>99</v>
      </c>
      <c r="D63" s="51" t="s">
        <v>859</v>
      </c>
      <c r="E63" s="51" t="s">
        <v>860</v>
      </c>
      <c r="F63" s="52">
        <f>IF(COUNTIF(E$3:E63,E63)=1,MAX(F$2:F62)+1,VLOOKUP(E63,E$2:G62,2,0))</f>
        <v>28576</v>
      </c>
      <c r="G63" s="53">
        <v>4892.3100000000004</v>
      </c>
      <c r="I63" s="22">
        <v>28600</v>
      </c>
      <c r="J63" s="54">
        <f>SUMIF(F60:F638, I63, G60:G638)</f>
        <v>165.84</v>
      </c>
    </row>
    <row r="64" spans="1:10" s="33" customFormat="1" ht="12.75" customHeight="1">
      <c r="A64" s="49">
        <v>62</v>
      </c>
      <c r="B64" s="50" t="s">
        <v>100</v>
      </c>
      <c r="C64" s="51" t="s">
        <v>100</v>
      </c>
      <c r="D64" s="51" t="s">
        <v>861</v>
      </c>
      <c r="E64" s="51" t="s">
        <v>862</v>
      </c>
      <c r="F64" s="52">
        <f>IF(COUNTIF(E$3:E64,E64)=1,MAX(F$2:F63)+1,VLOOKUP(E64,E$2:G63,2,0))</f>
        <v>28577</v>
      </c>
      <c r="G64" s="53">
        <v>50330.680000000008</v>
      </c>
      <c r="I64" s="22">
        <v>28601</v>
      </c>
      <c r="J64" s="54">
        <f>SUMIF(F61:F638, I64, G61:G638)</f>
        <v>4004.24</v>
      </c>
    </row>
    <row r="65" spans="1:10" s="33" customFormat="1" ht="12.75" customHeight="1">
      <c r="A65" s="49">
        <v>63</v>
      </c>
      <c r="B65" s="50" t="s">
        <v>449</v>
      </c>
      <c r="C65" s="51" t="s">
        <v>449</v>
      </c>
      <c r="D65" s="51" t="s">
        <v>863</v>
      </c>
      <c r="E65" s="51" t="s">
        <v>864</v>
      </c>
      <c r="F65" s="52">
        <f>IF(COUNTIF(E$3:E65,E65)=1,MAX(F$2:F64)+1,VLOOKUP(E65,E$2:G64,2,0))</f>
        <v>28578</v>
      </c>
      <c r="G65" s="53">
        <v>149.03</v>
      </c>
      <c r="I65" s="22">
        <v>28602</v>
      </c>
      <c r="J65" s="54">
        <f>SUMIF(F62:F638, I65, G62:G638)</f>
        <v>1840.29</v>
      </c>
    </row>
    <row r="66" spans="1:10" s="33" customFormat="1" ht="12.75" customHeight="1">
      <c r="A66" s="49">
        <v>64</v>
      </c>
      <c r="B66" s="50" t="s">
        <v>450</v>
      </c>
      <c r="C66" s="51" t="s">
        <v>451</v>
      </c>
      <c r="D66" s="51" t="s">
        <v>865</v>
      </c>
      <c r="E66" s="51" t="s">
        <v>866</v>
      </c>
      <c r="F66" s="52">
        <f>IF(COUNTIF(E$3:E66,E66)=1,MAX(F$2:F65)+1,VLOOKUP(E66,E$2:G65,2,0))</f>
        <v>28579</v>
      </c>
      <c r="G66" s="53">
        <v>29.67</v>
      </c>
      <c r="I66" s="22">
        <v>28603</v>
      </c>
      <c r="J66" s="54">
        <f>SUMIF(F63:F638, I66, G63:G638)</f>
        <v>1880.7199999999998</v>
      </c>
    </row>
    <row r="67" spans="1:10" s="33" customFormat="1">
      <c r="A67" s="49">
        <v>65</v>
      </c>
      <c r="B67" s="50" t="s">
        <v>450</v>
      </c>
      <c r="C67" s="51" t="s">
        <v>452</v>
      </c>
      <c r="D67" s="51" t="s">
        <v>865</v>
      </c>
      <c r="E67" s="51" t="s">
        <v>866</v>
      </c>
      <c r="F67" s="52">
        <f>IF(COUNTIF(E$3:E67,E67)=1,MAX(F$2:F66)+1,VLOOKUP(E67,E$2:G66,2,0))</f>
        <v>28579</v>
      </c>
      <c r="G67" s="53">
        <v>25.47</v>
      </c>
      <c r="I67" s="22">
        <v>28604</v>
      </c>
      <c r="J67" s="54">
        <f>SUMIF(F64:F638, I67, G64:G638)</f>
        <v>150.97999999999999</v>
      </c>
    </row>
    <row r="68" spans="1:10" s="33" customFormat="1" ht="12.75" customHeight="1">
      <c r="A68" s="49">
        <v>66</v>
      </c>
      <c r="B68" s="50" t="s">
        <v>92</v>
      </c>
      <c r="C68" s="51" t="s">
        <v>92</v>
      </c>
      <c r="D68" s="51" t="s">
        <v>867</v>
      </c>
      <c r="E68" s="51" t="s">
        <v>868</v>
      </c>
      <c r="F68" s="52">
        <f>IF(COUNTIF(E$3:E68,E68)=1,MAX(F$2:F67)+1,VLOOKUP(E68,E$2:G67,2,0))</f>
        <v>28580</v>
      </c>
      <c r="G68" s="53">
        <v>44.680000000000007</v>
      </c>
      <c r="I68" s="22">
        <v>28605</v>
      </c>
      <c r="J68" s="54">
        <f>SUMIF(F65:F638, I68, G65:G638)</f>
        <v>6355.6399999999994</v>
      </c>
    </row>
    <row r="69" spans="1:10" s="33" customFormat="1" ht="12.75" customHeight="1">
      <c r="A69" s="49">
        <v>67</v>
      </c>
      <c r="B69" s="50" t="s">
        <v>92</v>
      </c>
      <c r="C69" s="51" t="s">
        <v>93</v>
      </c>
      <c r="D69" s="51" t="s">
        <v>867</v>
      </c>
      <c r="E69" s="51" t="s">
        <v>868</v>
      </c>
      <c r="F69" s="52">
        <f>IF(COUNTIF(E$3:E69,E69)=1,MAX(F$2:F68)+1,VLOOKUP(E69,E$2:G68,2,0))</f>
        <v>28580</v>
      </c>
      <c r="G69" s="53">
        <v>0.01</v>
      </c>
      <c r="I69" s="22">
        <v>28606</v>
      </c>
      <c r="J69" s="54">
        <f>SUMIF(F66:F638, I69, G66:G638)</f>
        <v>15279.17</v>
      </c>
    </row>
    <row r="70" spans="1:10" s="33" customFormat="1" ht="12.75" customHeight="1">
      <c r="A70" s="49">
        <v>68</v>
      </c>
      <c r="B70" s="50" t="s">
        <v>453</v>
      </c>
      <c r="C70" s="51" t="s">
        <v>454</v>
      </c>
      <c r="D70" s="51" t="s">
        <v>869</v>
      </c>
      <c r="E70" s="51" t="s">
        <v>870</v>
      </c>
      <c r="F70" s="52">
        <f>IF(COUNTIF(E$3:E70,E70)=1,MAX(F$2:F69)+1,VLOOKUP(E70,E$2:G69,2,0))</f>
        <v>28581</v>
      </c>
      <c r="G70" s="53">
        <v>41.52</v>
      </c>
      <c r="I70" s="22">
        <v>28607</v>
      </c>
      <c r="J70" s="54">
        <f>SUMIF(F67:F638, I70, G67:G638)</f>
        <v>109.05</v>
      </c>
    </row>
    <row r="71" spans="1:10" s="33" customFormat="1" ht="12.75" customHeight="1">
      <c r="A71" s="49">
        <v>69</v>
      </c>
      <c r="B71" s="50" t="s">
        <v>455</v>
      </c>
      <c r="C71" s="51" t="s">
        <v>455</v>
      </c>
      <c r="D71" s="51" t="s">
        <v>871</v>
      </c>
      <c r="E71" s="51" t="s">
        <v>872</v>
      </c>
      <c r="F71" s="52">
        <f>IF(COUNTIF(E$3:E71,E71)=1,MAX(F$2:F70)+1,VLOOKUP(E71,E$2:G70,2,0))</f>
        <v>28582</v>
      </c>
      <c r="G71" s="53">
        <v>9165.2300000000014</v>
      </c>
      <c r="I71" s="22">
        <v>28608</v>
      </c>
      <c r="J71" s="54">
        <f>SUMIF(F68:F638, I71, G68:G638)</f>
        <v>11807.32</v>
      </c>
    </row>
    <row r="72" spans="1:10" s="33" customFormat="1" ht="12.75" customHeight="1">
      <c r="A72" s="49">
        <v>70</v>
      </c>
      <c r="B72" s="50" t="s">
        <v>102</v>
      </c>
      <c r="C72" s="51" t="s">
        <v>102</v>
      </c>
      <c r="D72" s="51" t="s">
        <v>873</v>
      </c>
      <c r="E72" s="51" t="s">
        <v>872</v>
      </c>
      <c r="F72" s="52">
        <f>IF(COUNTIF(E$3:E72,E72)=1,MAX(F$2:F71)+1,VLOOKUP(E72,E$2:G71,2,0))</f>
        <v>28582</v>
      </c>
      <c r="G72" s="53">
        <v>76.58</v>
      </c>
      <c r="I72" s="22">
        <v>28609</v>
      </c>
      <c r="J72" s="54">
        <f>SUMIF(F69:F638, I72, G69:G638)</f>
        <v>46081.86</v>
      </c>
    </row>
    <row r="73" spans="1:10" s="33" customFormat="1" ht="12.75" customHeight="1">
      <c r="A73" s="49">
        <v>71</v>
      </c>
      <c r="B73" s="50" t="s">
        <v>432</v>
      </c>
      <c r="C73" s="51" t="s">
        <v>456</v>
      </c>
      <c r="D73" s="51" t="s">
        <v>831</v>
      </c>
      <c r="E73" s="51" t="s">
        <v>832</v>
      </c>
      <c r="F73" s="52">
        <f>IF(COUNTIF(E$3:E73,E73)=1,MAX(F$2:F72)+1,VLOOKUP(E73,E$2:G72,2,0))</f>
        <v>28561</v>
      </c>
      <c r="G73" s="53">
        <v>63.279999999999994</v>
      </c>
      <c r="I73" s="22">
        <v>28610</v>
      </c>
      <c r="J73" s="54">
        <f>SUMIF(F70:F638, I73, G70:G638)</f>
        <v>15195.859999999999</v>
      </c>
    </row>
    <row r="74" spans="1:10" s="33" customFormat="1" ht="12.75" customHeight="1">
      <c r="A74" s="49">
        <v>72</v>
      </c>
      <c r="B74" s="50" t="s">
        <v>457</v>
      </c>
      <c r="C74" s="51" t="s">
        <v>457</v>
      </c>
      <c r="D74" s="51" t="s">
        <v>874</v>
      </c>
      <c r="E74" s="51" t="s">
        <v>875</v>
      </c>
      <c r="F74" s="52">
        <f>IF(COUNTIF(E$3:E74,E74)=1,MAX(F$2:F73)+1,VLOOKUP(E74,E$2:G73,2,0))</f>
        <v>28583</v>
      </c>
      <c r="G74" s="53">
        <v>414.79999999999995</v>
      </c>
      <c r="I74" s="22">
        <v>28611</v>
      </c>
      <c r="J74" s="54">
        <f>SUMIF(F71:F638, I74, G71:G638)</f>
        <v>11948.130000000001</v>
      </c>
    </row>
    <row r="75" spans="1:10" s="33" customFormat="1" ht="12.75" customHeight="1">
      <c r="A75" s="49">
        <v>73</v>
      </c>
      <c r="B75" s="50" t="s">
        <v>459</v>
      </c>
      <c r="C75" s="51" t="s">
        <v>459</v>
      </c>
      <c r="D75" s="51" t="s">
        <v>878</v>
      </c>
      <c r="E75" s="51" t="s">
        <v>879</v>
      </c>
      <c r="F75" s="52">
        <f>IF(COUNTIF(E$3:E75,E75)=1,MAX(F$2:F74)+1,VLOOKUP(E75,E$2:G74,2,0))</f>
        <v>28584</v>
      </c>
      <c r="G75" s="53">
        <v>3251.69</v>
      </c>
      <c r="I75" s="22">
        <v>28612</v>
      </c>
      <c r="J75" s="54">
        <f>SUMIF(F72:F638, I75, G72:G638)</f>
        <v>350.59999999999997</v>
      </c>
    </row>
    <row r="76" spans="1:10" s="33" customFormat="1" ht="12.75" customHeight="1">
      <c r="A76" s="49">
        <v>74</v>
      </c>
      <c r="B76" s="50" t="s">
        <v>460</v>
      </c>
      <c r="C76" s="51" t="s">
        <v>460</v>
      </c>
      <c r="D76" s="51" t="s">
        <v>878</v>
      </c>
      <c r="E76" s="51" t="s">
        <v>879</v>
      </c>
      <c r="F76" s="52">
        <f>IF(COUNTIF(E$3:E76,E76)=1,MAX(F$2:F75)+1,VLOOKUP(E76,E$2:G75,2,0))</f>
        <v>28584</v>
      </c>
      <c r="G76" s="53">
        <v>345.66</v>
      </c>
      <c r="I76" s="22">
        <v>28613</v>
      </c>
      <c r="J76" s="54">
        <f t="shared" ref="J76:J139" si="1">SUMIF(F73:F638, I76, G73:G638)</f>
        <v>1813.23</v>
      </c>
    </row>
    <row r="77" spans="1:10" s="33" customFormat="1" ht="12.75" customHeight="1">
      <c r="A77" s="49">
        <v>75</v>
      </c>
      <c r="B77" s="50" t="s">
        <v>460</v>
      </c>
      <c r="C77" s="51" t="s">
        <v>95</v>
      </c>
      <c r="D77" s="51" t="s">
        <v>878</v>
      </c>
      <c r="E77" s="51" t="s">
        <v>879</v>
      </c>
      <c r="F77" s="52">
        <f>IF(COUNTIF(E$3:E77,E77)=1,MAX(F$2:F76)+1,VLOOKUP(E77,E$2:G76,2,0))</f>
        <v>28584</v>
      </c>
      <c r="G77" s="53">
        <v>117.9</v>
      </c>
      <c r="I77" s="22">
        <v>28614</v>
      </c>
      <c r="J77" s="54">
        <f t="shared" si="1"/>
        <v>29978.720000000001</v>
      </c>
    </row>
    <row r="78" spans="1:10" s="33" customFormat="1" ht="12.75" customHeight="1">
      <c r="A78" s="49">
        <v>76</v>
      </c>
      <c r="B78" s="50" t="s">
        <v>461</v>
      </c>
      <c r="C78" s="51" t="s">
        <v>461</v>
      </c>
      <c r="D78" s="51" t="s">
        <v>878</v>
      </c>
      <c r="E78" s="51" t="s">
        <v>879</v>
      </c>
      <c r="F78" s="52">
        <f>IF(COUNTIF(E$3:E78,E78)=1,MAX(F$2:F77)+1,VLOOKUP(E78,E$2:G77,2,0))</f>
        <v>28584</v>
      </c>
      <c r="G78" s="53">
        <v>3471.8199999999997</v>
      </c>
      <c r="I78" s="22">
        <v>28615</v>
      </c>
      <c r="J78" s="54">
        <f t="shared" si="1"/>
        <v>18162.109999999997</v>
      </c>
    </row>
    <row r="79" spans="1:10" s="33" customFormat="1" ht="12.75" customHeight="1">
      <c r="A79" s="49">
        <v>77</v>
      </c>
      <c r="B79" s="50" t="s">
        <v>461</v>
      </c>
      <c r="C79" s="51" t="s">
        <v>96</v>
      </c>
      <c r="D79" s="51" t="s">
        <v>878</v>
      </c>
      <c r="E79" s="51" t="s">
        <v>879</v>
      </c>
      <c r="F79" s="52">
        <f>IF(COUNTIF(E$3:E79,E79)=1,MAX(F$2:F78)+1,VLOOKUP(E79,E$2:G78,2,0))</f>
        <v>28584</v>
      </c>
      <c r="G79" s="53">
        <v>1558.0800000000002</v>
      </c>
      <c r="I79" s="22">
        <v>28616</v>
      </c>
      <c r="J79" s="54">
        <f t="shared" si="1"/>
        <v>8153.1100000000006</v>
      </c>
    </row>
    <row r="80" spans="1:10" s="33" customFormat="1" ht="12.75" customHeight="1">
      <c r="A80" s="49">
        <v>78</v>
      </c>
      <c r="B80" s="50" t="s">
        <v>461</v>
      </c>
      <c r="C80" s="51" t="s">
        <v>97</v>
      </c>
      <c r="D80" s="51" t="s">
        <v>878</v>
      </c>
      <c r="E80" s="51" t="s">
        <v>879</v>
      </c>
      <c r="F80" s="52">
        <f>IF(COUNTIF(E$3:E80,E80)=1,MAX(F$2:F79)+1,VLOOKUP(E80,E$2:G79,2,0))</f>
        <v>28584</v>
      </c>
      <c r="G80" s="53">
        <v>234.94</v>
      </c>
      <c r="I80" s="22">
        <v>28617</v>
      </c>
      <c r="J80" s="54">
        <f t="shared" si="1"/>
        <v>10735.44</v>
      </c>
    </row>
    <row r="81" spans="1:10" s="33" customFormat="1" ht="12.75" customHeight="1">
      <c r="A81" s="49">
        <v>79</v>
      </c>
      <c r="B81" s="50" t="s">
        <v>463</v>
      </c>
      <c r="C81" s="51" t="s">
        <v>463</v>
      </c>
      <c r="D81" s="51" t="s">
        <v>880</v>
      </c>
      <c r="E81" s="51" t="s">
        <v>881</v>
      </c>
      <c r="F81" s="52">
        <f>IF(COUNTIF(E$3:E81,E81)=1,MAX(F$2:F80)+1,VLOOKUP(E81,E$2:G80,2,0))</f>
        <v>28585</v>
      </c>
      <c r="G81" s="53">
        <v>17.04</v>
      </c>
      <c r="I81" s="22">
        <v>28618</v>
      </c>
      <c r="J81" s="54">
        <f t="shared" si="1"/>
        <v>65.37</v>
      </c>
    </row>
    <row r="82" spans="1:10" s="33" customFormat="1" ht="12.75" customHeight="1">
      <c r="A82" s="49">
        <v>80</v>
      </c>
      <c r="B82" s="50" t="s">
        <v>463</v>
      </c>
      <c r="C82" s="51" t="s">
        <v>767</v>
      </c>
      <c r="D82" s="51" t="s">
        <v>880</v>
      </c>
      <c r="E82" s="51" t="s">
        <v>881</v>
      </c>
      <c r="F82" s="52">
        <f>IF(COUNTIF(E$3:E82,E82)=1,MAX(F$2:F81)+1,VLOOKUP(E82,E$2:G81,2,0))</f>
        <v>28585</v>
      </c>
      <c r="G82" s="53">
        <v>0.01</v>
      </c>
      <c r="I82" s="22">
        <v>28619</v>
      </c>
      <c r="J82" s="54">
        <f t="shared" si="1"/>
        <v>9384.64</v>
      </c>
    </row>
    <row r="83" spans="1:10" s="33" customFormat="1" ht="12.75" customHeight="1">
      <c r="A83" s="49">
        <v>81</v>
      </c>
      <c r="B83" s="50" t="s">
        <v>450</v>
      </c>
      <c r="C83" s="51" t="s">
        <v>464</v>
      </c>
      <c r="D83" s="51" t="s">
        <v>865</v>
      </c>
      <c r="E83" s="51" t="s">
        <v>866</v>
      </c>
      <c r="F83" s="52">
        <f>IF(COUNTIF(E$3:E83,E83)=1,MAX(F$2:F82)+1,VLOOKUP(E83,E$2:G82,2,0))</f>
        <v>28579</v>
      </c>
      <c r="G83" s="53">
        <v>2.58</v>
      </c>
      <c r="I83" s="22">
        <v>28620</v>
      </c>
      <c r="J83" s="54">
        <f t="shared" si="1"/>
        <v>11209.86</v>
      </c>
    </row>
    <row r="84" spans="1:10" s="33" customFormat="1" ht="12.75" customHeight="1">
      <c r="A84" s="49">
        <v>82</v>
      </c>
      <c r="B84" s="50" t="s">
        <v>450</v>
      </c>
      <c r="C84" s="51" t="s">
        <v>396</v>
      </c>
      <c r="D84" s="51" t="s">
        <v>865</v>
      </c>
      <c r="E84" s="51" t="s">
        <v>866</v>
      </c>
      <c r="F84" s="52">
        <f>IF(COUNTIF(E$3:E84,E84)=1,MAX(F$2:F83)+1,VLOOKUP(E84,E$2:G83,2,0))</f>
        <v>28579</v>
      </c>
      <c r="G84" s="53">
        <v>1.1200000000000001</v>
      </c>
      <c r="I84" s="22">
        <v>28621</v>
      </c>
      <c r="J84" s="54">
        <f t="shared" si="1"/>
        <v>37609.72</v>
      </c>
    </row>
    <row r="85" spans="1:10" s="33" customFormat="1" ht="12.75" customHeight="1">
      <c r="A85" s="49">
        <v>83</v>
      </c>
      <c r="B85" s="50" t="s">
        <v>465</v>
      </c>
      <c r="C85" s="51" t="s">
        <v>465</v>
      </c>
      <c r="D85" s="51" t="s">
        <v>882</v>
      </c>
      <c r="E85" s="51" t="s">
        <v>883</v>
      </c>
      <c r="F85" s="52">
        <f>IF(COUNTIF(E$3:E85,E85)=1,MAX(F$2:F84)+1,VLOOKUP(E85,E$2:G84,2,0))</f>
        <v>28586</v>
      </c>
      <c r="G85" s="53">
        <v>1687.2199999999998</v>
      </c>
      <c r="I85" s="22">
        <v>28622</v>
      </c>
      <c r="J85" s="54">
        <f t="shared" si="1"/>
        <v>249.23</v>
      </c>
    </row>
    <row r="86" spans="1:10" s="33" customFormat="1" ht="12.75" customHeight="1">
      <c r="A86" s="49">
        <v>84</v>
      </c>
      <c r="B86" s="50" t="s">
        <v>466</v>
      </c>
      <c r="C86" s="51" t="s">
        <v>466</v>
      </c>
      <c r="D86" s="51" t="s">
        <v>884</v>
      </c>
      <c r="E86" s="51" t="s">
        <v>885</v>
      </c>
      <c r="F86" s="52">
        <f>IF(COUNTIF(E$3:E86,E86)=1,MAX(F$2:F85)+1,VLOOKUP(E86,E$2:G85,2,0))</f>
        <v>28587</v>
      </c>
      <c r="G86" s="53">
        <v>64.289999999999992</v>
      </c>
      <c r="I86" s="22">
        <v>28623</v>
      </c>
      <c r="J86" s="54">
        <f t="shared" si="1"/>
        <v>132069.4</v>
      </c>
    </row>
    <row r="87" spans="1:10" s="33" customFormat="1" ht="12.75" customHeight="1">
      <c r="A87" s="49">
        <v>85</v>
      </c>
      <c r="B87" s="50" t="s">
        <v>466</v>
      </c>
      <c r="C87" s="51" t="s">
        <v>94</v>
      </c>
      <c r="D87" s="51" t="s">
        <v>884</v>
      </c>
      <c r="E87" s="51" t="s">
        <v>885</v>
      </c>
      <c r="F87" s="52">
        <f>IF(COUNTIF(E$3:E87,E87)=1,MAX(F$2:F86)+1,VLOOKUP(E87,E$2:G86,2,0))</f>
        <v>28587</v>
      </c>
      <c r="G87" s="53">
        <v>40.630000000000003</v>
      </c>
      <c r="I87" s="22">
        <v>28624</v>
      </c>
      <c r="J87" s="54">
        <f t="shared" si="1"/>
        <v>3018.57</v>
      </c>
    </row>
    <row r="88" spans="1:10" s="33" customFormat="1" ht="12.75" customHeight="1">
      <c r="A88" s="49">
        <v>86</v>
      </c>
      <c r="B88" s="50" t="s">
        <v>467</v>
      </c>
      <c r="C88" s="51" t="s">
        <v>467</v>
      </c>
      <c r="D88" s="51" t="s">
        <v>886</v>
      </c>
      <c r="E88" s="51" t="s">
        <v>887</v>
      </c>
      <c r="F88" s="52">
        <f>IF(COUNTIF(E$3:E88,E88)=1,MAX(F$2:F87)+1,VLOOKUP(E88,E$2:G87,2,0))</f>
        <v>28588</v>
      </c>
      <c r="G88" s="53">
        <v>5111.5700000000006</v>
      </c>
      <c r="I88" s="22">
        <v>28625</v>
      </c>
      <c r="J88" s="54">
        <f t="shared" si="1"/>
        <v>1272427.2500000002</v>
      </c>
    </row>
    <row r="89" spans="1:10" s="33" customFormat="1" ht="12.75" customHeight="1">
      <c r="A89" s="49">
        <v>87</v>
      </c>
      <c r="B89" s="50" t="s">
        <v>103</v>
      </c>
      <c r="C89" s="51" t="s">
        <v>104</v>
      </c>
      <c r="D89" s="51" t="s">
        <v>888</v>
      </c>
      <c r="E89" s="51" t="s">
        <v>889</v>
      </c>
      <c r="F89" s="52">
        <f>IF(COUNTIF(E$3:E89,E89)=1,MAX(F$2:F88)+1,VLOOKUP(E89,E$2:G88,2,0))</f>
        <v>28589</v>
      </c>
      <c r="G89" s="53">
        <v>12.05</v>
      </c>
      <c r="I89" s="22">
        <v>28626</v>
      </c>
      <c r="J89" s="54">
        <f t="shared" si="1"/>
        <v>27107.23</v>
      </c>
    </row>
    <row r="90" spans="1:10" s="33" customFormat="1" ht="12.75" customHeight="1">
      <c r="A90" s="49">
        <v>88</v>
      </c>
      <c r="B90" s="50" t="s">
        <v>105</v>
      </c>
      <c r="C90" s="51" t="s">
        <v>105</v>
      </c>
      <c r="D90" s="51" t="s">
        <v>890</v>
      </c>
      <c r="E90" s="51" t="s">
        <v>891</v>
      </c>
      <c r="F90" s="52">
        <f>IF(COUNTIF(E$3:E90,E90)=1,MAX(F$2:F89)+1,VLOOKUP(E90,E$2:G89,2,0))</f>
        <v>28590</v>
      </c>
      <c r="G90" s="53">
        <v>3496.83</v>
      </c>
      <c r="I90" s="22">
        <v>28627</v>
      </c>
      <c r="J90" s="54">
        <f t="shared" si="1"/>
        <v>2.0100000000000002</v>
      </c>
    </row>
    <row r="91" spans="1:10" s="33" customFormat="1" ht="12.75" customHeight="1">
      <c r="A91" s="49">
        <v>89</v>
      </c>
      <c r="B91" s="50" t="s">
        <v>106</v>
      </c>
      <c r="C91" s="51" t="s">
        <v>106</v>
      </c>
      <c r="D91" s="51" t="s">
        <v>892</v>
      </c>
      <c r="E91" s="51" t="s">
        <v>893</v>
      </c>
      <c r="F91" s="52">
        <f>IF(COUNTIF(E$3:E91,E91)=1,MAX(F$2:F90)+1,VLOOKUP(E91,E$2:G90,2,0))</f>
        <v>28591</v>
      </c>
      <c r="G91" s="53">
        <v>3366.7200000000003</v>
      </c>
      <c r="I91" s="22">
        <v>28628</v>
      </c>
      <c r="J91" s="54">
        <f t="shared" si="1"/>
        <v>70.929999999999993</v>
      </c>
    </row>
    <row r="92" spans="1:10" s="33" customFormat="1" ht="12.75" customHeight="1">
      <c r="A92" s="49">
        <v>90</v>
      </c>
      <c r="B92" s="50" t="s">
        <v>107</v>
      </c>
      <c r="C92" s="51" t="s">
        <v>107</v>
      </c>
      <c r="D92" s="51" t="s">
        <v>894</v>
      </c>
      <c r="E92" s="51" t="s">
        <v>895</v>
      </c>
      <c r="F92" s="52">
        <f>IF(COUNTIF(E$3:E92,E92)=1,MAX(F$2:F91)+1,VLOOKUP(E92,E$2:G91,2,0))</f>
        <v>28592</v>
      </c>
      <c r="G92" s="53">
        <v>10.08</v>
      </c>
      <c r="I92" s="22">
        <v>28629</v>
      </c>
      <c r="J92" s="54">
        <f t="shared" si="1"/>
        <v>289.3</v>
      </c>
    </row>
    <row r="93" spans="1:10" s="33" customFormat="1" ht="12.75" customHeight="1">
      <c r="A93" s="49">
        <v>91</v>
      </c>
      <c r="B93" s="50" t="s">
        <v>468</v>
      </c>
      <c r="C93" s="51" t="s">
        <v>469</v>
      </c>
      <c r="D93" s="51" t="s">
        <v>896</v>
      </c>
      <c r="E93" s="51" t="s">
        <v>897</v>
      </c>
      <c r="F93" s="52">
        <f>IF(COUNTIF(E$3:E93,E93)=1,MAX(F$2:F92)+1,VLOOKUP(E93,E$2:G92,2,0))</f>
        <v>28593</v>
      </c>
      <c r="G93" s="53">
        <v>253.97999999999996</v>
      </c>
      <c r="I93" s="22">
        <v>28630</v>
      </c>
      <c r="J93" s="54">
        <f t="shared" si="1"/>
        <v>12123.56</v>
      </c>
    </row>
    <row r="94" spans="1:10" s="33" customFormat="1" ht="12.75" customHeight="1">
      <c r="A94" s="49">
        <v>92</v>
      </c>
      <c r="B94" s="50" t="s">
        <v>470</v>
      </c>
      <c r="C94" s="51" t="s">
        <v>470</v>
      </c>
      <c r="D94" s="51" t="s">
        <v>898</v>
      </c>
      <c r="E94" s="51" t="s">
        <v>899</v>
      </c>
      <c r="F94" s="52">
        <f>IF(COUNTIF(E$3:E94,E94)=1,MAX(F$2:F93)+1,VLOOKUP(E94,E$2:G93,2,0))</f>
        <v>28594</v>
      </c>
      <c r="G94" s="53">
        <v>46.13</v>
      </c>
      <c r="I94" s="22">
        <v>28631</v>
      </c>
      <c r="J94" s="54">
        <f t="shared" si="1"/>
        <v>24.509999999999998</v>
      </c>
    </row>
    <row r="95" spans="1:10" s="33" customFormat="1" ht="12.75" customHeight="1">
      <c r="A95" s="49">
        <v>93</v>
      </c>
      <c r="B95" s="50" t="s">
        <v>470</v>
      </c>
      <c r="C95" s="51" t="s">
        <v>471</v>
      </c>
      <c r="D95" s="51" t="s">
        <v>898</v>
      </c>
      <c r="E95" s="51" t="s">
        <v>899</v>
      </c>
      <c r="F95" s="52">
        <f>IF(COUNTIF(E$3:E95,E95)=1,MAX(F$2:F94)+1,VLOOKUP(E95,E$2:G94,2,0))</f>
        <v>28594</v>
      </c>
      <c r="G95" s="53">
        <v>17.099999999999998</v>
      </c>
      <c r="I95" s="22">
        <v>28632</v>
      </c>
      <c r="J95" s="54">
        <f t="shared" si="1"/>
        <v>1489.22</v>
      </c>
    </row>
    <row r="96" spans="1:10" s="33" customFormat="1">
      <c r="A96" s="49">
        <v>94</v>
      </c>
      <c r="B96" s="50" t="s">
        <v>473</v>
      </c>
      <c r="C96" s="51" t="s">
        <v>473</v>
      </c>
      <c r="D96" s="51" t="s">
        <v>902</v>
      </c>
      <c r="E96" s="51" t="s">
        <v>903</v>
      </c>
      <c r="F96" s="52">
        <f>IF(COUNTIF(E$3:E96,E96)=1,MAX(F$2:F95)+1,VLOOKUP(E96,E$2:G95,2,0))</f>
        <v>28595</v>
      </c>
      <c r="G96" s="53">
        <v>401.34999999999997</v>
      </c>
      <c r="I96" s="22">
        <v>28633</v>
      </c>
      <c r="J96" s="54">
        <f t="shared" si="1"/>
        <v>9742.0800000000017</v>
      </c>
    </row>
    <row r="97" spans="1:10" s="33" customFormat="1" ht="12.75" customHeight="1">
      <c r="A97" s="49">
        <v>95</v>
      </c>
      <c r="B97" s="50" t="s">
        <v>108</v>
      </c>
      <c r="C97" s="51" t="s">
        <v>108</v>
      </c>
      <c r="D97" s="51" t="s">
        <v>3918</v>
      </c>
      <c r="E97" s="51" t="s">
        <v>3920</v>
      </c>
      <c r="F97" s="52">
        <f>IF(COUNTIF(E$3:E97,E97)=1,MAX(F$2:F96)+1,VLOOKUP(E97,E$2:G96,2,0))</f>
        <v>28596</v>
      </c>
      <c r="G97" s="53">
        <v>0.62999999999999989</v>
      </c>
      <c r="I97" s="22">
        <v>28634</v>
      </c>
      <c r="J97" s="54">
        <f t="shared" si="1"/>
        <v>177.85</v>
      </c>
    </row>
    <row r="98" spans="1:10" s="33" customFormat="1" ht="12.75" customHeight="1">
      <c r="A98" s="49">
        <v>96</v>
      </c>
      <c r="B98" s="50" t="s">
        <v>139</v>
      </c>
      <c r="C98" s="51" t="s">
        <v>139</v>
      </c>
      <c r="D98" s="51" t="s">
        <v>904</v>
      </c>
      <c r="E98" s="51" t="s">
        <v>905</v>
      </c>
      <c r="F98" s="52">
        <f>IF(COUNTIF(E$3:E98,E98)=1,MAX(F$2:F97)+1,VLOOKUP(E98,E$2:G97,2,0))</f>
        <v>28597</v>
      </c>
      <c r="G98" s="53">
        <v>101.25</v>
      </c>
      <c r="I98" s="22">
        <v>28635</v>
      </c>
      <c r="J98" s="54">
        <f t="shared" si="1"/>
        <v>886.41000000000008</v>
      </c>
    </row>
    <row r="99" spans="1:10" s="33" customFormat="1">
      <c r="A99" s="49">
        <v>97</v>
      </c>
      <c r="B99" s="50" t="s">
        <v>475</v>
      </c>
      <c r="C99" s="51" t="s">
        <v>475</v>
      </c>
      <c r="D99" s="51" t="s">
        <v>906</v>
      </c>
      <c r="E99" s="51" t="s">
        <v>907</v>
      </c>
      <c r="F99" s="52">
        <f>IF(COUNTIF(E$3:E99,E99)=1,MAX(F$2:F98)+1,VLOOKUP(E99,E$2:G98,2,0))</f>
        <v>28598</v>
      </c>
      <c r="G99" s="53">
        <v>5931.53</v>
      </c>
      <c r="I99" s="22">
        <v>28636</v>
      </c>
      <c r="J99" s="54">
        <f t="shared" si="1"/>
        <v>20238.379999999997</v>
      </c>
    </row>
    <row r="100" spans="1:10" s="33" customFormat="1" ht="12.75" customHeight="1">
      <c r="A100" s="49">
        <v>98</v>
      </c>
      <c r="B100" s="50" t="s">
        <v>476</v>
      </c>
      <c r="C100" s="51" t="s">
        <v>101</v>
      </c>
      <c r="D100" s="51" t="s">
        <v>908</v>
      </c>
      <c r="E100" s="51" t="s">
        <v>909</v>
      </c>
      <c r="F100" s="52">
        <f>IF(COUNTIF(E$3:E100,E100)=1,MAX(F$2:F99)+1,VLOOKUP(E100,E$2:G99,2,0))</f>
        <v>28599</v>
      </c>
      <c r="G100" s="53">
        <v>37.669999999999995</v>
      </c>
      <c r="I100" s="22">
        <v>28637</v>
      </c>
      <c r="J100" s="54">
        <f t="shared" si="1"/>
        <v>5219.1699999999992</v>
      </c>
    </row>
    <row r="101" spans="1:10" s="33" customFormat="1" ht="12.75" customHeight="1">
      <c r="A101" s="49">
        <v>99</v>
      </c>
      <c r="B101" s="50" t="s">
        <v>477</v>
      </c>
      <c r="C101" s="51" t="s">
        <v>477</v>
      </c>
      <c r="D101" s="51" t="s">
        <v>910</v>
      </c>
      <c r="E101" s="51" t="s">
        <v>911</v>
      </c>
      <c r="F101" s="52">
        <f>IF(COUNTIF(E$3:E101,E101)=1,MAX(F$2:F100)+1,VLOOKUP(E101,E$2:G100,2,0))</f>
        <v>28600</v>
      </c>
      <c r="G101" s="53">
        <v>118.24</v>
      </c>
      <c r="I101" s="22">
        <v>28638</v>
      </c>
      <c r="J101" s="54">
        <f t="shared" si="1"/>
        <v>17975.73</v>
      </c>
    </row>
    <row r="102" spans="1:10" s="33" customFormat="1" ht="12.75" customHeight="1">
      <c r="A102" s="49">
        <v>100</v>
      </c>
      <c r="B102" s="50" t="s">
        <v>477</v>
      </c>
      <c r="C102" s="51" t="s">
        <v>478</v>
      </c>
      <c r="D102" s="51" t="s">
        <v>910</v>
      </c>
      <c r="E102" s="51" t="s">
        <v>911</v>
      </c>
      <c r="F102" s="52">
        <f>IF(COUNTIF(E$3:E102,E102)=1,MAX(F$2:F101)+1,VLOOKUP(E102,E$2:G101,2,0))</f>
        <v>28600</v>
      </c>
      <c r="G102" s="53">
        <v>47.6</v>
      </c>
      <c r="I102" s="22">
        <v>28639</v>
      </c>
      <c r="J102" s="54">
        <f t="shared" si="1"/>
        <v>250.93</v>
      </c>
    </row>
    <row r="103" spans="1:10" s="33" customFormat="1" ht="12.75" customHeight="1">
      <c r="A103" s="49">
        <v>101</v>
      </c>
      <c r="B103" s="50" t="s">
        <v>114</v>
      </c>
      <c r="C103" s="51" t="s">
        <v>114</v>
      </c>
      <c r="D103" s="51" t="s">
        <v>912</v>
      </c>
      <c r="E103" s="51" t="s">
        <v>913</v>
      </c>
      <c r="F103" s="52">
        <f>IF(COUNTIF(E$3:E103,E103)=1,MAX(F$2:F102)+1,VLOOKUP(E103,E$2:G102,2,0))</f>
        <v>28601</v>
      </c>
      <c r="G103" s="53">
        <v>4004.24</v>
      </c>
      <c r="I103" s="22">
        <v>28640</v>
      </c>
      <c r="J103" s="54">
        <f t="shared" si="1"/>
        <v>4008.0600000000004</v>
      </c>
    </row>
    <row r="104" spans="1:10" s="33" customFormat="1" ht="12.75" customHeight="1">
      <c r="A104" s="49">
        <v>102</v>
      </c>
      <c r="B104" s="50" t="s">
        <v>115</v>
      </c>
      <c r="C104" s="51" t="s">
        <v>115</v>
      </c>
      <c r="D104" s="51" t="s">
        <v>914</v>
      </c>
      <c r="E104" s="51" t="s">
        <v>915</v>
      </c>
      <c r="F104" s="52">
        <f>IF(COUNTIF(E$3:E104,E104)=1,MAX(F$2:F103)+1,VLOOKUP(E104,E$2:G103,2,0))</f>
        <v>28602</v>
      </c>
      <c r="G104" s="53">
        <v>1840.29</v>
      </c>
      <c r="I104" s="22">
        <v>28641</v>
      </c>
      <c r="J104" s="54">
        <f t="shared" si="1"/>
        <v>147143.28</v>
      </c>
    </row>
    <row r="105" spans="1:10" s="33" customFormat="1" ht="12.75" customHeight="1">
      <c r="A105" s="49">
        <v>103</v>
      </c>
      <c r="B105" s="50" t="s">
        <v>116</v>
      </c>
      <c r="C105" s="51" t="s">
        <v>116</v>
      </c>
      <c r="D105" s="51" t="s">
        <v>916</v>
      </c>
      <c r="E105" s="51" t="s">
        <v>917</v>
      </c>
      <c r="F105" s="52">
        <f>IF(COUNTIF(E$3:E105,E105)=1,MAX(F$2:F104)+1,VLOOKUP(E105,E$2:G104,2,0))</f>
        <v>28603</v>
      </c>
      <c r="G105" s="53">
        <v>1821.6899999999998</v>
      </c>
      <c r="I105" s="22">
        <v>28642</v>
      </c>
      <c r="J105" s="54">
        <f t="shared" si="1"/>
        <v>2243.2799999999997</v>
      </c>
    </row>
    <row r="106" spans="1:10" s="33" customFormat="1" ht="12.75" customHeight="1">
      <c r="A106" s="49">
        <v>104</v>
      </c>
      <c r="B106" s="50" t="s">
        <v>116</v>
      </c>
      <c r="C106" s="51" t="s">
        <v>117</v>
      </c>
      <c r="D106" s="51" t="s">
        <v>916</v>
      </c>
      <c r="E106" s="51" t="s">
        <v>917</v>
      </c>
      <c r="F106" s="52">
        <f>IF(COUNTIF(E$3:E106,E106)=1,MAX(F$2:F105)+1,VLOOKUP(E106,E$2:G105,2,0))</f>
        <v>28603</v>
      </c>
      <c r="G106" s="53">
        <v>59.029999999999994</v>
      </c>
      <c r="I106" s="22">
        <v>28643</v>
      </c>
      <c r="J106" s="54">
        <f t="shared" si="1"/>
        <v>5651.67</v>
      </c>
    </row>
    <row r="107" spans="1:10" s="33" customFormat="1" ht="12.75" customHeight="1">
      <c r="A107" s="49">
        <v>105</v>
      </c>
      <c r="B107" s="50" t="s">
        <v>123</v>
      </c>
      <c r="C107" s="51" t="s">
        <v>123</v>
      </c>
      <c r="D107" s="51" t="s">
        <v>918</v>
      </c>
      <c r="E107" s="51" t="s">
        <v>919</v>
      </c>
      <c r="F107" s="52">
        <f>IF(COUNTIF(E$3:E107,E107)=1,MAX(F$2:F106)+1,VLOOKUP(E107,E$2:G106,2,0))</f>
        <v>28604</v>
      </c>
      <c r="G107" s="53">
        <v>150.97999999999999</v>
      </c>
      <c r="I107" s="22">
        <v>28644</v>
      </c>
      <c r="J107" s="54">
        <f t="shared" si="1"/>
        <v>29.84</v>
      </c>
    </row>
    <row r="108" spans="1:10" s="33" customFormat="1" ht="12.75" customHeight="1">
      <c r="A108" s="49">
        <v>106</v>
      </c>
      <c r="B108" s="50" t="s">
        <v>118</v>
      </c>
      <c r="C108" s="51" t="s">
        <v>118</v>
      </c>
      <c r="D108" s="51" t="s">
        <v>920</v>
      </c>
      <c r="E108" s="51" t="s">
        <v>921</v>
      </c>
      <c r="F108" s="52">
        <f>IF(COUNTIF(E$3:E108,E108)=1,MAX(F$2:F107)+1,VLOOKUP(E108,E$2:G107,2,0))</f>
        <v>28605</v>
      </c>
      <c r="G108" s="53">
        <v>6355.6399999999994</v>
      </c>
      <c r="I108" s="22">
        <v>28645</v>
      </c>
      <c r="J108" s="54">
        <f t="shared" si="1"/>
        <v>1751.06</v>
      </c>
    </row>
    <row r="109" spans="1:10" s="33" customFormat="1" ht="12.75" customHeight="1">
      <c r="A109" s="49">
        <v>107</v>
      </c>
      <c r="B109" s="50" t="s">
        <v>124</v>
      </c>
      <c r="C109" s="51" t="s">
        <v>124</v>
      </c>
      <c r="D109" s="51" t="s">
        <v>922</v>
      </c>
      <c r="E109" s="51" t="s">
        <v>923</v>
      </c>
      <c r="F109" s="52">
        <f>IF(COUNTIF(E$3:E109,E109)=1,MAX(F$2:F108)+1,VLOOKUP(E109,E$2:G108,2,0))</f>
        <v>28606</v>
      </c>
      <c r="G109" s="53">
        <v>15279.17</v>
      </c>
      <c r="I109" s="22">
        <v>28646</v>
      </c>
      <c r="J109" s="54">
        <f t="shared" si="1"/>
        <v>109.96000000000001</v>
      </c>
    </row>
    <row r="110" spans="1:10" s="33" customFormat="1" ht="12.75" customHeight="1">
      <c r="A110" s="49">
        <v>108</v>
      </c>
      <c r="B110" s="50" t="s">
        <v>479</v>
      </c>
      <c r="C110" s="51" t="s">
        <v>479</v>
      </c>
      <c r="D110" s="51" t="s">
        <v>924</v>
      </c>
      <c r="E110" s="51" t="s">
        <v>925</v>
      </c>
      <c r="F110" s="52">
        <f>IF(COUNTIF(E$3:E110,E110)=1,MAX(F$2:F109)+1,VLOOKUP(E110,E$2:G109,2,0))</f>
        <v>28607</v>
      </c>
      <c r="G110" s="53">
        <v>91.97</v>
      </c>
      <c r="I110" s="22">
        <v>28647</v>
      </c>
      <c r="J110" s="54">
        <f t="shared" si="1"/>
        <v>2148.34</v>
      </c>
    </row>
    <row r="111" spans="1:10" s="33" customFormat="1" ht="12.75" customHeight="1">
      <c r="A111" s="49">
        <v>109</v>
      </c>
      <c r="B111" s="50" t="s">
        <v>479</v>
      </c>
      <c r="C111" s="51" t="s">
        <v>130</v>
      </c>
      <c r="D111" s="51" t="s">
        <v>924</v>
      </c>
      <c r="E111" s="51" t="s">
        <v>925</v>
      </c>
      <c r="F111" s="52">
        <f>IF(COUNTIF(E$3:E111,E111)=1,MAX(F$2:F110)+1,VLOOKUP(E111,E$2:G110,2,0))</f>
        <v>28607</v>
      </c>
      <c r="G111" s="53">
        <v>17.080000000000002</v>
      </c>
      <c r="I111" s="22">
        <v>28648</v>
      </c>
      <c r="J111" s="54">
        <f t="shared" si="1"/>
        <v>62640.689999999995</v>
      </c>
    </row>
    <row r="112" spans="1:10" s="33" customFormat="1" ht="12.75" customHeight="1">
      <c r="A112" s="49">
        <v>110</v>
      </c>
      <c r="B112" s="50" t="s">
        <v>119</v>
      </c>
      <c r="C112" s="51" t="s">
        <v>119</v>
      </c>
      <c r="D112" s="51" t="s">
        <v>926</v>
      </c>
      <c r="E112" s="51" t="s">
        <v>927</v>
      </c>
      <c r="F112" s="52">
        <f>IF(COUNTIF(E$3:E112,E112)=1,MAX(F$2:F111)+1,VLOOKUP(E112,E$2:G111,2,0))</f>
        <v>28608</v>
      </c>
      <c r="G112" s="53">
        <v>11807.32</v>
      </c>
      <c r="I112" s="22">
        <v>28649</v>
      </c>
      <c r="J112" s="54">
        <f t="shared" si="1"/>
        <v>4154.62</v>
      </c>
    </row>
    <row r="113" spans="1:10" s="33" customFormat="1" ht="12.75" customHeight="1">
      <c r="A113" s="49">
        <v>111</v>
      </c>
      <c r="B113" s="50" t="s">
        <v>120</v>
      </c>
      <c r="C113" s="51" t="s">
        <v>120</v>
      </c>
      <c r="D113" s="51" t="s">
        <v>928</v>
      </c>
      <c r="E113" s="51" t="s">
        <v>929</v>
      </c>
      <c r="F113" s="52">
        <f>IF(COUNTIF(E$3:E113,E113)=1,MAX(F$2:F112)+1,VLOOKUP(E113,E$2:G112,2,0))</f>
        <v>28609</v>
      </c>
      <c r="G113" s="53">
        <v>46081.86</v>
      </c>
      <c r="I113" s="22">
        <v>28650</v>
      </c>
      <c r="J113" s="54">
        <f t="shared" si="1"/>
        <v>198.35</v>
      </c>
    </row>
    <row r="114" spans="1:10" s="33" customFormat="1" ht="12.75" customHeight="1">
      <c r="A114" s="49">
        <v>112</v>
      </c>
      <c r="B114" s="50" t="s">
        <v>121</v>
      </c>
      <c r="C114" s="51" t="s">
        <v>121</v>
      </c>
      <c r="D114" s="51" t="s">
        <v>930</v>
      </c>
      <c r="E114" s="51" t="s">
        <v>931</v>
      </c>
      <c r="F114" s="52">
        <f>IF(COUNTIF(E$3:E114,E114)=1,MAX(F$2:F113)+1,VLOOKUP(E114,E$2:G113,2,0))</f>
        <v>28610</v>
      </c>
      <c r="G114" s="53">
        <v>15195.859999999999</v>
      </c>
      <c r="I114" s="22">
        <v>28651</v>
      </c>
      <c r="J114" s="54">
        <f t="shared" si="1"/>
        <v>5703.79</v>
      </c>
    </row>
    <row r="115" spans="1:10" s="33" customFormat="1" ht="12.75" customHeight="1">
      <c r="A115" s="49">
        <v>113</v>
      </c>
      <c r="B115" s="50" t="s">
        <v>122</v>
      </c>
      <c r="C115" s="51" t="s">
        <v>122</v>
      </c>
      <c r="D115" s="51" t="s">
        <v>932</v>
      </c>
      <c r="E115" s="51" t="s">
        <v>933</v>
      </c>
      <c r="F115" s="52">
        <f>IF(COUNTIF(E$3:E115,E115)=1,MAX(F$2:F114)+1,VLOOKUP(E115,E$2:G114,2,0))</f>
        <v>28611</v>
      </c>
      <c r="G115" s="53">
        <v>11948.130000000001</v>
      </c>
      <c r="I115" s="22">
        <v>28652</v>
      </c>
      <c r="J115" s="54">
        <f t="shared" si="1"/>
        <v>9.5300000000000011</v>
      </c>
    </row>
    <row r="116" spans="1:10" s="33" customFormat="1" ht="12.75" customHeight="1">
      <c r="A116" s="49">
        <v>114</v>
      </c>
      <c r="B116" s="50" t="s">
        <v>480</v>
      </c>
      <c r="C116" s="51" t="s">
        <v>480</v>
      </c>
      <c r="D116" s="51" t="s">
        <v>934</v>
      </c>
      <c r="E116" s="51" t="s">
        <v>935</v>
      </c>
      <c r="F116" s="52">
        <f>IF(COUNTIF(E$3:E116,E116)=1,MAX(F$2:F115)+1,VLOOKUP(E116,E$2:G115,2,0))</f>
        <v>28612</v>
      </c>
      <c r="G116" s="53">
        <v>347.72999999999996</v>
      </c>
      <c r="I116" s="22">
        <v>28653</v>
      </c>
      <c r="J116" s="54">
        <f t="shared" si="1"/>
        <v>1691.23</v>
      </c>
    </row>
    <row r="117" spans="1:10" s="33" customFormat="1" ht="12.75" customHeight="1">
      <c r="A117" s="49">
        <v>115</v>
      </c>
      <c r="B117" s="50" t="s">
        <v>480</v>
      </c>
      <c r="C117" s="51" t="s">
        <v>768</v>
      </c>
      <c r="D117" s="51" t="s">
        <v>934</v>
      </c>
      <c r="E117" s="51" t="s">
        <v>935</v>
      </c>
      <c r="F117" s="52">
        <f>IF(COUNTIF(E$3:E117,E117)=1,MAX(F$2:F116)+1,VLOOKUP(E117,E$2:G116,2,0))</f>
        <v>28612</v>
      </c>
      <c r="G117" s="53">
        <v>2.87</v>
      </c>
      <c r="I117" s="22">
        <v>28654</v>
      </c>
      <c r="J117" s="54">
        <f t="shared" si="1"/>
        <v>65.44</v>
      </c>
    </row>
    <row r="118" spans="1:10" s="33" customFormat="1" ht="12.75" customHeight="1">
      <c r="A118" s="49">
        <v>116</v>
      </c>
      <c r="B118" s="50" t="s">
        <v>481</v>
      </c>
      <c r="C118" s="51" t="s">
        <v>482</v>
      </c>
      <c r="D118" s="51" t="s">
        <v>936</v>
      </c>
      <c r="E118" s="51" t="s">
        <v>937</v>
      </c>
      <c r="F118" s="52">
        <f>IF(COUNTIF(E$3:E118,E118)=1,MAX(F$2:F117)+1,VLOOKUP(E118,E$2:G117,2,0))</f>
        <v>28613</v>
      </c>
      <c r="G118" s="53">
        <v>1171.28</v>
      </c>
      <c r="I118" s="22">
        <v>28655</v>
      </c>
      <c r="J118" s="54">
        <f t="shared" si="1"/>
        <v>162927.23000000001</v>
      </c>
    </row>
    <row r="119" spans="1:10" s="33" customFormat="1" ht="12.75" customHeight="1">
      <c r="A119" s="49">
        <v>117</v>
      </c>
      <c r="B119" s="50" t="s">
        <v>127</v>
      </c>
      <c r="C119" s="51" t="s">
        <v>127</v>
      </c>
      <c r="D119" s="51" t="s">
        <v>938</v>
      </c>
      <c r="E119" s="51" t="s">
        <v>939</v>
      </c>
      <c r="F119" s="52">
        <f>IF(COUNTIF(E$3:E119,E119)=1,MAX(F$2:F118)+1,VLOOKUP(E119,E$2:G118,2,0))</f>
        <v>28614</v>
      </c>
      <c r="G119" s="53">
        <v>29978.720000000001</v>
      </c>
      <c r="I119" s="22">
        <v>28656</v>
      </c>
      <c r="J119" s="54">
        <f t="shared" si="1"/>
        <v>5711.58</v>
      </c>
    </row>
    <row r="120" spans="1:10" s="33" customFormat="1" ht="12.75" customHeight="1">
      <c r="A120" s="49">
        <v>118</v>
      </c>
      <c r="B120" s="50" t="s">
        <v>128</v>
      </c>
      <c r="C120" s="51" t="s">
        <v>128</v>
      </c>
      <c r="D120" s="51" t="s">
        <v>940</v>
      </c>
      <c r="E120" s="51" t="s">
        <v>941</v>
      </c>
      <c r="F120" s="52">
        <f>IF(COUNTIF(E$3:E120,E120)=1,MAX(F$2:F119)+1,VLOOKUP(E120,E$2:G119,2,0))</f>
        <v>28615</v>
      </c>
      <c r="G120" s="53">
        <v>18162.109999999997</v>
      </c>
      <c r="I120" s="22">
        <v>28657</v>
      </c>
      <c r="J120" s="54">
        <f t="shared" si="1"/>
        <v>452.94</v>
      </c>
    </row>
    <row r="121" spans="1:10" s="33" customFormat="1" ht="12.75" customHeight="1">
      <c r="A121" s="49">
        <v>119</v>
      </c>
      <c r="B121" s="50" t="s">
        <v>129</v>
      </c>
      <c r="C121" s="51" t="s">
        <v>129</v>
      </c>
      <c r="D121" s="51" t="s">
        <v>942</v>
      </c>
      <c r="E121" s="51" t="s">
        <v>943</v>
      </c>
      <c r="F121" s="52">
        <f>IF(COUNTIF(E$3:E121,E121)=1,MAX(F$2:F120)+1,VLOOKUP(E121,E$2:G120,2,0))</f>
        <v>28616</v>
      </c>
      <c r="G121" s="53">
        <v>8153.1100000000006</v>
      </c>
      <c r="I121" s="22">
        <v>28658</v>
      </c>
      <c r="J121" s="54">
        <f t="shared" si="1"/>
        <v>3.5900000000000003</v>
      </c>
    </row>
    <row r="122" spans="1:10" s="33" customFormat="1" ht="12.75" customHeight="1">
      <c r="A122" s="49">
        <v>120</v>
      </c>
      <c r="B122" s="50" t="s">
        <v>125</v>
      </c>
      <c r="C122" s="51" t="s">
        <v>125</v>
      </c>
      <c r="D122" s="51" t="s">
        <v>944</v>
      </c>
      <c r="E122" s="51" t="s">
        <v>945</v>
      </c>
      <c r="F122" s="52">
        <f>IF(COUNTIF(E$3:E122,E122)=1,MAX(F$2:F121)+1,VLOOKUP(E122,E$2:G121,2,0))</f>
        <v>28617</v>
      </c>
      <c r="G122" s="53">
        <v>10525.08</v>
      </c>
      <c r="I122" s="22">
        <v>28659</v>
      </c>
      <c r="J122" s="54">
        <f t="shared" si="1"/>
        <v>771.69999999999993</v>
      </c>
    </row>
    <row r="123" spans="1:10" s="33" customFormat="1" ht="12.75" customHeight="1">
      <c r="A123" s="49">
        <v>121</v>
      </c>
      <c r="B123" s="50" t="s">
        <v>125</v>
      </c>
      <c r="C123" s="51" t="s">
        <v>126</v>
      </c>
      <c r="D123" s="51" t="s">
        <v>944</v>
      </c>
      <c r="E123" s="51" t="s">
        <v>945</v>
      </c>
      <c r="F123" s="52">
        <f>IF(COUNTIF(E$3:E123,E123)=1,MAX(F$2:F122)+1,VLOOKUP(E123,E$2:G122,2,0))</f>
        <v>28617</v>
      </c>
      <c r="G123" s="53">
        <v>210.35999999999999</v>
      </c>
      <c r="I123" s="22">
        <v>28660</v>
      </c>
      <c r="J123" s="54">
        <f t="shared" si="1"/>
        <v>624.38</v>
      </c>
    </row>
    <row r="124" spans="1:10" s="33" customFormat="1" ht="12.75" customHeight="1">
      <c r="A124" s="49">
        <v>122</v>
      </c>
      <c r="B124" s="50" t="s">
        <v>483</v>
      </c>
      <c r="C124" s="51" t="s">
        <v>484</v>
      </c>
      <c r="D124" s="51" t="s">
        <v>946</v>
      </c>
      <c r="E124" s="51" t="s">
        <v>947</v>
      </c>
      <c r="F124" s="52">
        <f>IF(COUNTIF(E$3:E124,E124)=1,MAX(F$2:F123)+1,VLOOKUP(E124,E$2:G123,2,0))</f>
        <v>28618</v>
      </c>
      <c r="G124" s="53">
        <v>65.37</v>
      </c>
      <c r="I124" s="22">
        <v>28661</v>
      </c>
      <c r="J124" s="54">
        <f t="shared" si="1"/>
        <v>66.11999999999999</v>
      </c>
    </row>
    <row r="125" spans="1:10" s="33" customFormat="1" ht="12.75" customHeight="1">
      <c r="A125" s="49">
        <v>123</v>
      </c>
      <c r="B125" s="50" t="s">
        <v>485</v>
      </c>
      <c r="C125" s="51" t="s">
        <v>485</v>
      </c>
      <c r="D125" s="51" t="s">
        <v>948</v>
      </c>
      <c r="E125" s="51" t="s">
        <v>949</v>
      </c>
      <c r="F125" s="52">
        <f>IF(COUNTIF(E$3:E125,E125)=1,MAX(F$2:F124)+1,VLOOKUP(E125,E$2:G124,2,0))</f>
        <v>28619</v>
      </c>
      <c r="G125" s="53">
        <v>8863.6</v>
      </c>
      <c r="I125" s="22">
        <v>28662</v>
      </c>
      <c r="J125" s="54">
        <f t="shared" si="1"/>
        <v>6130.8499999999995</v>
      </c>
    </row>
    <row r="126" spans="1:10" s="33" customFormat="1" ht="12.75" customHeight="1">
      <c r="A126" s="49">
        <v>124</v>
      </c>
      <c r="B126" s="50" t="s">
        <v>147</v>
      </c>
      <c r="C126" s="51" t="s">
        <v>147</v>
      </c>
      <c r="D126" s="51" t="s">
        <v>950</v>
      </c>
      <c r="E126" s="51" t="s">
        <v>949</v>
      </c>
      <c r="F126" s="52">
        <f>IF(COUNTIF(E$3:E126,E126)=1,MAX(F$2:F125)+1,VLOOKUP(E126,E$2:G125,2,0))</f>
        <v>28619</v>
      </c>
      <c r="G126" s="53">
        <v>521.04</v>
      </c>
      <c r="I126" s="22">
        <v>28663</v>
      </c>
      <c r="J126" s="54">
        <f t="shared" si="1"/>
        <v>4174.1399999999994</v>
      </c>
    </row>
    <row r="127" spans="1:10" s="33" customFormat="1" ht="12.75" customHeight="1">
      <c r="A127" s="49">
        <v>125</v>
      </c>
      <c r="B127" s="50" t="s">
        <v>486</v>
      </c>
      <c r="C127" s="51" t="s">
        <v>486</v>
      </c>
      <c r="D127" s="51" t="s">
        <v>951</v>
      </c>
      <c r="E127" s="51" t="s">
        <v>952</v>
      </c>
      <c r="F127" s="52">
        <f>IF(COUNTIF(E$3:E127,E127)=1,MAX(F$2:F126)+1,VLOOKUP(E127,E$2:G126,2,0))</f>
        <v>28620</v>
      </c>
      <c r="G127" s="53">
        <v>11209.86</v>
      </c>
      <c r="I127" s="22">
        <v>28664</v>
      </c>
      <c r="J127" s="54">
        <f t="shared" si="1"/>
        <v>2352.1799999999998</v>
      </c>
    </row>
    <row r="128" spans="1:10" s="33" customFormat="1" ht="12.75" customHeight="1">
      <c r="A128" s="49">
        <v>126</v>
      </c>
      <c r="B128" s="50" t="s">
        <v>446</v>
      </c>
      <c r="C128" s="51" t="s">
        <v>256</v>
      </c>
      <c r="D128" s="51" t="s">
        <v>853</v>
      </c>
      <c r="E128" s="51" t="s">
        <v>854</v>
      </c>
      <c r="F128" s="52">
        <f>IF(COUNTIF(E$3:E128,E128)=1,MAX(F$2:F127)+1,VLOOKUP(E128,E$2:G127,2,0))</f>
        <v>28621</v>
      </c>
      <c r="G128" s="53">
        <v>5198.71</v>
      </c>
      <c r="I128" s="22">
        <v>28665</v>
      </c>
      <c r="J128" s="54">
        <f t="shared" si="1"/>
        <v>26.310000000000002</v>
      </c>
    </row>
    <row r="129" spans="1:10" s="33" customFormat="1" ht="12.75" customHeight="1">
      <c r="A129" s="49">
        <v>127</v>
      </c>
      <c r="B129" s="50" t="s">
        <v>489</v>
      </c>
      <c r="C129" s="51" t="s">
        <v>490</v>
      </c>
      <c r="D129" s="51" t="s">
        <v>957</v>
      </c>
      <c r="E129" s="51" t="s">
        <v>2105</v>
      </c>
      <c r="F129" s="52">
        <f>IF(COUNTIF(E$3:E129,E129)=1,MAX(F$2:F128)+1,VLOOKUP(E129,E$2:G128,2,0))</f>
        <v>28622</v>
      </c>
      <c r="G129" s="53">
        <v>249.23</v>
      </c>
      <c r="I129" s="22">
        <v>28666</v>
      </c>
      <c r="J129" s="54">
        <f t="shared" si="1"/>
        <v>528.15</v>
      </c>
    </row>
    <row r="130" spans="1:10" s="33" customFormat="1" ht="12.75" customHeight="1">
      <c r="A130" s="49">
        <v>128</v>
      </c>
      <c r="B130" s="50" t="s">
        <v>488</v>
      </c>
      <c r="C130" s="51" t="s">
        <v>377</v>
      </c>
      <c r="D130" s="51" t="s">
        <v>955</v>
      </c>
      <c r="E130" s="51" t="s">
        <v>956</v>
      </c>
      <c r="F130" s="52">
        <f>IF(COUNTIF(E$3:E130,E130)=1,MAX(F$2:F129)+1,VLOOKUP(E130,E$2:G129,2,0))</f>
        <v>28623</v>
      </c>
      <c r="G130" s="53">
        <v>37.799999999999997</v>
      </c>
      <c r="I130" s="22">
        <v>28667</v>
      </c>
      <c r="J130" s="54">
        <f t="shared" si="1"/>
        <v>72.540000000000006</v>
      </c>
    </row>
    <row r="131" spans="1:10" s="33" customFormat="1" ht="12.75" customHeight="1">
      <c r="A131" s="49">
        <v>129</v>
      </c>
      <c r="B131" s="50" t="s">
        <v>113</v>
      </c>
      <c r="C131" s="51" t="s">
        <v>113</v>
      </c>
      <c r="D131" s="51" t="s">
        <v>958</v>
      </c>
      <c r="E131" s="51" t="s">
        <v>959</v>
      </c>
      <c r="F131" s="52">
        <f>IF(COUNTIF(E$3:E131,E131)=1,MAX(F$2:F130)+1,VLOOKUP(E131,E$2:G130,2,0))</f>
        <v>28624</v>
      </c>
      <c r="G131" s="53">
        <v>3018.57</v>
      </c>
      <c r="I131" s="22">
        <v>28668</v>
      </c>
      <c r="J131" s="54">
        <f t="shared" si="1"/>
        <v>4574.8500000000004</v>
      </c>
    </row>
    <row r="132" spans="1:10" s="33" customFormat="1" ht="12.75" customHeight="1">
      <c r="A132" s="49">
        <v>130</v>
      </c>
      <c r="B132" s="50" t="s">
        <v>252</v>
      </c>
      <c r="C132" s="51" t="s">
        <v>251</v>
      </c>
      <c r="D132" s="51" t="s">
        <v>960</v>
      </c>
      <c r="E132" s="51" t="s">
        <v>961</v>
      </c>
      <c r="F132" s="52">
        <f>IF(COUNTIF(E$3:E132,E132)=1,MAX(F$2:F131)+1,VLOOKUP(E132,E$2:G131,2,0))</f>
        <v>28625</v>
      </c>
      <c r="G132" s="53">
        <v>1541.0700000000002</v>
      </c>
      <c r="I132" s="22">
        <v>28669</v>
      </c>
      <c r="J132" s="54">
        <f t="shared" si="1"/>
        <v>105.16</v>
      </c>
    </row>
    <row r="133" spans="1:10" s="33" customFormat="1" ht="12.75" customHeight="1">
      <c r="A133" s="49">
        <v>131</v>
      </c>
      <c r="B133" s="50" t="s">
        <v>131</v>
      </c>
      <c r="C133" s="51" t="s">
        <v>131</v>
      </c>
      <c r="D133" s="51" t="s">
        <v>962</v>
      </c>
      <c r="E133" s="51" t="s">
        <v>963</v>
      </c>
      <c r="F133" s="52">
        <f>IF(COUNTIF(E$3:E133,E133)=1,MAX(F$2:F132)+1,VLOOKUP(E133,E$2:G132,2,0))</f>
        <v>28626</v>
      </c>
      <c r="G133" s="53">
        <v>1.98</v>
      </c>
      <c r="I133" s="22">
        <v>28670</v>
      </c>
      <c r="J133" s="54">
        <f t="shared" si="1"/>
        <v>0.57999999999999996</v>
      </c>
    </row>
    <row r="134" spans="1:10" s="33" customFormat="1" ht="12.75" customHeight="1">
      <c r="A134" s="49">
        <v>132</v>
      </c>
      <c r="B134" s="50" t="s">
        <v>131</v>
      </c>
      <c r="C134" s="51" t="s">
        <v>132</v>
      </c>
      <c r="D134" s="51" t="s">
        <v>962</v>
      </c>
      <c r="E134" s="51" t="s">
        <v>963</v>
      </c>
      <c r="F134" s="52">
        <f>IF(COUNTIF(E$3:E134,E134)=1,MAX(F$2:F133)+1,VLOOKUP(E134,E$2:G133,2,0))</f>
        <v>28626</v>
      </c>
      <c r="G134" s="53">
        <v>156.78</v>
      </c>
      <c r="I134" s="22">
        <v>28671</v>
      </c>
      <c r="J134" s="54">
        <f t="shared" si="1"/>
        <v>9414.75</v>
      </c>
    </row>
    <row r="135" spans="1:10" s="33" customFormat="1" ht="12.75" customHeight="1">
      <c r="A135" s="49">
        <v>133</v>
      </c>
      <c r="B135" s="50" t="s">
        <v>133</v>
      </c>
      <c r="C135" s="51" t="s">
        <v>133</v>
      </c>
      <c r="D135" s="51" t="s">
        <v>962</v>
      </c>
      <c r="E135" s="51" t="s">
        <v>963</v>
      </c>
      <c r="F135" s="52">
        <f>IF(COUNTIF(E$3:E135,E135)=1,MAX(F$2:F134)+1,VLOOKUP(E135,E$2:G134,2,0))</f>
        <v>28626</v>
      </c>
      <c r="G135" s="53">
        <v>23316.52</v>
      </c>
      <c r="I135" s="22">
        <v>28672</v>
      </c>
      <c r="J135" s="54">
        <f t="shared" si="1"/>
        <v>10373.57</v>
      </c>
    </row>
    <row r="136" spans="1:10" s="33" customFormat="1" ht="12.75" customHeight="1">
      <c r="A136" s="49">
        <v>134</v>
      </c>
      <c r="B136" s="50" t="s">
        <v>133</v>
      </c>
      <c r="C136" s="51" t="s">
        <v>134</v>
      </c>
      <c r="D136" s="51" t="s">
        <v>962</v>
      </c>
      <c r="E136" s="51" t="s">
        <v>963</v>
      </c>
      <c r="F136" s="52">
        <f>IF(COUNTIF(E$3:E136,E136)=1,MAX(F$2:F135)+1,VLOOKUP(E136,E$2:G135,2,0))</f>
        <v>28626</v>
      </c>
      <c r="G136" s="53">
        <v>3631.9500000000003</v>
      </c>
      <c r="I136" s="22">
        <v>28673</v>
      </c>
      <c r="J136" s="54">
        <f t="shared" si="1"/>
        <v>631.41999999999996</v>
      </c>
    </row>
    <row r="137" spans="1:10" s="33" customFormat="1" ht="12.75" customHeight="1">
      <c r="A137" s="49">
        <v>135</v>
      </c>
      <c r="B137" s="50" t="s">
        <v>491</v>
      </c>
      <c r="C137" s="51" t="s">
        <v>492</v>
      </c>
      <c r="D137" s="51" t="s">
        <v>964</v>
      </c>
      <c r="E137" s="51" t="s">
        <v>965</v>
      </c>
      <c r="F137" s="52">
        <f>IF(COUNTIF(E$3:E137,E137)=1,MAX(F$2:F136)+1,VLOOKUP(E137,E$2:G136,2,0))</f>
        <v>28627</v>
      </c>
      <c r="G137" s="53">
        <v>2.0100000000000002</v>
      </c>
      <c r="I137" s="22">
        <v>28674</v>
      </c>
      <c r="J137" s="54">
        <f t="shared" si="1"/>
        <v>374.36</v>
      </c>
    </row>
    <row r="138" spans="1:10" s="33" customFormat="1" ht="12.75" customHeight="1">
      <c r="A138" s="49">
        <v>136</v>
      </c>
      <c r="B138" s="50" t="s">
        <v>493</v>
      </c>
      <c r="C138" s="51" t="s">
        <v>494</v>
      </c>
      <c r="D138" s="51" t="s">
        <v>966</v>
      </c>
      <c r="E138" s="51" t="s">
        <v>967</v>
      </c>
      <c r="F138" s="52">
        <f>IF(COUNTIF(E$3:E138,E138)=1,MAX(F$2:F137)+1,VLOOKUP(E138,E$2:G137,2,0))</f>
        <v>28628</v>
      </c>
      <c r="G138" s="53">
        <v>70.929999999999993</v>
      </c>
      <c r="I138" s="22">
        <v>28675</v>
      </c>
      <c r="J138" s="54">
        <f t="shared" si="1"/>
        <v>552.99</v>
      </c>
    </row>
    <row r="139" spans="1:10" s="33" customFormat="1" ht="12.75" customHeight="1">
      <c r="A139" s="49">
        <v>137</v>
      </c>
      <c r="B139" s="50" t="s">
        <v>495</v>
      </c>
      <c r="C139" s="51" t="s">
        <v>495</v>
      </c>
      <c r="D139" s="51" t="s">
        <v>968</v>
      </c>
      <c r="E139" s="51" t="s">
        <v>969</v>
      </c>
      <c r="F139" s="52">
        <f>IF(COUNTIF(E$3:E139,E139)=1,MAX(F$2:F138)+1,VLOOKUP(E139,E$2:G138,2,0))</f>
        <v>28629</v>
      </c>
      <c r="G139" s="53">
        <v>289.3</v>
      </c>
      <c r="I139" s="22">
        <v>28676</v>
      </c>
      <c r="J139" s="54">
        <f t="shared" si="1"/>
        <v>3836.2</v>
      </c>
    </row>
    <row r="140" spans="1:10" s="33" customFormat="1" ht="12.75" customHeight="1">
      <c r="A140" s="49">
        <v>138</v>
      </c>
      <c r="B140" s="50" t="s">
        <v>496</v>
      </c>
      <c r="C140" s="51" t="s">
        <v>496</v>
      </c>
      <c r="D140" s="51" t="s">
        <v>970</v>
      </c>
      <c r="E140" s="51" t="s">
        <v>971</v>
      </c>
      <c r="F140" s="52">
        <f>IF(COUNTIF(E$3:E140,E140)=1,MAX(F$2:F139)+1,VLOOKUP(E140,E$2:G139,2,0))</f>
        <v>28630</v>
      </c>
      <c r="G140" s="53">
        <v>12123.56</v>
      </c>
      <c r="I140" s="22">
        <v>28677</v>
      </c>
      <c r="J140" s="54">
        <f t="shared" ref="J140:J203" si="2">SUMIF(F137:F702, I140, G137:G702)</f>
        <v>377.87</v>
      </c>
    </row>
    <row r="141" spans="1:10" s="33" customFormat="1" ht="12.75" customHeight="1">
      <c r="A141" s="49">
        <v>139</v>
      </c>
      <c r="B141" s="50" t="s">
        <v>110</v>
      </c>
      <c r="C141" s="51" t="s">
        <v>110</v>
      </c>
      <c r="D141" s="51" t="s">
        <v>972</v>
      </c>
      <c r="E141" s="51" t="s">
        <v>973</v>
      </c>
      <c r="F141" s="52">
        <f>IF(COUNTIF(E$3:E141,E141)=1,MAX(F$2:F140)+1,VLOOKUP(E141,E$2:G140,2,0))</f>
        <v>28631</v>
      </c>
      <c r="G141" s="53">
        <v>23.49</v>
      </c>
      <c r="I141" s="22">
        <v>28678</v>
      </c>
      <c r="J141" s="54">
        <f t="shared" si="2"/>
        <v>3796.11</v>
      </c>
    </row>
    <row r="142" spans="1:10" s="33" customFormat="1" ht="12.75" customHeight="1">
      <c r="A142" s="49">
        <v>140</v>
      </c>
      <c r="B142" s="50" t="s">
        <v>110</v>
      </c>
      <c r="C142" s="51" t="s">
        <v>111</v>
      </c>
      <c r="D142" s="51" t="s">
        <v>972</v>
      </c>
      <c r="E142" s="51" t="s">
        <v>973</v>
      </c>
      <c r="F142" s="52">
        <f>IF(COUNTIF(E$3:E142,E142)=1,MAX(F$2:F141)+1,VLOOKUP(E142,E$2:G141,2,0))</f>
        <v>28631</v>
      </c>
      <c r="G142" s="53">
        <v>1.02</v>
      </c>
      <c r="I142" s="22">
        <v>28679</v>
      </c>
      <c r="J142" s="54">
        <f t="shared" si="2"/>
        <v>823.54</v>
      </c>
    </row>
    <row r="143" spans="1:10" s="33" customFormat="1" ht="12.75" customHeight="1">
      <c r="A143" s="49">
        <v>141</v>
      </c>
      <c r="B143" s="50" t="s">
        <v>148</v>
      </c>
      <c r="C143" s="51" t="s">
        <v>148</v>
      </c>
      <c r="D143" s="51" t="s">
        <v>974</v>
      </c>
      <c r="E143" s="51" t="s">
        <v>975</v>
      </c>
      <c r="F143" s="52">
        <f>IF(COUNTIF(E$3:E143,E143)=1,MAX(F$2:F142)+1,VLOOKUP(E143,E$2:G142,2,0))</f>
        <v>28632</v>
      </c>
      <c r="G143" s="53">
        <v>380.46999999999997</v>
      </c>
      <c r="I143" s="22">
        <v>28680</v>
      </c>
      <c r="J143" s="54">
        <f t="shared" si="2"/>
        <v>3510.0299999999997</v>
      </c>
    </row>
    <row r="144" spans="1:10" s="33" customFormat="1" ht="12.75" customHeight="1">
      <c r="A144" s="49">
        <v>142</v>
      </c>
      <c r="B144" s="50" t="s">
        <v>148</v>
      </c>
      <c r="C144" s="51" t="s">
        <v>149</v>
      </c>
      <c r="D144" s="51" t="s">
        <v>974</v>
      </c>
      <c r="E144" s="51" t="s">
        <v>975</v>
      </c>
      <c r="F144" s="52">
        <f>IF(COUNTIF(E$3:E144,E144)=1,MAX(F$2:F143)+1,VLOOKUP(E144,E$2:G143,2,0))</f>
        <v>28632</v>
      </c>
      <c r="G144" s="53">
        <v>472.89000000000004</v>
      </c>
      <c r="I144" s="22">
        <v>28681</v>
      </c>
      <c r="J144" s="54">
        <f t="shared" si="2"/>
        <v>882.3</v>
      </c>
    </row>
    <row r="145" spans="1:10" s="33" customFormat="1" ht="12.75" customHeight="1">
      <c r="A145" s="49">
        <v>143</v>
      </c>
      <c r="B145" s="50" t="s">
        <v>148</v>
      </c>
      <c r="C145" s="51" t="s">
        <v>150</v>
      </c>
      <c r="D145" s="51" t="s">
        <v>974</v>
      </c>
      <c r="E145" s="51" t="s">
        <v>975</v>
      </c>
      <c r="F145" s="52">
        <f>IF(COUNTIF(E$3:E145,E145)=1,MAX(F$2:F144)+1,VLOOKUP(E145,E$2:G144,2,0))</f>
        <v>28632</v>
      </c>
      <c r="G145" s="53">
        <v>635.86</v>
      </c>
      <c r="I145" s="22">
        <v>28682</v>
      </c>
      <c r="J145" s="54">
        <f t="shared" si="2"/>
        <v>221.93</v>
      </c>
    </row>
    <row r="146" spans="1:10" s="33" customFormat="1" ht="12.75" customHeight="1">
      <c r="A146" s="49">
        <v>144</v>
      </c>
      <c r="B146" s="50" t="s">
        <v>112</v>
      </c>
      <c r="C146" s="51" t="s">
        <v>112</v>
      </c>
      <c r="D146" s="51" t="s">
        <v>976</v>
      </c>
      <c r="E146" s="51" t="s">
        <v>977</v>
      </c>
      <c r="F146" s="52">
        <f>IF(COUNTIF(E$3:E146,E146)=1,MAX(F$2:F145)+1,VLOOKUP(E146,E$2:G145,2,0))</f>
        <v>28633</v>
      </c>
      <c r="G146" s="53">
        <v>9742.0800000000017</v>
      </c>
      <c r="I146" s="22">
        <v>28683</v>
      </c>
      <c r="J146" s="54">
        <f t="shared" si="2"/>
        <v>37.18</v>
      </c>
    </row>
    <row r="147" spans="1:10" s="33" customFormat="1" ht="12.75" customHeight="1">
      <c r="A147" s="49">
        <v>145</v>
      </c>
      <c r="B147" s="50" t="s">
        <v>135</v>
      </c>
      <c r="C147" s="51" t="s">
        <v>135</v>
      </c>
      <c r="D147" s="51" t="s">
        <v>980</v>
      </c>
      <c r="E147" s="51" t="s">
        <v>981</v>
      </c>
      <c r="F147" s="52">
        <f>IF(COUNTIF(E$3:E147,E147)=1,MAX(F$2:F146)+1,VLOOKUP(E147,E$2:G146,2,0))</f>
        <v>28634</v>
      </c>
      <c r="G147" s="53">
        <v>145.53</v>
      </c>
      <c r="I147" s="22">
        <v>28684</v>
      </c>
      <c r="J147" s="54">
        <f t="shared" si="2"/>
        <v>2282.0700000000002</v>
      </c>
    </row>
    <row r="148" spans="1:10" s="33" customFormat="1" ht="12.75" customHeight="1">
      <c r="A148" s="49">
        <v>146</v>
      </c>
      <c r="B148" s="50" t="s">
        <v>135</v>
      </c>
      <c r="C148" s="51" t="s">
        <v>136</v>
      </c>
      <c r="D148" s="51" t="s">
        <v>980</v>
      </c>
      <c r="E148" s="51" t="s">
        <v>981</v>
      </c>
      <c r="F148" s="52">
        <f>IF(COUNTIF(E$3:E148,E148)=1,MAX(F$2:F147)+1,VLOOKUP(E148,E$2:G147,2,0))</f>
        <v>28634</v>
      </c>
      <c r="G148" s="53">
        <v>32.32</v>
      </c>
      <c r="I148" s="22">
        <v>28685</v>
      </c>
      <c r="J148" s="54">
        <f t="shared" si="2"/>
        <v>166.22</v>
      </c>
    </row>
    <row r="149" spans="1:10" s="33" customFormat="1" ht="12.75" customHeight="1">
      <c r="A149" s="49">
        <v>147</v>
      </c>
      <c r="B149" s="50" t="s">
        <v>151</v>
      </c>
      <c r="C149" s="51" t="s">
        <v>151</v>
      </c>
      <c r="D149" s="51" t="s">
        <v>982</v>
      </c>
      <c r="E149" s="51" t="s">
        <v>983</v>
      </c>
      <c r="F149" s="52">
        <f>IF(COUNTIF(E$3:E149,E149)=1,MAX(F$2:F148)+1,VLOOKUP(E149,E$2:G148,2,0))</f>
        <v>28635</v>
      </c>
      <c r="G149" s="53">
        <v>886.41000000000008</v>
      </c>
      <c r="I149" s="22">
        <v>28686</v>
      </c>
      <c r="J149" s="54">
        <f t="shared" si="2"/>
        <v>929.06999999999994</v>
      </c>
    </row>
    <row r="150" spans="1:10" s="33" customFormat="1" ht="12.75" customHeight="1">
      <c r="A150" s="49">
        <v>148</v>
      </c>
      <c r="B150" s="50" t="s">
        <v>270</v>
      </c>
      <c r="C150" s="51" t="s">
        <v>270</v>
      </c>
      <c r="D150" s="51" t="s">
        <v>984</v>
      </c>
      <c r="E150" s="51" t="s">
        <v>985</v>
      </c>
      <c r="F150" s="52">
        <f>IF(COUNTIF(E$3:E150,E150)=1,MAX(F$2:F149)+1,VLOOKUP(E150,E$2:G149,2,0))</f>
        <v>28636</v>
      </c>
      <c r="G150" s="53">
        <v>20238.379999999997</v>
      </c>
      <c r="I150" s="22">
        <v>28687</v>
      </c>
      <c r="J150" s="54">
        <f t="shared" si="2"/>
        <v>351.6400000000001</v>
      </c>
    </row>
    <row r="151" spans="1:10" s="33" customFormat="1" ht="12.75" customHeight="1">
      <c r="A151" s="49">
        <v>149</v>
      </c>
      <c r="B151" s="50" t="s">
        <v>154</v>
      </c>
      <c r="C151" s="51" t="s">
        <v>154</v>
      </c>
      <c r="D151" s="51" t="s">
        <v>986</v>
      </c>
      <c r="E151" s="51" t="s">
        <v>987</v>
      </c>
      <c r="F151" s="52">
        <f>IF(COUNTIF(E$3:E151,E151)=1,MAX(F$2:F150)+1,VLOOKUP(E151,E$2:G150,2,0))</f>
        <v>28637</v>
      </c>
      <c r="G151" s="53">
        <v>5219.1699999999992</v>
      </c>
      <c r="I151" s="22">
        <v>28688</v>
      </c>
      <c r="J151" s="54">
        <f t="shared" si="2"/>
        <v>953.20999999999992</v>
      </c>
    </row>
    <row r="152" spans="1:10" s="33" customFormat="1" ht="12.75" customHeight="1">
      <c r="A152" s="49">
        <v>150</v>
      </c>
      <c r="B152" s="50" t="s">
        <v>152</v>
      </c>
      <c r="C152" s="51" t="s">
        <v>152</v>
      </c>
      <c r="D152" s="51" t="s">
        <v>988</v>
      </c>
      <c r="E152" s="51" t="s">
        <v>989</v>
      </c>
      <c r="F152" s="52">
        <f>IF(COUNTIF(E$3:E152,E152)=1,MAX(F$2:F151)+1,VLOOKUP(E152,E$2:G151,2,0))</f>
        <v>28638</v>
      </c>
      <c r="G152" s="53">
        <v>17975.73</v>
      </c>
      <c r="I152" s="22">
        <v>28689</v>
      </c>
      <c r="J152" s="54">
        <f t="shared" si="2"/>
        <v>419.74</v>
      </c>
    </row>
    <row r="153" spans="1:10" s="33" customFormat="1" ht="12.75" customHeight="1">
      <c r="A153" s="49">
        <v>151</v>
      </c>
      <c r="B153" s="50" t="s">
        <v>498</v>
      </c>
      <c r="C153" s="51" t="s">
        <v>498</v>
      </c>
      <c r="D153" s="51" t="s">
        <v>990</v>
      </c>
      <c r="E153" s="51" t="s">
        <v>991</v>
      </c>
      <c r="F153" s="52">
        <f>IF(COUNTIF(E$3:E153,E153)=1,MAX(F$2:F152)+1,VLOOKUP(E153,E$2:G152,2,0))</f>
        <v>28639</v>
      </c>
      <c r="G153" s="53">
        <v>227.78</v>
      </c>
      <c r="I153" s="22">
        <v>28690</v>
      </c>
      <c r="J153" s="54">
        <f t="shared" si="2"/>
        <v>12405.359999999999</v>
      </c>
    </row>
    <row r="154" spans="1:10" s="33" customFormat="1" ht="12.75" customHeight="1">
      <c r="A154" s="49">
        <v>152</v>
      </c>
      <c r="B154" s="50" t="s">
        <v>498</v>
      </c>
      <c r="C154" s="51" t="s">
        <v>499</v>
      </c>
      <c r="D154" s="51" t="s">
        <v>990</v>
      </c>
      <c r="E154" s="51" t="s">
        <v>991</v>
      </c>
      <c r="F154" s="52">
        <f>IF(COUNTIF(E$3:E154,E154)=1,MAX(F$2:F153)+1,VLOOKUP(E154,E$2:G153,2,0))</f>
        <v>28639</v>
      </c>
      <c r="G154" s="53">
        <v>23.15</v>
      </c>
      <c r="I154" s="22">
        <v>28691</v>
      </c>
      <c r="J154" s="54">
        <f t="shared" si="2"/>
        <v>221.92</v>
      </c>
    </row>
    <row r="155" spans="1:10" s="33" customFormat="1">
      <c r="A155" s="49">
        <v>153</v>
      </c>
      <c r="B155" s="50" t="s">
        <v>155</v>
      </c>
      <c r="C155" s="51" t="s">
        <v>155</v>
      </c>
      <c r="D155" s="51" t="s">
        <v>992</v>
      </c>
      <c r="E155" s="51" t="s">
        <v>993</v>
      </c>
      <c r="F155" s="52">
        <f>IF(COUNTIF(E$3:E155,E155)=1,MAX(F$2:F154)+1,VLOOKUP(E155,E$2:G154,2,0))</f>
        <v>28640</v>
      </c>
      <c r="G155" s="53">
        <v>106.51</v>
      </c>
      <c r="I155" s="22">
        <v>28692</v>
      </c>
      <c r="J155" s="54">
        <f t="shared" si="2"/>
        <v>88.93</v>
      </c>
    </row>
    <row r="156" spans="1:10" s="33" customFormat="1" ht="12.75" customHeight="1">
      <c r="A156" s="49">
        <v>154</v>
      </c>
      <c r="B156" s="50" t="s">
        <v>155</v>
      </c>
      <c r="C156" s="51" t="s">
        <v>156</v>
      </c>
      <c r="D156" s="51" t="s">
        <v>992</v>
      </c>
      <c r="E156" s="51" t="s">
        <v>993</v>
      </c>
      <c r="F156" s="52">
        <f>IF(COUNTIF(E$3:E156,E156)=1,MAX(F$2:F155)+1,VLOOKUP(E156,E$2:G155,2,0))</f>
        <v>28640</v>
      </c>
      <c r="G156" s="53">
        <v>197</v>
      </c>
      <c r="I156" s="22">
        <v>28693</v>
      </c>
      <c r="J156" s="54">
        <f t="shared" si="2"/>
        <v>262.59000000000003</v>
      </c>
    </row>
    <row r="157" spans="1:10" s="33" customFormat="1" ht="12.75" customHeight="1">
      <c r="A157" s="49">
        <v>155</v>
      </c>
      <c r="B157" s="50" t="s">
        <v>157</v>
      </c>
      <c r="C157" s="51" t="s">
        <v>157</v>
      </c>
      <c r="D157" s="51" t="s">
        <v>992</v>
      </c>
      <c r="E157" s="51" t="s">
        <v>993</v>
      </c>
      <c r="F157" s="52">
        <f>IF(COUNTIF(E$3:E157,E157)=1,MAX(F$2:F156)+1,VLOOKUP(E157,E$2:G156,2,0))</f>
        <v>28640</v>
      </c>
      <c r="G157" s="53">
        <v>2062.63</v>
      </c>
      <c r="I157" s="22">
        <v>28694</v>
      </c>
      <c r="J157" s="54">
        <f t="shared" si="2"/>
        <v>264.88</v>
      </c>
    </row>
    <row r="158" spans="1:10" s="33" customFormat="1" ht="12.75" customHeight="1">
      <c r="A158" s="49">
        <v>156</v>
      </c>
      <c r="B158" s="50" t="s">
        <v>157</v>
      </c>
      <c r="C158" s="51" t="s">
        <v>158</v>
      </c>
      <c r="D158" s="51" t="s">
        <v>992</v>
      </c>
      <c r="E158" s="51" t="s">
        <v>993</v>
      </c>
      <c r="F158" s="52">
        <f>IF(COUNTIF(E$3:E158,E158)=1,MAX(F$2:F157)+1,VLOOKUP(E158,E$2:G157,2,0))</f>
        <v>28640</v>
      </c>
      <c r="G158" s="53">
        <v>1641.92</v>
      </c>
      <c r="I158" s="22">
        <v>28695</v>
      </c>
      <c r="J158" s="54">
        <f t="shared" si="2"/>
        <v>3693.0899999999997</v>
      </c>
    </row>
    <row r="159" spans="1:10" s="33" customFormat="1" ht="12.75" customHeight="1">
      <c r="A159" s="49">
        <v>157</v>
      </c>
      <c r="B159" s="50" t="s">
        <v>500</v>
      </c>
      <c r="C159" s="51" t="s">
        <v>500</v>
      </c>
      <c r="D159" s="51" t="s">
        <v>994</v>
      </c>
      <c r="E159" s="51" t="s">
        <v>995</v>
      </c>
      <c r="F159" s="52">
        <f>IF(COUNTIF(E$3:E159,E159)=1,MAX(F$2:F158)+1,VLOOKUP(E159,E$2:G158,2,0))</f>
        <v>28641</v>
      </c>
      <c r="G159" s="53">
        <v>147143.28</v>
      </c>
      <c r="I159" s="22">
        <v>28696</v>
      </c>
      <c r="J159" s="54">
        <f t="shared" si="2"/>
        <v>20217.52</v>
      </c>
    </row>
    <row r="160" spans="1:10" s="33" customFormat="1" ht="12.75" customHeight="1">
      <c r="A160" s="49">
        <v>158</v>
      </c>
      <c r="B160" s="50" t="s">
        <v>153</v>
      </c>
      <c r="C160" s="51" t="s">
        <v>153</v>
      </c>
      <c r="D160" s="51" t="s">
        <v>996</v>
      </c>
      <c r="E160" s="51" t="s">
        <v>997</v>
      </c>
      <c r="F160" s="52">
        <f>IF(COUNTIF(E$3:E160,E160)=1,MAX(F$2:F159)+1,VLOOKUP(E160,E$2:G159,2,0))</f>
        <v>28642</v>
      </c>
      <c r="G160" s="53">
        <v>2243.2799999999997</v>
      </c>
      <c r="I160" s="22">
        <v>28697</v>
      </c>
      <c r="J160" s="54">
        <f t="shared" si="2"/>
        <v>13492.17</v>
      </c>
    </row>
    <row r="161" spans="1:10" s="33" customFormat="1" ht="12.75" customHeight="1">
      <c r="A161" s="49">
        <v>159</v>
      </c>
      <c r="B161" s="50" t="s">
        <v>159</v>
      </c>
      <c r="C161" s="51" t="s">
        <v>159</v>
      </c>
      <c r="D161" s="51" t="s">
        <v>998</v>
      </c>
      <c r="E161" s="51" t="s">
        <v>999</v>
      </c>
      <c r="F161" s="52">
        <f>IF(COUNTIF(E$3:E161,E161)=1,MAX(F$2:F160)+1,VLOOKUP(E161,E$2:G160,2,0))</f>
        <v>28643</v>
      </c>
      <c r="G161" s="53">
        <v>5651.67</v>
      </c>
      <c r="I161" s="22">
        <v>28698</v>
      </c>
      <c r="J161" s="54">
        <f t="shared" si="2"/>
        <v>11724.609999999999</v>
      </c>
    </row>
    <row r="162" spans="1:10" s="33" customFormat="1" ht="12.75" customHeight="1">
      <c r="A162" s="49">
        <v>160</v>
      </c>
      <c r="B162" s="50" t="s">
        <v>501</v>
      </c>
      <c r="C162" s="51" t="s">
        <v>501</v>
      </c>
      <c r="D162" s="51" t="s">
        <v>1000</v>
      </c>
      <c r="E162" s="51" t="s">
        <v>1001</v>
      </c>
      <c r="F162" s="52">
        <f>IF(COUNTIF(E$3:E162,E162)=1,MAX(F$2:F161)+1,VLOOKUP(E162,E$2:G161,2,0))</f>
        <v>28644</v>
      </c>
      <c r="G162" s="53">
        <v>1.04</v>
      </c>
      <c r="I162" s="22">
        <v>28699</v>
      </c>
      <c r="J162" s="54">
        <f t="shared" si="2"/>
        <v>6571.57</v>
      </c>
    </row>
    <row r="163" spans="1:10" s="33" customFormat="1" ht="12.75" customHeight="1">
      <c r="A163" s="49">
        <v>161</v>
      </c>
      <c r="B163" s="50" t="s">
        <v>501</v>
      </c>
      <c r="C163" s="51" t="s">
        <v>165</v>
      </c>
      <c r="D163" s="51" t="s">
        <v>1000</v>
      </c>
      <c r="E163" s="51" t="s">
        <v>1001</v>
      </c>
      <c r="F163" s="52">
        <f>IF(COUNTIF(E$3:E163,E163)=1,MAX(F$2:F162)+1,VLOOKUP(E163,E$2:G162,2,0))</f>
        <v>28644</v>
      </c>
      <c r="G163" s="53">
        <v>28.8</v>
      </c>
      <c r="I163" s="22">
        <v>28700</v>
      </c>
      <c r="J163" s="54">
        <f t="shared" si="2"/>
        <v>320.11</v>
      </c>
    </row>
    <row r="164" spans="1:10" s="33" customFormat="1" ht="12.75" customHeight="1">
      <c r="A164" s="49">
        <v>162</v>
      </c>
      <c r="B164" s="50" t="s">
        <v>502</v>
      </c>
      <c r="C164" s="51" t="s">
        <v>502</v>
      </c>
      <c r="D164" s="51" t="s">
        <v>1002</v>
      </c>
      <c r="E164" s="51" t="s">
        <v>1003</v>
      </c>
      <c r="F164" s="52">
        <f>IF(COUNTIF(E$3:E164,E164)=1,MAX(F$2:F163)+1,VLOOKUP(E164,E$2:G163,2,0))</f>
        <v>28645</v>
      </c>
      <c r="G164" s="53">
        <v>1667.27</v>
      </c>
      <c r="I164" s="22">
        <v>28701</v>
      </c>
      <c r="J164" s="54">
        <f t="shared" si="2"/>
        <v>307.14999999999998</v>
      </c>
    </row>
    <row r="165" spans="1:10" s="33" customFormat="1" ht="12.75" customHeight="1">
      <c r="A165" s="49">
        <v>163</v>
      </c>
      <c r="B165" s="50" t="s">
        <v>502</v>
      </c>
      <c r="C165" s="51" t="s">
        <v>162</v>
      </c>
      <c r="D165" s="51" t="s">
        <v>1002</v>
      </c>
      <c r="E165" s="51" t="s">
        <v>1003</v>
      </c>
      <c r="F165" s="52">
        <f>IF(COUNTIF(E$3:E165,E165)=1,MAX(F$2:F164)+1,VLOOKUP(E165,E$2:G164,2,0))</f>
        <v>28645</v>
      </c>
      <c r="G165" s="53">
        <v>83.79</v>
      </c>
      <c r="I165" s="22">
        <v>28702</v>
      </c>
      <c r="J165" s="54">
        <f t="shared" si="2"/>
        <v>4936.25</v>
      </c>
    </row>
    <row r="166" spans="1:10" s="33" customFormat="1" ht="12.75" customHeight="1">
      <c r="A166" s="49">
        <v>164</v>
      </c>
      <c r="B166" s="50" t="s">
        <v>160</v>
      </c>
      <c r="C166" s="51" t="s">
        <v>160</v>
      </c>
      <c r="D166" s="51" t="s">
        <v>1004</v>
      </c>
      <c r="E166" s="51" t="s">
        <v>1005</v>
      </c>
      <c r="F166" s="52">
        <f>IF(COUNTIF(E$3:E166,E166)=1,MAX(F$2:F165)+1,VLOOKUP(E166,E$2:G165,2,0))</f>
        <v>28646</v>
      </c>
      <c r="G166" s="53">
        <v>23.43</v>
      </c>
      <c r="I166" s="22">
        <v>28703</v>
      </c>
      <c r="J166" s="54">
        <f t="shared" si="2"/>
        <v>53409.950000000004</v>
      </c>
    </row>
    <row r="167" spans="1:10" s="33" customFormat="1" ht="12.75" customHeight="1">
      <c r="A167" s="49">
        <v>165</v>
      </c>
      <c r="B167" s="50" t="s">
        <v>160</v>
      </c>
      <c r="C167" s="51" t="s">
        <v>161</v>
      </c>
      <c r="D167" s="51" t="s">
        <v>1004</v>
      </c>
      <c r="E167" s="51" t="s">
        <v>1005</v>
      </c>
      <c r="F167" s="52">
        <f>IF(COUNTIF(E$3:E167,E167)=1,MAX(F$2:F166)+1,VLOOKUP(E167,E$2:G166,2,0))</f>
        <v>28646</v>
      </c>
      <c r="G167" s="53">
        <v>86.53</v>
      </c>
      <c r="I167" s="22">
        <v>28704</v>
      </c>
      <c r="J167" s="54">
        <f t="shared" si="2"/>
        <v>33875.079999999994</v>
      </c>
    </row>
    <row r="168" spans="1:10" s="33" customFormat="1" ht="12.75" customHeight="1">
      <c r="A168" s="49">
        <v>166</v>
      </c>
      <c r="B168" s="50" t="s">
        <v>503</v>
      </c>
      <c r="C168" s="51" t="s">
        <v>504</v>
      </c>
      <c r="D168" s="51" t="s">
        <v>1006</v>
      </c>
      <c r="E168" s="51" t="s">
        <v>1007</v>
      </c>
      <c r="F168" s="52">
        <f>IF(COUNTIF(E$3:E168,E168)=1,MAX(F$2:F167)+1,VLOOKUP(E168,E$2:G167,2,0))</f>
        <v>28647</v>
      </c>
      <c r="G168" s="53">
        <v>12.31</v>
      </c>
      <c r="I168" s="22">
        <v>28705</v>
      </c>
      <c r="J168" s="54">
        <f t="shared" si="2"/>
        <v>24.05</v>
      </c>
    </row>
    <row r="169" spans="1:10" s="33" customFormat="1" ht="12.75" customHeight="1">
      <c r="A169" s="49">
        <v>167</v>
      </c>
      <c r="B169" s="50" t="s">
        <v>505</v>
      </c>
      <c r="C169" s="51" t="s">
        <v>505</v>
      </c>
      <c r="D169" s="51" t="s">
        <v>1008</v>
      </c>
      <c r="E169" s="51" t="s">
        <v>1009</v>
      </c>
      <c r="F169" s="52">
        <f>IF(COUNTIF(E$3:E169,E169)=1,MAX(F$2:F168)+1,VLOOKUP(E169,E$2:G168,2,0))</f>
        <v>28648</v>
      </c>
      <c r="G169" s="53">
        <v>5610.2199999999993</v>
      </c>
      <c r="I169" s="22">
        <v>28706</v>
      </c>
      <c r="J169" s="54">
        <f t="shared" si="2"/>
        <v>13024.41</v>
      </c>
    </row>
    <row r="170" spans="1:10" s="33" customFormat="1" ht="12.75" customHeight="1">
      <c r="A170" s="49">
        <v>168</v>
      </c>
      <c r="B170" s="50" t="s">
        <v>506</v>
      </c>
      <c r="C170" s="51" t="s">
        <v>167</v>
      </c>
      <c r="D170" s="51" t="s">
        <v>1010</v>
      </c>
      <c r="E170" s="51" t="s">
        <v>1009</v>
      </c>
      <c r="F170" s="52">
        <f>IF(COUNTIF(E$3:E170,E170)=1,MAX(F$2:F169)+1,VLOOKUP(E170,E$2:G169,2,0))</f>
        <v>28648</v>
      </c>
      <c r="G170" s="53">
        <v>1256.3</v>
      </c>
      <c r="I170" s="22">
        <v>28707</v>
      </c>
      <c r="J170" s="54">
        <f t="shared" si="2"/>
        <v>35.42</v>
      </c>
    </row>
    <row r="171" spans="1:10" s="33" customFormat="1" ht="12.75" customHeight="1">
      <c r="A171" s="49">
        <v>169</v>
      </c>
      <c r="B171" s="50" t="s">
        <v>506</v>
      </c>
      <c r="C171" s="51" t="s">
        <v>169</v>
      </c>
      <c r="D171" s="51" t="s">
        <v>1010</v>
      </c>
      <c r="E171" s="51" t="s">
        <v>1009</v>
      </c>
      <c r="F171" s="52">
        <f>IF(COUNTIF(E$3:E171,E171)=1,MAX(F$2:F170)+1,VLOOKUP(E171,E$2:G170,2,0))</f>
        <v>28648</v>
      </c>
      <c r="G171" s="53">
        <v>4.87</v>
      </c>
      <c r="I171" s="22">
        <v>28708</v>
      </c>
      <c r="J171" s="54">
        <f t="shared" si="2"/>
        <v>938.37</v>
      </c>
    </row>
    <row r="172" spans="1:10" s="33" customFormat="1" ht="12.75" customHeight="1">
      <c r="A172" s="49">
        <v>170</v>
      </c>
      <c r="B172" s="50" t="s">
        <v>506</v>
      </c>
      <c r="C172" s="51" t="s">
        <v>168</v>
      </c>
      <c r="D172" s="51" t="s">
        <v>1010</v>
      </c>
      <c r="E172" s="51" t="s">
        <v>1009</v>
      </c>
      <c r="F172" s="52">
        <f>IF(COUNTIF(E$3:E172,E172)=1,MAX(F$2:F171)+1,VLOOKUP(E172,E$2:G171,2,0))</f>
        <v>28648</v>
      </c>
      <c r="G172" s="53">
        <v>1.44</v>
      </c>
      <c r="I172" s="22">
        <v>28709</v>
      </c>
      <c r="J172" s="54">
        <f t="shared" si="2"/>
        <v>6882.31</v>
      </c>
    </row>
    <row r="173" spans="1:10" s="33" customFormat="1" ht="12.75" customHeight="1">
      <c r="A173" s="49">
        <v>171</v>
      </c>
      <c r="B173" s="50" t="s">
        <v>506</v>
      </c>
      <c r="C173" s="51" t="s">
        <v>170</v>
      </c>
      <c r="D173" s="51" t="s">
        <v>1010</v>
      </c>
      <c r="E173" s="51" t="s">
        <v>1009</v>
      </c>
      <c r="F173" s="52">
        <f>IF(COUNTIF(E$3:E173,E173)=1,MAX(F$2:F172)+1,VLOOKUP(E173,E$2:G172,2,0))</f>
        <v>28648</v>
      </c>
      <c r="G173" s="53">
        <v>7.48</v>
      </c>
      <c r="I173" s="22">
        <v>28710</v>
      </c>
      <c r="J173" s="54">
        <f t="shared" si="2"/>
        <v>229.68</v>
      </c>
    </row>
    <row r="174" spans="1:10" s="33" customFormat="1" ht="12.75" customHeight="1">
      <c r="A174" s="49">
        <v>172</v>
      </c>
      <c r="B174" s="50" t="s">
        <v>505</v>
      </c>
      <c r="C174" s="51" t="s">
        <v>507</v>
      </c>
      <c r="D174" s="51" t="s">
        <v>1008</v>
      </c>
      <c r="E174" s="51" t="s">
        <v>1009</v>
      </c>
      <c r="F174" s="52">
        <f>IF(COUNTIF(E$3:E174,E174)=1,MAX(F$2:F173)+1,VLOOKUP(E174,E$2:G173,2,0))</f>
        <v>28648</v>
      </c>
      <c r="G174" s="53">
        <v>40.220000000000006</v>
      </c>
      <c r="I174" s="22">
        <v>28711</v>
      </c>
      <c r="J174" s="54">
        <f t="shared" si="2"/>
        <v>0.42</v>
      </c>
    </row>
    <row r="175" spans="1:10" s="33" customFormat="1" ht="12.75" customHeight="1">
      <c r="A175" s="49">
        <v>173</v>
      </c>
      <c r="B175" s="50" t="s">
        <v>505</v>
      </c>
      <c r="C175" s="51" t="s">
        <v>508</v>
      </c>
      <c r="D175" s="51" t="s">
        <v>1008</v>
      </c>
      <c r="E175" s="51" t="s">
        <v>1009</v>
      </c>
      <c r="F175" s="52">
        <f>IF(COUNTIF(E$3:E175,E175)=1,MAX(F$2:F174)+1,VLOOKUP(E175,E$2:G174,2,0))</f>
        <v>28648</v>
      </c>
      <c r="G175" s="53">
        <v>26.51</v>
      </c>
      <c r="I175" s="22">
        <v>28712</v>
      </c>
      <c r="J175" s="54">
        <f t="shared" si="2"/>
        <v>9661.5400000000009</v>
      </c>
    </row>
    <row r="176" spans="1:10" s="33" customFormat="1" ht="12.75" customHeight="1">
      <c r="A176" s="49">
        <v>174</v>
      </c>
      <c r="B176" s="50" t="s">
        <v>505</v>
      </c>
      <c r="C176" s="51" t="s">
        <v>509</v>
      </c>
      <c r="D176" s="51" t="s">
        <v>1008</v>
      </c>
      <c r="E176" s="51" t="s">
        <v>1009</v>
      </c>
      <c r="F176" s="52">
        <f>IF(COUNTIF(E$3:E176,E176)=1,MAX(F$2:F175)+1,VLOOKUP(E176,E$2:G175,2,0))</f>
        <v>28648</v>
      </c>
      <c r="G176" s="53">
        <v>55693.649999999994</v>
      </c>
      <c r="I176" s="22">
        <v>28713</v>
      </c>
      <c r="J176" s="54">
        <f t="shared" si="2"/>
        <v>3526.09</v>
      </c>
    </row>
    <row r="177" spans="1:10" s="33" customFormat="1" ht="12.75" customHeight="1">
      <c r="A177" s="49">
        <v>175</v>
      </c>
      <c r="B177" s="50" t="s">
        <v>511</v>
      </c>
      <c r="C177" s="51" t="s">
        <v>511</v>
      </c>
      <c r="D177" s="51" t="s">
        <v>1013</v>
      </c>
      <c r="E177" s="51" t="s">
        <v>1014</v>
      </c>
      <c r="F177" s="52">
        <f>IF(COUNTIF(E$3:E177,E177)=1,MAX(F$2:F176)+1,VLOOKUP(E177,E$2:G176,2,0))</f>
        <v>28649</v>
      </c>
      <c r="G177" s="53">
        <v>4154.62</v>
      </c>
      <c r="I177" s="22">
        <v>28714</v>
      </c>
      <c r="J177" s="54">
        <f t="shared" si="2"/>
        <v>379.21999999999997</v>
      </c>
    </row>
    <row r="178" spans="1:10" s="33" customFormat="1" ht="12.75" customHeight="1">
      <c r="A178" s="49">
        <v>176</v>
      </c>
      <c r="B178" s="50" t="s">
        <v>513</v>
      </c>
      <c r="C178" s="51" t="s">
        <v>513</v>
      </c>
      <c r="D178" s="51" t="s">
        <v>1015</v>
      </c>
      <c r="E178" s="51" t="s">
        <v>1016</v>
      </c>
      <c r="F178" s="52">
        <f>IF(COUNTIF(E$3:E178,E178)=1,MAX(F$2:F177)+1,VLOOKUP(E178,E$2:G177,2,0))</f>
        <v>28650</v>
      </c>
      <c r="G178" s="53">
        <v>54.63</v>
      </c>
      <c r="I178" s="22">
        <v>28715</v>
      </c>
      <c r="J178" s="54">
        <f t="shared" si="2"/>
        <v>1177.3499999999999</v>
      </c>
    </row>
    <row r="179" spans="1:10" s="33" customFormat="1" ht="12.75" customHeight="1">
      <c r="A179" s="49">
        <v>177</v>
      </c>
      <c r="B179" s="50" t="s">
        <v>513</v>
      </c>
      <c r="C179" s="51" t="s">
        <v>171</v>
      </c>
      <c r="D179" s="51" t="s">
        <v>1015</v>
      </c>
      <c r="E179" s="51" t="s">
        <v>1016</v>
      </c>
      <c r="F179" s="52">
        <f>IF(COUNTIF(E$3:E179,E179)=1,MAX(F$2:F178)+1,VLOOKUP(E179,E$2:G178,2,0))</f>
        <v>28650</v>
      </c>
      <c r="G179" s="53">
        <v>143.72</v>
      </c>
      <c r="I179" s="22">
        <v>28716</v>
      </c>
      <c r="J179" s="54">
        <f t="shared" si="2"/>
        <v>10493.99</v>
      </c>
    </row>
    <row r="180" spans="1:10" s="33" customFormat="1" ht="12.75" customHeight="1">
      <c r="A180" s="49">
        <v>178</v>
      </c>
      <c r="B180" s="50" t="s">
        <v>166</v>
      </c>
      <c r="C180" s="51" t="s">
        <v>166</v>
      </c>
      <c r="D180" s="51" t="s">
        <v>1017</v>
      </c>
      <c r="E180" s="51" t="s">
        <v>1018</v>
      </c>
      <c r="F180" s="52">
        <f>IF(COUNTIF(E$3:E180,E180)=1,MAX(F$2:F179)+1,VLOOKUP(E180,E$2:G179,2,0))</f>
        <v>28651</v>
      </c>
      <c r="G180" s="53">
        <v>5703.79</v>
      </c>
      <c r="I180" s="22">
        <v>28717</v>
      </c>
      <c r="J180" s="54">
        <f t="shared" si="2"/>
        <v>1453.2199999999998</v>
      </c>
    </row>
    <row r="181" spans="1:10" s="33" customFormat="1" ht="12.75" customHeight="1">
      <c r="A181" s="49">
        <v>179</v>
      </c>
      <c r="B181" s="50" t="s">
        <v>163</v>
      </c>
      <c r="C181" s="51" t="s">
        <v>163</v>
      </c>
      <c r="D181" s="51" t="s">
        <v>1021</v>
      </c>
      <c r="E181" s="51" t="s">
        <v>1022</v>
      </c>
      <c r="F181" s="52">
        <f>IF(COUNTIF(E$3:E181,E181)=1,MAX(F$2:F180)+1,VLOOKUP(E181,E$2:G180,2,0))</f>
        <v>28652</v>
      </c>
      <c r="G181" s="53">
        <v>0.97</v>
      </c>
      <c r="I181" s="22">
        <v>28718</v>
      </c>
      <c r="J181" s="54">
        <f t="shared" si="2"/>
        <v>1245.96</v>
      </c>
    </row>
    <row r="182" spans="1:10" s="33" customFormat="1" ht="12.75" customHeight="1">
      <c r="A182" s="49">
        <v>180</v>
      </c>
      <c r="B182" s="50" t="s">
        <v>163</v>
      </c>
      <c r="C182" s="51" t="s">
        <v>164</v>
      </c>
      <c r="D182" s="51" t="s">
        <v>1021</v>
      </c>
      <c r="E182" s="51" t="s">
        <v>1022</v>
      </c>
      <c r="F182" s="52">
        <f>IF(COUNTIF(E$3:E182,E182)=1,MAX(F$2:F181)+1,VLOOKUP(E182,E$2:G181,2,0))</f>
        <v>28652</v>
      </c>
      <c r="G182" s="53">
        <v>8.56</v>
      </c>
      <c r="I182" s="22">
        <v>28719</v>
      </c>
      <c r="J182" s="54">
        <f t="shared" si="2"/>
        <v>3269.9900000000002</v>
      </c>
    </row>
    <row r="183" spans="1:10" s="33" customFormat="1" ht="12.75" customHeight="1">
      <c r="A183" s="49">
        <v>181</v>
      </c>
      <c r="B183" s="50" t="s">
        <v>438</v>
      </c>
      <c r="C183" s="51" t="s">
        <v>516</v>
      </c>
      <c r="D183" s="51" t="s">
        <v>845</v>
      </c>
      <c r="E183" s="51" t="s">
        <v>846</v>
      </c>
      <c r="F183" s="52">
        <f>IF(COUNTIF(E$3:E183,E183)=1,MAX(F$2:F182)+1,VLOOKUP(E183,E$2:G182,2,0))</f>
        <v>28568</v>
      </c>
      <c r="G183" s="53">
        <v>208.79</v>
      </c>
      <c r="I183" s="22">
        <v>28720</v>
      </c>
      <c r="J183" s="54">
        <f t="shared" si="2"/>
        <v>6437.4000000000005</v>
      </c>
    </row>
    <row r="184" spans="1:10" s="33" customFormat="1" ht="12.75" customHeight="1">
      <c r="A184" s="49">
        <v>182</v>
      </c>
      <c r="B184" s="50" t="s">
        <v>517</v>
      </c>
      <c r="C184" s="51" t="s">
        <v>517</v>
      </c>
      <c r="D184" s="51" t="s">
        <v>1023</v>
      </c>
      <c r="E184" s="51" t="s">
        <v>1024</v>
      </c>
      <c r="F184" s="52">
        <f>IF(COUNTIF(E$3:E184,E184)=1,MAX(F$2:F183)+1,VLOOKUP(E184,E$2:G183,2,0))</f>
        <v>28653</v>
      </c>
      <c r="G184" s="53">
        <v>1691.23</v>
      </c>
      <c r="I184" s="22">
        <v>28721</v>
      </c>
      <c r="J184" s="54">
        <f t="shared" si="2"/>
        <v>406.61</v>
      </c>
    </row>
    <row r="185" spans="1:10" s="33" customFormat="1" ht="12.75" customHeight="1">
      <c r="A185" s="49">
        <v>183</v>
      </c>
      <c r="B185" s="50" t="s">
        <v>518</v>
      </c>
      <c r="C185" s="51" t="s">
        <v>518</v>
      </c>
      <c r="D185" s="51" t="s">
        <v>1025</v>
      </c>
      <c r="E185" s="51" t="s">
        <v>1026</v>
      </c>
      <c r="F185" s="52">
        <f>IF(COUNTIF(E$3:E185,E185)=1,MAX(F$2:F184)+1,VLOOKUP(E185,E$2:G184,2,0))</f>
        <v>28654</v>
      </c>
      <c r="G185" s="53">
        <v>65.44</v>
      </c>
      <c r="I185" s="22">
        <v>28722</v>
      </c>
      <c r="J185" s="54">
        <f t="shared" si="2"/>
        <v>200.22000000000003</v>
      </c>
    </row>
    <row r="186" spans="1:10" s="33" customFormat="1" ht="12.75" customHeight="1">
      <c r="A186" s="49">
        <v>184</v>
      </c>
      <c r="B186" s="50" t="s">
        <v>519</v>
      </c>
      <c r="C186" s="51" t="s">
        <v>519</v>
      </c>
      <c r="D186" s="51" t="s">
        <v>1027</v>
      </c>
      <c r="E186" s="51" t="s">
        <v>1028</v>
      </c>
      <c r="F186" s="52">
        <f>IF(COUNTIF(E$3:E186,E186)=1,MAX(F$2:F185)+1,VLOOKUP(E186,E$2:G185,2,0))</f>
        <v>28655</v>
      </c>
      <c r="G186" s="53">
        <v>162927.23000000001</v>
      </c>
      <c r="I186" s="22">
        <v>28723</v>
      </c>
      <c r="J186" s="54">
        <f t="shared" si="2"/>
        <v>625.62</v>
      </c>
    </row>
    <row r="187" spans="1:10" s="33" customFormat="1" ht="12.75" customHeight="1">
      <c r="A187" s="49">
        <v>185</v>
      </c>
      <c r="B187" s="50" t="s">
        <v>172</v>
      </c>
      <c r="C187" s="51" t="s">
        <v>172</v>
      </c>
      <c r="D187" s="51" t="s">
        <v>1029</v>
      </c>
      <c r="E187" s="51" t="s">
        <v>1030</v>
      </c>
      <c r="F187" s="52">
        <f>IF(COUNTIF(E$3:E187,E187)=1,MAX(F$2:F186)+1,VLOOKUP(E187,E$2:G186,2,0))</f>
        <v>28656</v>
      </c>
      <c r="G187" s="53">
        <v>3194.1099999999997</v>
      </c>
      <c r="I187" s="22">
        <v>28724</v>
      </c>
      <c r="J187" s="54">
        <f t="shared" si="2"/>
        <v>784.57</v>
      </c>
    </row>
    <row r="188" spans="1:10" s="33" customFormat="1" ht="12.75" customHeight="1">
      <c r="A188" s="49">
        <v>186</v>
      </c>
      <c r="B188" s="50" t="s">
        <v>172</v>
      </c>
      <c r="C188" s="51" t="s">
        <v>173</v>
      </c>
      <c r="D188" s="51" t="s">
        <v>1029</v>
      </c>
      <c r="E188" s="51" t="s">
        <v>1030</v>
      </c>
      <c r="F188" s="52">
        <f>IF(COUNTIF(E$3:E188,E188)=1,MAX(F$2:F187)+1,VLOOKUP(E188,E$2:G187,2,0))</f>
        <v>28656</v>
      </c>
      <c r="G188" s="53">
        <v>494.66999999999996</v>
      </c>
      <c r="I188" s="22">
        <v>28725</v>
      </c>
      <c r="J188" s="54">
        <f t="shared" si="2"/>
        <v>7809.26</v>
      </c>
    </row>
    <row r="189" spans="1:10" s="33" customFormat="1" ht="12.75" customHeight="1">
      <c r="A189" s="49">
        <v>187</v>
      </c>
      <c r="B189" s="50" t="s">
        <v>172</v>
      </c>
      <c r="C189" s="51" t="s">
        <v>174</v>
      </c>
      <c r="D189" s="51" t="s">
        <v>1029</v>
      </c>
      <c r="E189" s="51" t="s">
        <v>1030</v>
      </c>
      <c r="F189" s="52">
        <f>IF(COUNTIF(E$3:E189,E189)=1,MAX(F$2:F188)+1,VLOOKUP(E189,E$2:G188,2,0))</f>
        <v>28656</v>
      </c>
      <c r="G189" s="53">
        <v>2022.8</v>
      </c>
      <c r="I189" s="22">
        <v>28726</v>
      </c>
      <c r="J189" s="54">
        <f t="shared" si="2"/>
        <v>221.28000000000003</v>
      </c>
    </row>
    <row r="190" spans="1:10" s="33" customFormat="1" ht="12.75" customHeight="1">
      <c r="A190" s="49">
        <v>188</v>
      </c>
      <c r="B190" s="50" t="s">
        <v>520</v>
      </c>
      <c r="C190" s="51" t="s">
        <v>520</v>
      </c>
      <c r="D190" s="51" t="s">
        <v>1031</v>
      </c>
      <c r="E190" s="51" t="s">
        <v>1032</v>
      </c>
      <c r="F190" s="52">
        <f>IF(COUNTIF(E$3:E190,E190)=1,MAX(F$2:F189)+1,VLOOKUP(E190,E$2:G189,2,0))</f>
        <v>28657</v>
      </c>
      <c r="G190" s="53">
        <v>76.100000000000009</v>
      </c>
      <c r="I190" s="22">
        <v>28727</v>
      </c>
      <c r="J190" s="54">
        <f t="shared" si="2"/>
        <v>1343.92</v>
      </c>
    </row>
    <row r="191" spans="1:10" s="33" customFormat="1" ht="12.75" customHeight="1">
      <c r="A191" s="49">
        <v>189</v>
      </c>
      <c r="B191" s="50" t="s">
        <v>520</v>
      </c>
      <c r="C191" s="51" t="s">
        <v>176</v>
      </c>
      <c r="D191" s="51" t="s">
        <v>1031</v>
      </c>
      <c r="E191" s="51" t="s">
        <v>1032</v>
      </c>
      <c r="F191" s="52">
        <f>IF(COUNTIF(E$3:E191,E191)=1,MAX(F$2:F190)+1,VLOOKUP(E191,E$2:G190,2,0))</f>
        <v>28657</v>
      </c>
      <c r="G191" s="53">
        <v>376.84</v>
      </c>
      <c r="I191" s="22">
        <v>28728</v>
      </c>
      <c r="J191" s="54">
        <f t="shared" si="2"/>
        <v>25283.069999999996</v>
      </c>
    </row>
    <row r="192" spans="1:10" s="33" customFormat="1" ht="12.75" customHeight="1">
      <c r="A192" s="49">
        <v>190</v>
      </c>
      <c r="B192" s="50" t="s">
        <v>521</v>
      </c>
      <c r="C192" s="51" t="s">
        <v>521</v>
      </c>
      <c r="D192" s="51" t="s">
        <v>1033</v>
      </c>
      <c r="E192" s="51" t="s">
        <v>1034</v>
      </c>
      <c r="F192" s="52">
        <f>IF(COUNTIF(E$3:E192,E192)=1,MAX(F$2:F191)+1,VLOOKUP(E192,E$2:G191,2,0))</f>
        <v>28658</v>
      </c>
      <c r="G192" s="53">
        <v>3.5900000000000003</v>
      </c>
      <c r="I192" s="22">
        <v>28729</v>
      </c>
      <c r="J192" s="54">
        <f t="shared" si="2"/>
        <v>44.100000000000009</v>
      </c>
    </row>
    <row r="193" spans="1:10" s="33" customFormat="1" ht="12.75" customHeight="1">
      <c r="A193" s="49">
        <v>191</v>
      </c>
      <c r="B193" s="50" t="s">
        <v>522</v>
      </c>
      <c r="C193" s="51" t="s">
        <v>181</v>
      </c>
      <c r="D193" s="51" t="s">
        <v>1035</v>
      </c>
      <c r="E193" s="51" t="s">
        <v>1036</v>
      </c>
      <c r="F193" s="52">
        <f>IF(COUNTIF(E$3:E193,E193)=1,MAX(F$2:F192)+1,VLOOKUP(E193,E$2:G192,2,0))</f>
        <v>28659</v>
      </c>
      <c r="G193" s="53">
        <v>35.75</v>
      </c>
      <c r="I193" s="22">
        <v>28730</v>
      </c>
      <c r="J193" s="54">
        <f t="shared" si="2"/>
        <v>408.27000000000004</v>
      </c>
    </row>
    <row r="194" spans="1:10" s="33" customFormat="1" ht="12.75" customHeight="1">
      <c r="A194" s="49">
        <v>192</v>
      </c>
      <c r="B194" s="50" t="s">
        <v>179</v>
      </c>
      <c r="C194" s="51" t="s">
        <v>179</v>
      </c>
      <c r="D194" s="51" t="s">
        <v>1035</v>
      </c>
      <c r="E194" s="51" t="s">
        <v>1036</v>
      </c>
      <c r="F194" s="52">
        <f>IF(COUNTIF(E$3:E194,E194)=1,MAX(F$2:F193)+1,VLOOKUP(E194,E$2:G193,2,0))</f>
        <v>28659</v>
      </c>
      <c r="G194" s="53">
        <v>28.9</v>
      </c>
      <c r="I194" s="22">
        <v>28731</v>
      </c>
      <c r="J194" s="54">
        <f t="shared" si="2"/>
        <v>93.960000000000022</v>
      </c>
    </row>
    <row r="195" spans="1:10" s="33" customFormat="1" ht="12.75" customHeight="1">
      <c r="A195" s="49">
        <v>193</v>
      </c>
      <c r="B195" s="50" t="s">
        <v>179</v>
      </c>
      <c r="C195" s="51" t="s">
        <v>180</v>
      </c>
      <c r="D195" s="51" t="s">
        <v>1035</v>
      </c>
      <c r="E195" s="51" t="s">
        <v>1036</v>
      </c>
      <c r="F195" s="52">
        <f>IF(COUNTIF(E$3:E195,E195)=1,MAX(F$2:F194)+1,VLOOKUP(E195,E$2:G194,2,0))</f>
        <v>28659</v>
      </c>
      <c r="G195" s="53">
        <v>707.05</v>
      </c>
      <c r="I195" s="22">
        <v>28732</v>
      </c>
      <c r="J195" s="54">
        <f t="shared" si="2"/>
        <v>80087.509999999995</v>
      </c>
    </row>
    <row r="196" spans="1:10" s="33" customFormat="1" ht="12.75" customHeight="1">
      <c r="A196" s="49">
        <v>194</v>
      </c>
      <c r="B196" s="50" t="s">
        <v>503</v>
      </c>
      <c r="C196" s="51" t="s">
        <v>503</v>
      </c>
      <c r="D196" s="51" t="s">
        <v>1006</v>
      </c>
      <c r="E196" s="51" t="s">
        <v>1007</v>
      </c>
      <c r="F196" s="52">
        <f>IF(COUNTIF(E$3:E196,E196)=1,MAX(F$2:F195)+1,VLOOKUP(E196,E$2:G195,2,0))</f>
        <v>28647</v>
      </c>
      <c r="G196" s="53">
        <v>562.41</v>
      </c>
      <c r="I196" s="22">
        <v>28733</v>
      </c>
      <c r="J196" s="54">
        <f t="shared" si="2"/>
        <v>2778.8999999999996</v>
      </c>
    </row>
    <row r="197" spans="1:10" s="33" customFormat="1" ht="12.75" customHeight="1">
      <c r="A197" s="49">
        <v>195</v>
      </c>
      <c r="B197" s="50" t="s">
        <v>503</v>
      </c>
      <c r="C197" s="51" t="s">
        <v>182</v>
      </c>
      <c r="D197" s="51" t="s">
        <v>1006</v>
      </c>
      <c r="E197" s="51" t="s">
        <v>1007</v>
      </c>
      <c r="F197" s="52">
        <f>IF(COUNTIF(E$3:E197,E197)=1,MAX(F$2:F196)+1,VLOOKUP(E197,E$2:G196,2,0))</f>
        <v>28647</v>
      </c>
      <c r="G197" s="53">
        <v>106.33</v>
      </c>
      <c r="I197" s="22">
        <v>28734</v>
      </c>
      <c r="J197" s="54">
        <f t="shared" si="2"/>
        <v>469.15000000000003</v>
      </c>
    </row>
    <row r="198" spans="1:10" s="33" customFormat="1" ht="12.75" customHeight="1">
      <c r="A198" s="49">
        <v>196</v>
      </c>
      <c r="B198" s="50" t="s">
        <v>503</v>
      </c>
      <c r="C198" s="51" t="s">
        <v>183</v>
      </c>
      <c r="D198" s="51" t="s">
        <v>1006</v>
      </c>
      <c r="E198" s="51" t="s">
        <v>1007</v>
      </c>
      <c r="F198" s="52">
        <f>IF(COUNTIF(E$3:E198,E198)=1,MAX(F$2:F197)+1,VLOOKUP(E198,E$2:G197,2,0))</f>
        <v>28647</v>
      </c>
      <c r="G198" s="53">
        <v>16.3</v>
      </c>
      <c r="I198" s="22">
        <v>28735</v>
      </c>
      <c r="J198" s="54">
        <f t="shared" si="2"/>
        <v>1803.99</v>
      </c>
    </row>
    <row r="199" spans="1:10" s="33" customFormat="1" ht="12.75" customHeight="1">
      <c r="A199" s="49">
        <v>197</v>
      </c>
      <c r="B199" s="50" t="s">
        <v>184</v>
      </c>
      <c r="C199" s="51" t="s">
        <v>184</v>
      </c>
      <c r="D199" s="51" t="s">
        <v>1006</v>
      </c>
      <c r="E199" s="51" t="s">
        <v>1007</v>
      </c>
      <c r="F199" s="52">
        <f>IF(COUNTIF(E$3:E199,E199)=1,MAX(F$2:F198)+1,VLOOKUP(E199,E$2:G198,2,0))</f>
        <v>28647</v>
      </c>
      <c r="G199" s="53">
        <v>0.67999999999999994</v>
      </c>
      <c r="I199" s="22">
        <v>28736</v>
      </c>
      <c r="J199" s="54">
        <f t="shared" si="2"/>
        <v>26.1</v>
      </c>
    </row>
    <row r="200" spans="1:10" s="33" customFormat="1" ht="12.75" customHeight="1">
      <c r="A200" s="49">
        <v>198</v>
      </c>
      <c r="B200" s="50" t="s">
        <v>177</v>
      </c>
      <c r="C200" s="51" t="s">
        <v>177</v>
      </c>
      <c r="D200" s="51" t="s">
        <v>1037</v>
      </c>
      <c r="E200" s="51" t="s">
        <v>1038</v>
      </c>
      <c r="F200" s="52">
        <f>IF(COUNTIF(E$3:E200,E200)=1,MAX(F$2:F199)+1,VLOOKUP(E200,E$2:G199,2,0))</f>
        <v>28660</v>
      </c>
      <c r="G200" s="53">
        <v>6.18</v>
      </c>
      <c r="I200" s="22">
        <v>28737</v>
      </c>
      <c r="J200" s="54">
        <f t="shared" si="2"/>
        <v>177.82</v>
      </c>
    </row>
    <row r="201" spans="1:10" s="33" customFormat="1" ht="12.75" customHeight="1">
      <c r="A201" s="49">
        <v>199</v>
      </c>
      <c r="B201" s="50" t="s">
        <v>177</v>
      </c>
      <c r="C201" s="51" t="s">
        <v>178</v>
      </c>
      <c r="D201" s="51" t="s">
        <v>1037</v>
      </c>
      <c r="E201" s="51" t="s">
        <v>1038</v>
      </c>
      <c r="F201" s="52">
        <f>IF(COUNTIF(E$3:E201,E201)=1,MAX(F$2:F200)+1,VLOOKUP(E201,E$2:G200,2,0))</f>
        <v>28660</v>
      </c>
      <c r="G201" s="53">
        <v>618.20000000000005</v>
      </c>
      <c r="I201" s="22">
        <v>28738</v>
      </c>
      <c r="J201" s="54">
        <f t="shared" si="2"/>
        <v>18921.350000000006</v>
      </c>
    </row>
    <row r="202" spans="1:10" s="33" customFormat="1" ht="12.75" customHeight="1">
      <c r="A202" s="49">
        <v>200</v>
      </c>
      <c r="B202" s="50" t="s">
        <v>175</v>
      </c>
      <c r="C202" s="51" t="s">
        <v>175</v>
      </c>
      <c r="D202" s="51" t="s">
        <v>1039</v>
      </c>
      <c r="E202" s="51" t="s">
        <v>1040</v>
      </c>
      <c r="F202" s="52">
        <f>IF(COUNTIF(E$3:E202,E202)=1,MAX(F$2:F201)+1,VLOOKUP(E202,E$2:G201,2,0))</f>
        <v>28661</v>
      </c>
      <c r="G202" s="53">
        <v>66.11999999999999</v>
      </c>
      <c r="I202" s="22">
        <v>28739</v>
      </c>
      <c r="J202" s="54">
        <f t="shared" si="2"/>
        <v>61.23</v>
      </c>
    </row>
    <row r="203" spans="1:10" s="33" customFormat="1" ht="12.75" customHeight="1">
      <c r="A203" s="49">
        <v>201</v>
      </c>
      <c r="B203" s="50" t="s">
        <v>524</v>
      </c>
      <c r="C203" s="51" t="s">
        <v>524</v>
      </c>
      <c r="D203" s="51" t="s">
        <v>1041</v>
      </c>
      <c r="E203" s="51" t="s">
        <v>1042</v>
      </c>
      <c r="F203" s="52">
        <f>IF(COUNTIF(E$3:E203,E203)=1,MAX(F$2:F202)+1,VLOOKUP(E203,E$2:G202,2,0))</f>
        <v>28662</v>
      </c>
      <c r="G203" s="53">
        <v>6130.8499999999995</v>
      </c>
      <c r="I203" s="22">
        <v>28740</v>
      </c>
      <c r="J203" s="54">
        <f t="shared" si="2"/>
        <v>15958.84</v>
      </c>
    </row>
    <row r="204" spans="1:10" s="33" customFormat="1" ht="12.75" customHeight="1">
      <c r="A204" s="49">
        <v>202</v>
      </c>
      <c r="B204" s="50" t="s">
        <v>503</v>
      </c>
      <c r="C204" s="51" t="s">
        <v>525</v>
      </c>
      <c r="D204" s="51" t="s">
        <v>1006</v>
      </c>
      <c r="E204" s="51" t="s">
        <v>1007</v>
      </c>
      <c r="F204" s="52">
        <f>IF(COUNTIF(E$3:E204,E204)=1,MAX(F$2:F203)+1,VLOOKUP(E204,E$2:G203,2,0))</f>
        <v>28647</v>
      </c>
      <c r="G204" s="53">
        <v>1450.3100000000002</v>
      </c>
      <c r="I204" s="22">
        <v>28741</v>
      </c>
      <c r="J204" s="54">
        <f t="shared" ref="J204:J267" si="3">SUMIF(F201:F766, I204, G201:G766)</f>
        <v>0.98</v>
      </c>
    </row>
    <row r="205" spans="1:10" s="33" customFormat="1" ht="12.75" customHeight="1">
      <c r="A205" s="49">
        <v>203</v>
      </c>
      <c r="B205" s="50" t="s">
        <v>526</v>
      </c>
      <c r="C205" s="51" t="s">
        <v>526</v>
      </c>
      <c r="D205" s="51" t="s">
        <v>1043</v>
      </c>
      <c r="E205" s="51" t="s">
        <v>1044</v>
      </c>
      <c r="F205" s="52">
        <f>IF(COUNTIF(E$3:E205,E205)=1,MAX(F$2:F204)+1,VLOOKUP(E205,E$2:G204,2,0))</f>
        <v>28663</v>
      </c>
      <c r="G205" s="53">
        <v>4174.1399999999994</v>
      </c>
      <c r="I205" s="22">
        <v>28742</v>
      </c>
      <c r="J205" s="54">
        <f t="shared" si="3"/>
        <v>24.87</v>
      </c>
    </row>
    <row r="206" spans="1:10" s="33" customFormat="1" ht="12.75" customHeight="1">
      <c r="A206" s="49">
        <v>204</v>
      </c>
      <c r="B206" s="50" t="s">
        <v>527</v>
      </c>
      <c r="C206" s="51" t="s">
        <v>528</v>
      </c>
      <c r="D206" s="51" t="s">
        <v>1045</v>
      </c>
      <c r="E206" s="51" t="s">
        <v>1046</v>
      </c>
      <c r="F206" s="52">
        <f>IF(COUNTIF(E$3:E206,E206)=1,MAX(F$2:F205)+1,VLOOKUP(E206,E$2:G205,2,0))</f>
        <v>28664</v>
      </c>
      <c r="G206" s="53">
        <v>2352.1799999999998</v>
      </c>
      <c r="I206" s="22">
        <v>28743</v>
      </c>
      <c r="J206" s="54">
        <f t="shared" si="3"/>
        <v>4386.3</v>
      </c>
    </row>
    <row r="207" spans="1:10" s="33" customFormat="1" ht="12.75" customHeight="1">
      <c r="A207" s="49">
        <v>205</v>
      </c>
      <c r="B207" s="50" t="s">
        <v>529</v>
      </c>
      <c r="C207" s="51" t="s">
        <v>530</v>
      </c>
      <c r="D207" s="51" t="s">
        <v>1047</v>
      </c>
      <c r="E207" s="51" t="s">
        <v>1048</v>
      </c>
      <c r="F207" s="52">
        <f>IF(COUNTIF(E$3:E207,E207)=1,MAX(F$2:F206)+1,VLOOKUP(E207,E$2:G206,2,0))</f>
        <v>28665</v>
      </c>
      <c r="G207" s="53">
        <v>26.310000000000002</v>
      </c>
      <c r="I207" s="22">
        <v>28744</v>
      </c>
      <c r="J207" s="54">
        <f t="shared" si="3"/>
        <v>1365.2600000000002</v>
      </c>
    </row>
    <row r="208" spans="1:10" s="33" customFormat="1" ht="12.75" customHeight="1">
      <c r="A208" s="49">
        <v>206</v>
      </c>
      <c r="B208" s="50" t="s">
        <v>531</v>
      </c>
      <c r="C208" s="51" t="s">
        <v>531</v>
      </c>
      <c r="D208" s="51" t="s">
        <v>1049</v>
      </c>
      <c r="E208" s="51" t="s">
        <v>1050</v>
      </c>
      <c r="F208" s="52">
        <f>IF(COUNTIF(E$3:E208,E208)=1,MAX(F$2:F207)+1,VLOOKUP(E208,E$2:G207,2,0))</f>
        <v>28666</v>
      </c>
      <c r="G208" s="53">
        <v>415.42</v>
      </c>
      <c r="I208" s="22">
        <v>28745</v>
      </c>
      <c r="J208" s="54">
        <f t="shared" si="3"/>
        <v>7761.13</v>
      </c>
    </row>
    <row r="209" spans="1:10" s="33" customFormat="1" ht="12.75" customHeight="1">
      <c r="A209" s="49">
        <v>207</v>
      </c>
      <c r="B209" s="50" t="s">
        <v>531</v>
      </c>
      <c r="C209" s="51" t="s">
        <v>532</v>
      </c>
      <c r="D209" s="51" t="s">
        <v>1049</v>
      </c>
      <c r="E209" s="51" t="s">
        <v>1050</v>
      </c>
      <c r="F209" s="52">
        <f>IF(COUNTIF(E$3:E209,E209)=1,MAX(F$2:F208)+1,VLOOKUP(E209,E$2:G208,2,0))</f>
        <v>28666</v>
      </c>
      <c r="G209" s="53">
        <v>112.73</v>
      </c>
      <c r="I209" s="22">
        <v>28746</v>
      </c>
      <c r="J209" s="54">
        <f t="shared" si="3"/>
        <v>121.72000000000001</v>
      </c>
    </row>
    <row r="210" spans="1:10" s="33" customFormat="1" ht="12.75" customHeight="1">
      <c r="A210" s="49">
        <v>208</v>
      </c>
      <c r="B210" s="50" t="s">
        <v>533</v>
      </c>
      <c r="C210" s="51" t="s">
        <v>533</v>
      </c>
      <c r="D210" s="51" t="s">
        <v>1051</v>
      </c>
      <c r="E210" s="51" t="s">
        <v>1052</v>
      </c>
      <c r="F210" s="52">
        <f>IF(COUNTIF(E$3:E210,E210)=1,MAX(F$2:F209)+1,VLOOKUP(E210,E$2:G209,2,0))</f>
        <v>28667</v>
      </c>
      <c r="G210" s="53">
        <v>24.56</v>
      </c>
      <c r="I210" s="22">
        <v>28747</v>
      </c>
      <c r="J210" s="54">
        <f t="shared" si="3"/>
        <v>4669.68</v>
      </c>
    </row>
    <row r="211" spans="1:10" s="33" customFormat="1" ht="12.75" customHeight="1">
      <c r="A211" s="49">
        <v>209</v>
      </c>
      <c r="B211" s="50" t="s">
        <v>533</v>
      </c>
      <c r="C211" s="51" t="s">
        <v>185</v>
      </c>
      <c r="D211" s="51" t="s">
        <v>1051</v>
      </c>
      <c r="E211" s="51" t="s">
        <v>1052</v>
      </c>
      <c r="F211" s="52">
        <f>IF(COUNTIF(E$3:E211,E211)=1,MAX(F$2:F210)+1,VLOOKUP(E211,E$2:G210,2,0))</f>
        <v>28667</v>
      </c>
      <c r="G211" s="53">
        <v>47.980000000000004</v>
      </c>
      <c r="I211" s="22">
        <v>28748</v>
      </c>
      <c r="J211" s="54">
        <f t="shared" si="3"/>
        <v>46420.130000000005</v>
      </c>
    </row>
    <row r="212" spans="1:10" s="33" customFormat="1">
      <c r="A212" s="49">
        <v>210</v>
      </c>
      <c r="B212" s="50" t="s">
        <v>140</v>
      </c>
      <c r="C212" s="51" t="s">
        <v>140</v>
      </c>
      <c r="D212" s="51" t="s">
        <v>1053</v>
      </c>
      <c r="E212" s="51" t="s">
        <v>1054</v>
      </c>
      <c r="F212" s="52">
        <f>IF(COUNTIF(E$3:E212,E212)=1,MAX(F$2:F211)+1,VLOOKUP(E212,E$2:G211,2,0))</f>
        <v>28668</v>
      </c>
      <c r="G212" s="53">
        <v>4493.6400000000003</v>
      </c>
      <c r="I212" s="22">
        <v>28749</v>
      </c>
      <c r="J212" s="54">
        <f t="shared" si="3"/>
        <v>4688.0700000000006</v>
      </c>
    </row>
    <row r="213" spans="1:10" s="33" customFormat="1" ht="12.75" customHeight="1">
      <c r="A213" s="49">
        <v>211</v>
      </c>
      <c r="B213" s="50" t="s">
        <v>140</v>
      </c>
      <c r="C213" s="51" t="s">
        <v>141</v>
      </c>
      <c r="D213" s="51" t="s">
        <v>1053</v>
      </c>
      <c r="E213" s="51" t="s">
        <v>1054</v>
      </c>
      <c r="F213" s="52">
        <f>IF(COUNTIF(E$3:E213,E213)=1,MAX(F$2:F212)+1,VLOOKUP(E213,E$2:G212,2,0))</f>
        <v>28668</v>
      </c>
      <c r="G213" s="53">
        <v>81.210000000000008</v>
      </c>
      <c r="I213" s="22">
        <v>28750</v>
      </c>
      <c r="J213" s="54">
        <f t="shared" si="3"/>
        <v>725.09</v>
      </c>
    </row>
    <row r="214" spans="1:10" s="33" customFormat="1" ht="12.75" customHeight="1">
      <c r="A214" s="49">
        <v>212</v>
      </c>
      <c r="B214" s="50" t="s">
        <v>534</v>
      </c>
      <c r="C214" s="51" t="s">
        <v>534</v>
      </c>
      <c r="D214" s="51" t="s">
        <v>1055</v>
      </c>
      <c r="E214" s="51" t="s">
        <v>1056</v>
      </c>
      <c r="F214" s="52">
        <f>IF(COUNTIF(E$3:E214,E214)=1,MAX(F$2:F213)+1,VLOOKUP(E214,E$2:G213,2,0))</f>
        <v>28669</v>
      </c>
      <c r="G214" s="53">
        <v>105.16</v>
      </c>
      <c r="I214" s="22">
        <v>28751</v>
      </c>
      <c r="J214" s="54">
        <f t="shared" si="3"/>
        <v>98.009999999999991</v>
      </c>
    </row>
    <row r="215" spans="1:10" s="33" customFormat="1" ht="22.5" customHeight="1">
      <c r="A215" s="49">
        <v>213</v>
      </c>
      <c r="B215" s="50" t="s">
        <v>769</v>
      </c>
      <c r="C215" s="51" t="s">
        <v>770</v>
      </c>
      <c r="D215" s="51" t="s">
        <v>4555</v>
      </c>
      <c r="E215" s="51" t="s">
        <v>4557</v>
      </c>
      <c r="F215" s="52">
        <f>IF(COUNTIF(E$3:E215,E215)=1,MAX(F$2:F214)+1,VLOOKUP(E215,E$2:G214,2,0))</f>
        <v>28670</v>
      </c>
      <c r="G215" s="53">
        <v>0.57999999999999996</v>
      </c>
      <c r="I215" s="22">
        <v>28752</v>
      </c>
      <c r="J215" s="54">
        <f t="shared" si="3"/>
        <v>88.01</v>
      </c>
    </row>
    <row r="216" spans="1:10" s="33" customFormat="1" ht="12.75" customHeight="1">
      <c r="A216" s="49">
        <v>214</v>
      </c>
      <c r="B216" s="50" t="s">
        <v>535</v>
      </c>
      <c r="C216" s="51" t="s">
        <v>535</v>
      </c>
      <c r="D216" s="51" t="s">
        <v>1057</v>
      </c>
      <c r="E216" s="51" t="s">
        <v>1058</v>
      </c>
      <c r="F216" s="52">
        <f>IF(COUNTIF(E$3:E216,E216)=1,MAX(F$2:F215)+1,VLOOKUP(E216,E$2:G215,2,0))</f>
        <v>28671</v>
      </c>
      <c r="G216" s="53">
        <v>9414.75</v>
      </c>
      <c r="I216" s="22">
        <v>28753</v>
      </c>
      <c r="J216" s="54">
        <f t="shared" si="3"/>
        <v>11326.45</v>
      </c>
    </row>
    <row r="217" spans="1:10" s="33" customFormat="1" ht="12.75" customHeight="1">
      <c r="A217" s="49">
        <v>215</v>
      </c>
      <c r="B217" s="50" t="s">
        <v>536</v>
      </c>
      <c r="C217" s="51" t="s">
        <v>536</v>
      </c>
      <c r="D217" s="51" t="s">
        <v>1059</v>
      </c>
      <c r="E217" s="51" t="s">
        <v>1060</v>
      </c>
      <c r="F217" s="52">
        <f>IF(COUNTIF(E$3:E217,E217)=1,MAX(F$2:F216)+1,VLOOKUP(E217,E$2:G216,2,0))</f>
        <v>28672</v>
      </c>
      <c r="G217" s="53">
        <v>6605.16</v>
      </c>
      <c r="I217" s="22">
        <v>28754</v>
      </c>
      <c r="J217" s="54">
        <f t="shared" si="3"/>
        <v>1434.98</v>
      </c>
    </row>
    <row r="218" spans="1:10" s="33" customFormat="1" ht="12.75" customHeight="1">
      <c r="A218" s="49">
        <v>216</v>
      </c>
      <c r="B218" s="50" t="s">
        <v>197</v>
      </c>
      <c r="C218" s="51" t="s">
        <v>197</v>
      </c>
      <c r="D218" s="51" t="s">
        <v>1059</v>
      </c>
      <c r="E218" s="51" t="s">
        <v>1060</v>
      </c>
      <c r="F218" s="52">
        <f>IF(COUNTIF(E$3:E218,E218)=1,MAX(F$2:F217)+1,VLOOKUP(E218,E$2:G217,2,0))</f>
        <v>28672</v>
      </c>
      <c r="G218" s="53">
        <v>197.32999999999998</v>
      </c>
      <c r="I218" s="22">
        <v>28755</v>
      </c>
      <c r="J218" s="54">
        <f t="shared" si="3"/>
        <v>149.91</v>
      </c>
    </row>
    <row r="219" spans="1:10" s="33" customFormat="1" ht="12.75" customHeight="1">
      <c r="A219" s="49">
        <v>217</v>
      </c>
      <c r="B219" s="50" t="s">
        <v>197</v>
      </c>
      <c r="C219" s="51" t="s">
        <v>198</v>
      </c>
      <c r="D219" s="51" t="s">
        <v>1059</v>
      </c>
      <c r="E219" s="51" t="s">
        <v>1060</v>
      </c>
      <c r="F219" s="52">
        <f>IF(COUNTIF(E$3:E219,E219)=1,MAX(F$2:F218)+1,VLOOKUP(E219,E$2:G218,2,0))</f>
        <v>28672</v>
      </c>
      <c r="G219" s="53">
        <v>11.69</v>
      </c>
      <c r="I219" s="22">
        <v>28756</v>
      </c>
      <c r="J219" s="54">
        <f t="shared" si="3"/>
        <v>226.21</v>
      </c>
    </row>
    <row r="220" spans="1:10" s="33" customFormat="1" ht="12.75" customHeight="1">
      <c r="A220" s="49">
        <v>218</v>
      </c>
      <c r="B220" s="50" t="s">
        <v>197</v>
      </c>
      <c r="C220" s="51" t="s">
        <v>199</v>
      </c>
      <c r="D220" s="51" t="s">
        <v>1059</v>
      </c>
      <c r="E220" s="51" t="s">
        <v>1060</v>
      </c>
      <c r="F220" s="52">
        <f>IF(COUNTIF(E$3:E220,E220)=1,MAX(F$2:F219)+1,VLOOKUP(E220,E$2:G219,2,0))</f>
        <v>28672</v>
      </c>
      <c r="G220" s="53">
        <v>56.069999999999993</v>
      </c>
      <c r="I220" s="22">
        <v>28757</v>
      </c>
      <c r="J220" s="54">
        <f t="shared" si="3"/>
        <v>27404.100000000002</v>
      </c>
    </row>
    <row r="221" spans="1:10" s="33" customFormat="1" ht="12.75" customHeight="1">
      <c r="A221" s="49">
        <v>219</v>
      </c>
      <c r="B221" s="50" t="s">
        <v>200</v>
      </c>
      <c r="C221" s="51" t="s">
        <v>200</v>
      </c>
      <c r="D221" s="51" t="s">
        <v>1059</v>
      </c>
      <c r="E221" s="51" t="s">
        <v>1060</v>
      </c>
      <c r="F221" s="52">
        <f>IF(COUNTIF(E$3:E221,E221)=1,MAX(F$2:F220)+1,VLOOKUP(E221,E$2:G220,2,0))</f>
        <v>28672</v>
      </c>
      <c r="G221" s="53">
        <v>1161.0500000000002</v>
      </c>
      <c r="I221" s="22">
        <v>28758</v>
      </c>
      <c r="J221" s="54">
        <f t="shared" si="3"/>
        <v>91.929999999999993</v>
      </c>
    </row>
    <row r="222" spans="1:10" s="33" customFormat="1" ht="12.75" customHeight="1">
      <c r="A222" s="49">
        <v>220</v>
      </c>
      <c r="B222" s="50" t="s">
        <v>200</v>
      </c>
      <c r="C222" s="51" t="s">
        <v>201</v>
      </c>
      <c r="D222" s="51" t="s">
        <v>1059</v>
      </c>
      <c r="E222" s="51" t="s">
        <v>1060</v>
      </c>
      <c r="F222" s="52">
        <f>IF(COUNTIF(E$3:E222,E222)=1,MAX(F$2:F221)+1,VLOOKUP(E222,E$2:G221,2,0))</f>
        <v>28672</v>
      </c>
      <c r="G222" s="53">
        <v>40.869999999999997</v>
      </c>
      <c r="I222" s="22">
        <v>28759</v>
      </c>
      <c r="J222" s="54">
        <f t="shared" si="3"/>
        <v>961.84</v>
      </c>
    </row>
    <row r="223" spans="1:10" s="33" customFormat="1" ht="12.75" customHeight="1">
      <c r="A223" s="49">
        <v>221</v>
      </c>
      <c r="B223" s="50" t="s">
        <v>200</v>
      </c>
      <c r="C223" s="51" t="s">
        <v>202</v>
      </c>
      <c r="D223" s="51" t="s">
        <v>1059</v>
      </c>
      <c r="E223" s="51" t="s">
        <v>1060</v>
      </c>
      <c r="F223" s="52">
        <f>IF(COUNTIF(E$3:E223,E223)=1,MAX(F$2:F222)+1,VLOOKUP(E223,E$2:G222,2,0))</f>
        <v>28672</v>
      </c>
      <c r="G223" s="53">
        <v>1426.25</v>
      </c>
      <c r="I223" s="22">
        <v>28760</v>
      </c>
      <c r="J223" s="54">
        <f t="shared" si="3"/>
        <v>220.57999999999998</v>
      </c>
    </row>
    <row r="224" spans="1:10" s="33" customFormat="1" ht="12.75" customHeight="1">
      <c r="A224" s="49">
        <v>222</v>
      </c>
      <c r="B224" s="50" t="s">
        <v>200</v>
      </c>
      <c r="C224" s="51" t="s">
        <v>203</v>
      </c>
      <c r="D224" s="51" t="s">
        <v>1059</v>
      </c>
      <c r="E224" s="51" t="s">
        <v>1060</v>
      </c>
      <c r="F224" s="52">
        <f>IF(COUNTIF(E$3:E224,E224)=1,MAX(F$2:F223)+1,VLOOKUP(E224,E$2:G223,2,0))</f>
        <v>28672</v>
      </c>
      <c r="G224" s="53">
        <v>512.6099999999999</v>
      </c>
      <c r="I224" s="22">
        <v>28761</v>
      </c>
      <c r="J224" s="54">
        <f t="shared" si="3"/>
        <v>36283.79</v>
      </c>
    </row>
    <row r="225" spans="1:10" s="33" customFormat="1" ht="12.75" customHeight="1">
      <c r="A225" s="49">
        <v>223</v>
      </c>
      <c r="B225" s="50" t="s">
        <v>200</v>
      </c>
      <c r="C225" s="51" t="s">
        <v>204</v>
      </c>
      <c r="D225" s="51" t="s">
        <v>1059</v>
      </c>
      <c r="E225" s="51" t="s">
        <v>1060</v>
      </c>
      <c r="F225" s="52">
        <f>IF(COUNTIF(E$3:E225,E225)=1,MAX(F$2:F224)+1,VLOOKUP(E225,E$2:G224,2,0))</f>
        <v>28672</v>
      </c>
      <c r="G225" s="53">
        <v>362.54</v>
      </c>
      <c r="I225" s="22">
        <v>28762</v>
      </c>
      <c r="J225" s="54">
        <f t="shared" si="3"/>
        <v>13187.36</v>
      </c>
    </row>
    <row r="226" spans="1:10" s="33" customFormat="1" ht="12.75" customHeight="1">
      <c r="A226" s="49">
        <v>224</v>
      </c>
      <c r="B226" s="50" t="s">
        <v>538</v>
      </c>
      <c r="C226" s="51" t="s">
        <v>196</v>
      </c>
      <c r="D226" s="51" t="s">
        <v>1061</v>
      </c>
      <c r="E226" s="51" t="s">
        <v>1062</v>
      </c>
      <c r="F226" s="52">
        <f>IF(COUNTIF(E$3:E226,E226)=1,MAX(F$2:F225)+1,VLOOKUP(E226,E$2:G225,2,0))</f>
        <v>28673</v>
      </c>
      <c r="G226" s="53">
        <v>631.41999999999996</v>
      </c>
      <c r="I226" s="22">
        <v>28763</v>
      </c>
      <c r="J226" s="54">
        <f t="shared" si="3"/>
        <v>7237.66</v>
      </c>
    </row>
    <row r="227" spans="1:10" s="33" customFormat="1" ht="12.75" customHeight="1">
      <c r="A227" s="49">
        <v>225</v>
      </c>
      <c r="B227" s="50" t="s">
        <v>539</v>
      </c>
      <c r="C227" s="51" t="s">
        <v>540</v>
      </c>
      <c r="D227" s="51" t="s">
        <v>1063</v>
      </c>
      <c r="E227" s="51" t="s">
        <v>1064</v>
      </c>
      <c r="F227" s="52">
        <f>IF(COUNTIF(E$3:E227,E227)=1,MAX(F$2:F226)+1,VLOOKUP(E227,E$2:G226,2,0))</f>
        <v>28674</v>
      </c>
      <c r="G227" s="53">
        <v>374.36</v>
      </c>
      <c r="I227" s="22">
        <v>28764</v>
      </c>
      <c r="J227" s="54">
        <f t="shared" si="3"/>
        <v>30563.16</v>
      </c>
    </row>
    <row r="228" spans="1:10" s="33" customFormat="1" ht="12.75" customHeight="1">
      <c r="A228" s="49">
        <v>226</v>
      </c>
      <c r="B228" s="50" t="s">
        <v>488</v>
      </c>
      <c r="C228" s="51" t="s">
        <v>541</v>
      </c>
      <c r="D228" s="51" t="s">
        <v>955</v>
      </c>
      <c r="E228" s="51" t="s">
        <v>956</v>
      </c>
      <c r="F228" s="52">
        <f>IF(COUNTIF(E$3:E228,E228)=1,MAX(F$2:F227)+1,VLOOKUP(E228,E$2:G227,2,0))</f>
        <v>28623</v>
      </c>
      <c r="G228" s="53">
        <v>11.21</v>
      </c>
      <c r="I228" s="22">
        <v>28765</v>
      </c>
      <c r="J228" s="54">
        <f t="shared" si="3"/>
        <v>851.32</v>
      </c>
    </row>
    <row r="229" spans="1:10" s="33" customFormat="1" ht="12.75" customHeight="1">
      <c r="A229" s="49">
        <v>227</v>
      </c>
      <c r="B229" s="50" t="s">
        <v>542</v>
      </c>
      <c r="C229" s="51" t="s">
        <v>542</v>
      </c>
      <c r="D229" s="51" t="s">
        <v>1065</v>
      </c>
      <c r="E229" s="51" t="s">
        <v>1066</v>
      </c>
      <c r="F229" s="52">
        <f>IF(COUNTIF(E$3:E229,E229)=1,MAX(F$2:F228)+1,VLOOKUP(E229,E$2:G228,2,0))</f>
        <v>28675</v>
      </c>
      <c r="G229" s="53">
        <v>364.44</v>
      </c>
      <c r="I229" s="22">
        <v>28766</v>
      </c>
      <c r="J229" s="54">
        <f t="shared" si="3"/>
        <v>1608.1399999999999</v>
      </c>
    </row>
    <row r="230" spans="1:10" s="33" customFormat="1" ht="12.75" customHeight="1">
      <c r="A230" s="49">
        <v>228</v>
      </c>
      <c r="B230" s="50" t="s">
        <v>542</v>
      </c>
      <c r="C230" s="51" t="s">
        <v>543</v>
      </c>
      <c r="D230" s="51" t="s">
        <v>1065</v>
      </c>
      <c r="E230" s="51" t="s">
        <v>1066</v>
      </c>
      <c r="F230" s="52">
        <f>IF(COUNTIF(E$3:E230,E230)=1,MAX(F$2:F229)+1,VLOOKUP(E230,E$2:G229,2,0))</f>
        <v>28675</v>
      </c>
      <c r="G230" s="53">
        <v>160.85</v>
      </c>
      <c r="I230" s="22">
        <v>28767</v>
      </c>
      <c r="J230" s="54">
        <f t="shared" si="3"/>
        <v>9434.09</v>
      </c>
    </row>
    <row r="231" spans="1:10" s="33" customFormat="1">
      <c r="A231" s="49">
        <v>229</v>
      </c>
      <c r="B231" s="50" t="s">
        <v>542</v>
      </c>
      <c r="C231" s="51" t="s">
        <v>771</v>
      </c>
      <c r="D231" s="51" t="s">
        <v>1065</v>
      </c>
      <c r="E231" s="51" t="s">
        <v>1066</v>
      </c>
      <c r="F231" s="52">
        <f>IF(COUNTIF(E$3:E231,E231)=1,MAX(F$2:F230)+1,VLOOKUP(E231,E$2:G230,2,0))</f>
        <v>28675</v>
      </c>
      <c r="G231" s="53">
        <v>5.96</v>
      </c>
      <c r="I231" s="22">
        <v>28768</v>
      </c>
      <c r="J231" s="54">
        <f t="shared" si="3"/>
        <v>1262.69</v>
      </c>
    </row>
    <row r="232" spans="1:10" s="33" customFormat="1" ht="12.75" customHeight="1">
      <c r="A232" s="49">
        <v>230</v>
      </c>
      <c r="B232" s="50" t="s">
        <v>542</v>
      </c>
      <c r="C232" s="51" t="s">
        <v>544</v>
      </c>
      <c r="D232" s="51" t="s">
        <v>1065</v>
      </c>
      <c r="E232" s="51" t="s">
        <v>1066</v>
      </c>
      <c r="F232" s="52">
        <f>IF(COUNTIF(E$3:E232,E232)=1,MAX(F$2:F231)+1,VLOOKUP(E232,E$2:G231,2,0))</f>
        <v>28675</v>
      </c>
      <c r="G232" s="53">
        <v>21.74</v>
      </c>
      <c r="I232" s="22">
        <v>28769</v>
      </c>
      <c r="J232" s="54">
        <f t="shared" si="3"/>
        <v>694.82999999999993</v>
      </c>
    </row>
    <row r="233" spans="1:10" s="33" customFormat="1" ht="12.75" customHeight="1">
      <c r="A233" s="49">
        <v>231</v>
      </c>
      <c r="B233" s="50" t="s">
        <v>186</v>
      </c>
      <c r="C233" s="51" t="s">
        <v>186</v>
      </c>
      <c r="D233" s="51" t="s">
        <v>1067</v>
      </c>
      <c r="E233" s="51" t="s">
        <v>1068</v>
      </c>
      <c r="F233" s="52">
        <f>IF(COUNTIF(E$3:E233,E233)=1,MAX(F$2:F232)+1,VLOOKUP(E233,E$2:G232,2,0))</f>
        <v>28676</v>
      </c>
      <c r="G233" s="53">
        <v>76.599999999999994</v>
      </c>
      <c r="I233" s="22">
        <v>28770</v>
      </c>
      <c r="J233" s="54">
        <f t="shared" si="3"/>
        <v>623.62000000000012</v>
      </c>
    </row>
    <row r="234" spans="1:10" s="33" customFormat="1" ht="12.75" customHeight="1">
      <c r="A234" s="49">
        <v>232</v>
      </c>
      <c r="B234" s="50" t="s">
        <v>186</v>
      </c>
      <c r="C234" s="51" t="s">
        <v>187</v>
      </c>
      <c r="D234" s="51" t="s">
        <v>1067</v>
      </c>
      <c r="E234" s="51" t="s">
        <v>1068</v>
      </c>
      <c r="F234" s="52">
        <f>IF(COUNTIF(E$3:E234,E234)=1,MAX(F$2:F233)+1,VLOOKUP(E234,E$2:G233,2,0))</f>
        <v>28676</v>
      </c>
      <c r="G234" s="53">
        <v>3759.6</v>
      </c>
      <c r="I234" s="22">
        <v>28771</v>
      </c>
      <c r="J234" s="54">
        <f t="shared" si="3"/>
        <v>1974.56</v>
      </c>
    </row>
    <row r="235" spans="1:10" s="33" customFormat="1" ht="12.75" customHeight="1">
      <c r="A235" s="49">
        <v>233</v>
      </c>
      <c r="B235" s="50" t="s">
        <v>188</v>
      </c>
      <c r="C235" s="51" t="s">
        <v>188</v>
      </c>
      <c r="D235" s="51" t="s">
        <v>1069</v>
      </c>
      <c r="E235" s="51" t="s">
        <v>1070</v>
      </c>
      <c r="F235" s="52">
        <f>IF(COUNTIF(E$3:E235,E235)=1,MAX(F$2:F234)+1,VLOOKUP(E235,E$2:G234,2,0))</f>
        <v>28677</v>
      </c>
      <c r="G235" s="53">
        <v>310.17</v>
      </c>
      <c r="I235" s="22">
        <v>28772</v>
      </c>
      <c r="J235" s="54">
        <f t="shared" si="3"/>
        <v>107.45</v>
      </c>
    </row>
    <row r="236" spans="1:10" s="33" customFormat="1" ht="12.75" customHeight="1">
      <c r="A236" s="49">
        <v>234</v>
      </c>
      <c r="B236" s="50" t="s">
        <v>188</v>
      </c>
      <c r="C236" s="51" t="s">
        <v>189</v>
      </c>
      <c r="D236" s="51" t="s">
        <v>1069</v>
      </c>
      <c r="E236" s="51" t="s">
        <v>1070</v>
      </c>
      <c r="F236" s="52">
        <f>IF(COUNTIF(E$3:E236,E236)=1,MAX(F$2:F235)+1,VLOOKUP(E236,E$2:G235,2,0))</f>
        <v>28677</v>
      </c>
      <c r="G236" s="53">
        <v>67.7</v>
      </c>
      <c r="I236" s="22">
        <v>28773</v>
      </c>
      <c r="J236" s="54">
        <f t="shared" si="3"/>
        <v>15335.99</v>
      </c>
    </row>
    <row r="237" spans="1:10" s="33" customFormat="1" ht="12.75" customHeight="1">
      <c r="A237" s="49">
        <v>235</v>
      </c>
      <c r="B237" s="50" t="s">
        <v>545</v>
      </c>
      <c r="C237" s="51" t="s">
        <v>545</v>
      </c>
      <c r="D237" s="51" t="s">
        <v>1071</v>
      </c>
      <c r="E237" s="51" t="s">
        <v>1072</v>
      </c>
      <c r="F237" s="52">
        <f>IF(COUNTIF(E$3:E237,E237)=1,MAX(F$2:F236)+1,VLOOKUP(E237,E$2:G236,2,0))</f>
        <v>28678</v>
      </c>
      <c r="G237" s="53">
        <v>3745.06</v>
      </c>
      <c r="I237" s="22">
        <v>28774</v>
      </c>
      <c r="J237" s="54">
        <f t="shared" si="3"/>
        <v>10225.17</v>
      </c>
    </row>
    <row r="238" spans="1:10" s="33" customFormat="1" ht="12.75" customHeight="1">
      <c r="A238" s="49">
        <v>236</v>
      </c>
      <c r="B238" s="50" t="s">
        <v>545</v>
      </c>
      <c r="C238" s="51" t="s">
        <v>195</v>
      </c>
      <c r="D238" s="51" t="s">
        <v>1071</v>
      </c>
      <c r="E238" s="51" t="s">
        <v>1072</v>
      </c>
      <c r="F238" s="52">
        <f>IF(COUNTIF(E$3:E238,E238)=1,MAX(F$2:F237)+1,VLOOKUP(E238,E$2:G237,2,0))</f>
        <v>28678</v>
      </c>
      <c r="G238" s="53">
        <v>51.05</v>
      </c>
      <c r="I238" s="22">
        <v>28775</v>
      </c>
      <c r="J238" s="54">
        <f t="shared" si="3"/>
        <v>6985.89</v>
      </c>
    </row>
    <row r="239" spans="1:10" s="33" customFormat="1" ht="12.75" customHeight="1">
      <c r="A239" s="49">
        <v>237</v>
      </c>
      <c r="B239" s="50" t="s">
        <v>546</v>
      </c>
      <c r="C239" s="51" t="s">
        <v>546</v>
      </c>
      <c r="D239" s="51" t="s">
        <v>1073</v>
      </c>
      <c r="E239" s="51" t="s">
        <v>1074</v>
      </c>
      <c r="F239" s="52">
        <f>IF(COUNTIF(E$3:E239,E239)=1,MAX(F$2:F238)+1,VLOOKUP(E239,E$2:G238,2,0))</f>
        <v>28573</v>
      </c>
      <c r="G239" s="53">
        <v>38466.57</v>
      </c>
      <c r="I239" s="22">
        <v>28776</v>
      </c>
      <c r="J239" s="54">
        <f t="shared" si="3"/>
        <v>22677.03</v>
      </c>
    </row>
    <row r="240" spans="1:10" s="33" customFormat="1" ht="12.75" customHeight="1">
      <c r="A240" s="49">
        <v>238</v>
      </c>
      <c r="B240" s="50" t="s">
        <v>191</v>
      </c>
      <c r="C240" s="51" t="s">
        <v>191</v>
      </c>
      <c r="D240" s="51" t="s">
        <v>1075</v>
      </c>
      <c r="E240" s="51" t="s">
        <v>1076</v>
      </c>
      <c r="F240" s="52">
        <f>IF(COUNTIF(E$3:E240,E240)=1,MAX(F$2:F239)+1,VLOOKUP(E240,E$2:G239,2,0))</f>
        <v>28679</v>
      </c>
      <c r="G240" s="53">
        <v>492.86</v>
      </c>
      <c r="I240" s="22">
        <v>28777</v>
      </c>
      <c r="J240" s="54">
        <f t="shared" si="3"/>
        <v>5292.0999999999995</v>
      </c>
    </row>
    <row r="241" spans="1:10" s="33" customFormat="1" ht="12.75" customHeight="1">
      <c r="A241" s="49">
        <v>239</v>
      </c>
      <c r="B241" s="50" t="s">
        <v>191</v>
      </c>
      <c r="C241" s="51" t="s">
        <v>192</v>
      </c>
      <c r="D241" s="51" t="s">
        <v>1075</v>
      </c>
      <c r="E241" s="51" t="s">
        <v>1076</v>
      </c>
      <c r="F241" s="52">
        <f>IF(COUNTIF(E$3:E241,E241)=1,MAX(F$2:F240)+1,VLOOKUP(E241,E$2:G240,2,0))</f>
        <v>28679</v>
      </c>
      <c r="G241" s="53">
        <v>330.68</v>
      </c>
      <c r="I241" s="22">
        <v>28778</v>
      </c>
      <c r="J241" s="54">
        <f t="shared" si="3"/>
        <v>465.48</v>
      </c>
    </row>
    <row r="242" spans="1:10" s="33" customFormat="1" ht="12.75" customHeight="1">
      <c r="A242" s="49">
        <v>240</v>
      </c>
      <c r="B242" s="50" t="s">
        <v>193</v>
      </c>
      <c r="C242" s="51" t="s">
        <v>193</v>
      </c>
      <c r="D242" s="51" t="s">
        <v>1077</v>
      </c>
      <c r="E242" s="51" t="s">
        <v>1078</v>
      </c>
      <c r="F242" s="52">
        <f>IF(COUNTIF(E$3:E242,E242)=1,MAX(F$2:F241)+1,VLOOKUP(E242,E$2:G241,2,0))</f>
        <v>28680</v>
      </c>
      <c r="G242" s="53">
        <v>2495.61</v>
      </c>
      <c r="I242" s="22">
        <v>28779</v>
      </c>
      <c r="J242" s="54">
        <f t="shared" si="3"/>
        <v>468.85999999999996</v>
      </c>
    </row>
    <row r="243" spans="1:10" s="33" customFormat="1" ht="12.75" customHeight="1">
      <c r="A243" s="49">
        <v>241</v>
      </c>
      <c r="B243" s="50" t="s">
        <v>193</v>
      </c>
      <c r="C243" s="51" t="s">
        <v>194</v>
      </c>
      <c r="D243" s="51" t="s">
        <v>1077</v>
      </c>
      <c r="E243" s="51" t="s">
        <v>1078</v>
      </c>
      <c r="F243" s="52">
        <f>IF(COUNTIF(E$3:E243,E243)=1,MAX(F$2:F242)+1,VLOOKUP(E243,E$2:G242,2,0))</f>
        <v>28680</v>
      </c>
      <c r="G243" s="53">
        <v>1014.4199999999998</v>
      </c>
      <c r="I243" s="22">
        <v>28780</v>
      </c>
      <c r="J243" s="54">
        <f t="shared" si="3"/>
        <v>136.56</v>
      </c>
    </row>
    <row r="244" spans="1:10" s="33" customFormat="1" ht="12.75" customHeight="1">
      <c r="A244" s="49">
        <v>242</v>
      </c>
      <c r="B244" s="50" t="s">
        <v>547</v>
      </c>
      <c r="C244" s="51" t="s">
        <v>547</v>
      </c>
      <c r="D244" s="51" t="s">
        <v>1079</v>
      </c>
      <c r="E244" s="51" t="s">
        <v>1080</v>
      </c>
      <c r="F244" s="52">
        <f>IF(COUNTIF(E$3:E244,E244)=1,MAX(F$2:F243)+1,VLOOKUP(E244,E$2:G243,2,0))</f>
        <v>28681</v>
      </c>
      <c r="G244" s="53">
        <v>791.36</v>
      </c>
      <c r="I244" s="22">
        <v>28781</v>
      </c>
      <c r="J244" s="54">
        <f t="shared" si="3"/>
        <v>81.460000000000008</v>
      </c>
    </row>
    <row r="245" spans="1:10" s="33" customFormat="1">
      <c r="A245" s="49">
        <v>243</v>
      </c>
      <c r="B245" s="50" t="s">
        <v>547</v>
      </c>
      <c r="C245" s="51" t="s">
        <v>205</v>
      </c>
      <c r="D245" s="51" t="s">
        <v>1079</v>
      </c>
      <c r="E245" s="51" t="s">
        <v>1080</v>
      </c>
      <c r="F245" s="52">
        <f>IF(COUNTIF(E$3:E245,E245)=1,MAX(F$2:F244)+1,VLOOKUP(E245,E$2:G244,2,0))</f>
        <v>28681</v>
      </c>
      <c r="G245" s="53">
        <v>90.94</v>
      </c>
      <c r="I245" s="22">
        <v>28782</v>
      </c>
      <c r="J245" s="54">
        <f t="shared" si="3"/>
        <v>52.74</v>
      </c>
    </row>
    <row r="246" spans="1:10" s="33" customFormat="1" ht="12.75" customHeight="1">
      <c r="A246" s="49">
        <v>244</v>
      </c>
      <c r="B246" s="50" t="s">
        <v>548</v>
      </c>
      <c r="C246" s="51" t="s">
        <v>548</v>
      </c>
      <c r="D246" s="51" t="s">
        <v>1081</v>
      </c>
      <c r="E246" s="51" t="s">
        <v>1082</v>
      </c>
      <c r="F246" s="52">
        <f>IF(COUNTIF(E$3:E246,E246)=1,MAX(F$2:F245)+1,VLOOKUP(E246,E$2:G245,2,0))</f>
        <v>28682</v>
      </c>
      <c r="G246" s="53">
        <v>195.75</v>
      </c>
      <c r="I246" s="22">
        <v>28783</v>
      </c>
      <c r="J246" s="54">
        <f t="shared" si="3"/>
        <v>42.989999999999995</v>
      </c>
    </row>
    <row r="247" spans="1:10" s="33" customFormat="1" ht="12.75" customHeight="1">
      <c r="A247" s="49">
        <v>245</v>
      </c>
      <c r="B247" s="50" t="s">
        <v>548</v>
      </c>
      <c r="C247" s="51" t="s">
        <v>549</v>
      </c>
      <c r="D247" s="51" t="s">
        <v>1081</v>
      </c>
      <c r="E247" s="51" t="s">
        <v>1082</v>
      </c>
      <c r="F247" s="52">
        <f>IF(COUNTIF(E$3:E247,E247)=1,MAX(F$2:F246)+1,VLOOKUP(E247,E$2:G246,2,0))</f>
        <v>28682</v>
      </c>
      <c r="G247" s="53">
        <v>26.18</v>
      </c>
      <c r="I247" s="22">
        <v>28784</v>
      </c>
      <c r="J247" s="54">
        <f t="shared" si="3"/>
        <v>26118.039999999997</v>
      </c>
    </row>
    <row r="248" spans="1:10" s="33" customFormat="1" ht="12.75" customHeight="1">
      <c r="A248" s="49">
        <v>246</v>
      </c>
      <c r="B248" s="50" t="s">
        <v>550</v>
      </c>
      <c r="C248" s="51" t="s">
        <v>551</v>
      </c>
      <c r="D248" s="51" t="s">
        <v>1083</v>
      </c>
      <c r="E248" s="51" t="s">
        <v>1084</v>
      </c>
      <c r="F248" s="52">
        <f>IF(COUNTIF(E$3:E248,E248)=1,MAX(F$2:F247)+1,VLOOKUP(E248,E$2:G247,2,0))</f>
        <v>28683</v>
      </c>
      <c r="G248" s="53">
        <v>37.18</v>
      </c>
      <c r="I248" s="22">
        <v>28785</v>
      </c>
      <c r="J248" s="54">
        <f t="shared" si="3"/>
        <v>515.54000000000008</v>
      </c>
    </row>
    <row r="249" spans="1:10" s="33" customFormat="1" ht="12.75" customHeight="1">
      <c r="A249" s="49">
        <v>247</v>
      </c>
      <c r="B249" s="50" t="s">
        <v>206</v>
      </c>
      <c r="C249" s="51" t="s">
        <v>206</v>
      </c>
      <c r="D249" s="51" t="s">
        <v>1085</v>
      </c>
      <c r="E249" s="51" t="s">
        <v>1086</v>
      </c>
      <c r="F249" s="52">
        <f>IF(COUNTIF(E$3:E249,E249)=1,MAX(F$2:F248)+1,VLOOKUP(E249,E$2:G248,2,0))</f>
        <v>28684</v>
      </c>
      <c r="G249" s="53">
        <v>2282.0700000000002</v>
      </c>
      <c r="I249" s="22">
        <v>28786</v>
      </c>
      <c r="J249" s="54">
        <f t="shared" si="3"/>
        <v>621.02</v>
      </c>
    </row>
    <row r="250" spans="1:10" s="33" customFormat="1" ht="12.75" customHeight="1">
      <c r="A250" s="49">
        <v>248</v>
      </c>
      <c r="B250" s="50" t="s">
        <v>552</v>
      </c>
      <c r="C250" s="51" t="s">
        <v>552</v>
      </c>
      <c r="D250" s="51" t="s">
        <v>1087</v>
      </c>
      <c r="E250" s="51" t="s">
        <v>1088</v>
      </c>
      <c r="F250" s="52">
        <f>IF(COUNTIF(E$3:E250,E250)=1,MAX(F$2:F249)+1,VLOOKUP(E250,E$2:G249,2,0))</f>
        <v>28685</v>
      </c>
      <c r="G250" s="53">
        <v>164.82</v>
      </c>
      <c r="I250" s="22">
        <v>28787</v>
      </c>
      <c r="J250" s="54">
        <f t="shared" si="3"/>
        <v>1226.6099999999999</v>
      </c>
    </row>
    <row r="251" spans="1:10" s="33" customFormat="1" ht="12.75" customHeight="1">
      <c r="A251" s="49">
        <v>249</v>
      </c>
      <c r="B251" s="50" t="s">
        <v>552</v>
      </c>
      <c r="C251" s="51" t="s">
        <v>553</v>
      </c>
      <c r="D251" s="51" t="s">
        <v>1087</v>
      </c>
      <c r="E251" s="51" t="s">
        <v>1088</v>
      </c>
      <c r="F251" s="52">
        <f>IF(COUNTIF(E$3:E251,E251)=1,MAX(F$2:F250)+1,VLOOKUP(E251,E$2:G250,2,0))</f>
        <v>28685</v>
      </c>
      <c r="G251" s="53">
        <v>1.4</v>
      </c>
      <c r="I251" s="22">
        <v>28788</v>
      </c>
      <c r="J251" s="54">
        <f t="shared" si="3"/>
        <v>23277.460000000003</v>
      </c>
    </row>
    <row r="252" spans="1:10" s="33" customFormat="1" ht="12.75" customHeight="1">
      <c r="A252" s="49">
        <v>250</v>
      </c>
      <c r="B252" s="50" t="s">
        <v>554</v>
      </c>
      <c r="C252" s="51" t="s">
        <v>554</v>
      </c>
      <c r="D252" s="51" t="s">
        <v>1089</v>
      </c>
      <c r="E252" s="51" t="s">
        <v>1090</v>
      </c>
      <c r="F252" s="52">
        <f>IF(COUNTIF(E$3:E252,E252)=1,MAX(F$2:F251)+1,VLOOKUP(E252,E$2:G251,2,0))</f>
        <v>28686</v>
      </c>
      <c r="G252" s="53">
        <v>929.06999999999994</v>
      </c>
      <c r="I252" s="22">
        <v>28789</v>
      </c>
      <c r="J252" s="54">
        <f t="shared" si="3"/>
        <v>9710.52</v>
      </c>
    </row>
    <row r="253" spans="1:10" s="33" customFormat="1" ht="12.75" customHeight="1">
      <c r="A253" s="49">
        <v>251</v>
      </c>
      <c r="B253" s="50" t="s">
        <v>209</v>
      </c>
      <c r="C253" s="51" t="s">
        <v>209</v>
      </c>
      <c r="D253" s="51" t="s">
        <v>1091</v>
      </c>
      <c r="E253" s="51" t="s">
        <v>1092</v>
      </c>
      <c r="F253" s="52">
        <f>IF(COUNTIF(E$3:E253,E253)=1,MAX(F$2:F252)+1,VLOOKUP(E253,E$2:G252,2,0))</f>
        <v>28687</v>
      </c>
      <c r="G253" s="53">
        <v>10.94</v>
      </c>
      <c r="I253" s="22">
        <v>28790</v>
      </c>
      <c r="J253" s="54">
        <f t="shared" si="3"/>
        <v>34409.760000000002</v>
      </c>
    </row>
    <row r="254" spans="1:10" s="33" customFormat="1" ht="12.75" customHeight="1">
      <c r="A254" s="49">
        <v>252</v>
      </c>
      <c r="B254" s="50" t="s">
        <v>209</v>
      </c>
      <c r="C254" s="51" t="s">
        <v>210</v>
      </c>
      <c r="D254" s="51" t="s">
        <v>1091</v>
      </c>
      <c r="E254" s="51" t="s">
        <v>1092</v>
      </c>
      <c r="F254" s="52">
        <f>IF(COUNTIF(E$3:E254,E254)=1,MAX(F$2:F253)+1,VLOOKUP(E254,E$2:G253,2,0))</f>
        <v>28687</v>
      </c>
      <c r="G254" s="53">
        <v>262.98</v>
      </c>
      <c r="I254" s="22">
        <v>28791</v>
      </c>
      <c r="J254" s="54">
        <f t="shared" si="3"/>
        <v>8958.06</v>
      </c>
    </row>
    <row r="255" spans="1:10" s="33" customFormat="1" ht="12.75" customHeight="1">
      <c r="A255" s="49">
        <v>253</v>
      </c>
      <c r="B255" s="50" t="s">
        <v>209</v>
      </c>
      <c r="C255" s="51" t="s">
        <v>211</v>
      </c>
      <c r="D255" s="51" t="s">
        <v>1091</v>
      </c>
      <c r="E255" s="51" t="s">
        <v>1092</v>
      </c>
      <c r="F255" s="52">
        <f>IF(COUNTIF(E$3:E255,E255)=1,MAX(F$2:F254)+1,VLOOKUP(E255,E$2:G254,2,0))</f>
        <v>28687</v>
      </c>
      <c r="G255" s="53">
        <v>12.61</v>
      </c>
      <c r="I255" s="22">
        <v>28792</v>
      </c>
      <c r="J255" s="54">
        <f t="shared" si="3"/>
        <v>22.36</v>
      </c>
    </row>
    <row r="256" spans="1:10" s="33" customFormat="1" ht="12.75" customHeight="1">
      <c r="A256" s="49">
        <v>254</v>
      </c>
      <c r="B256" s="50" t="s">
        <v>209</v>
      </c>
      <c r="C256" s="51" t="s">
        <v>214</v>
      </c>
      <c r="D256" s="51" t="s">
        <v>1091</v>
      </c>
      <c r="E256" s="51" t="s">
        <v>1092</v>
      </c>
      <c r="F256" s="52">
        <f>IF(COUNTIF(E$3:E256,E256)=1,MAX(F$2:F255)+1,VLOOKUP(E256,E$2:G255,2,0))</f>
        <v>28687</v>
      </c>
      <c r="G256" s="53">
        <v>14.91</v>
      </c>
      <c r="I256" s="22">
        <v>28793</v>
      </c>
      <c r="J256" s="54">
        <f t="shared" si="3"/>
        <v>80768.88</v>
      </c>
    </row>
    <row r="257" spans="1:10" s="33" customFormat="1" ht="12.75" customHeight="1">
      <c r="A257" s="49">
        <v>255</v>
      </c>
      <c r="B257" s="50" t="s">
        <v>209</v>
      </c>
      <c r="C257" s="51" t="s">
        <v>212</v>
      </c>
      <c r="D257" s="51" t="s">
        <v>1091</v>
      </c>
      <c r="E257" s="51" t="s">
        <v>1092</v>
      </c>
      <c r="F257" s="52">
        <f>IF(COUNTIF(E$3:E257,E257)=1,MAX(F$2:F256)+1,VLOOKUP(E257,E$2:G256,2,0))</f>
        <v>28687</v>
      </c>
      <c r="G257" s="53">
        <v>16.340000000000003</v>
      </c>
      <c r="I257" s="22">
        <v>28794</v>
      </c>
      <c r="J257" s="54">
        <f t="shared" si="3"/>
        <v>6447.2699999999995</v>
      </c>
    </row>
    <row r="258" spans="1:10" s="33" customFormat="1" ht="12.75" customHeight="1">
      <c r="A258" s="49">
        <v>256</v>
      </c>
      <c r="B258" s="50" t="s">
        <v>209</v>
      </c>
      <c r="C258" s="51" t="s">
        <v>215</v>
      </c>
      <c r="D258" s="51" t="s">
        <v>1091</v>
      </c>
      <c r="E258" s="51" t="s">
        <v>1092</v>
      </c>
      <c r="F258" s="52">
        <f>IF(COUNTIF(E$3:E258,E258)=1,MAX(F$2:F257)+1,VLOOKUP(E258,E$2:G257,2,0))</f>
        <v>28687</v>
      </c>
      <c r="G258" s="53">
        <v>22.68</v>
      </c>
      <c r="I258" s="22">
        <v>28795</v>
      </c>
      <c r="J258" s="54">
        <f t="shared" si="3"/>
        <v>49949.560000000005</v>
      </c>
    </row>
    <row r="259" spans="1:10" s="33" customFormat="1" ht="12.75" customHeight="1">
      <c r="A259" s="49">
        <v>257</v>
      </c>
      <c r="B259" s="50" t="s">
        <v>213</v>
      </c>
      <c r="C259" s="51" t="s">
        <v>213</v>
      </c>
      <c r="D259" s="51" t="s">
        <v>1093</v>
      </c>
      <c r="E259" s="51" t="s">
        <v>1092</v>
      </c>
      <c r="F259" s="52">
        <f>IF(COUNTIF(E$3:E259,E259)=1,MAX(F$2:F258)+1,VLOOKUP(E259,E$2:G258,2,0))</f>
        <v>28687</v>
      </c>
      <c r="G259" s="53">
        <v>4.43</v>
      </c>
      <c r="I259" s="22">
        <v>28796</v>
      </c>
      <c r="J259" s="54">
        <f t="shared" si="3"/>
        <v>24763.920000000002</v>
      </c>
    </row>
    <row r="260" spans="1:10" s="33" customFormat="1" ht="12.75" customHeight="1">
      <c r="A260" s="49">
        <v>258</v>
      </c>
      <c r="B260" s="50" t="s">
        <v>213</v>
      </c>
      <c r="C260" s="51" t="s">
        <v>216</v>
      </c>
      <c r="D260" s="51" t="s">
        <v>1093</v>
      </c>
      <c r="E260" s="51" t="s">
        <v>1092</v>
      </c>
      <c r="F260" s="52">
        <f>IF(COUNTIF(E$3:E260,E260)=1,MAX(F$2:F259)+1,VLOOKUP(E260,E$2:G259,2,0))</f>
        <v>28687</v>
      </c>
      <c r="G260" s="53">
        <v>0.28999999999999998</v>
      </c>
      <c r="I260" s="22">
        <v>28797</v>
      </c>
      <c r="J260" s="54">
        <f t="shared" si="3"/>
        <v>13497.25</v>
      </c>
    </row>
    <row r="261" spans="1:10" s="33" customFormat="1" ht="12.75" customHeight="1">
      <c r="A261" s="49">
        <v>259</v>
      </c>
      <c r="B261" s="50" t="s">
        <v>209</v>
      </c>
      <c r="C261" s="51" t="s">
        <v>217</v>
      </c>
      <c r="D261" s="51" t="s">
        <v>1091</v>
      </c>
      <c r="E261" s="51" t="s">
        <v>1092</v>
      </c>
      <c r="F261" s="52">
        <f>IF(COUNTIF(E$3:E261,E261)=1,MAX(F$2:F260)+1,VLOOKUP(E261,E$2:G260,2,0))</f>
        <v>28687</v>
      </c>
      <c r="G261" s="53">
        <v>6.46</v>
      </c>
      <c r="I261" s="22">
        <v>28798</v>
      </c>
      <c r="J261" s="54">
        <f t="shared" si="3"/>
        <v>60.5</v>
      </c>
    </row>
    <row r="262" spans="1:10" s="33" customFormat="1" ht="12.75" customHeight="1">
      <c r="A262" s="49">
        <v>260</v>
      </c>
      <c r="B262" s="50" t="s">
        <v>555</v>
      </c>
      <c r="C262" s="51" t="s">
        <v>555</v>
      </c>
      <c r="D262" s="51" t="s">
        <v>1094</v>
      </c>
      <c r="E262" s="51" t="s">
        <v>1095</v>
      </c>
      <c r="F262" s="52">
        <f>IF(COUNTIF(E$3:E262,E262)=1,MAX(F$2:F261)+1,VLOOKUP(E262,E$2:G261,2,0))</f>
        <v>28688</v>
      </c>
      <c r="G262" s="53">
        <v>763.8</v>
      </c>
      <c r="I262" s="22">
        <v>28799</v>
      </c>
      <c r="J262" s="54">
        <f t="shared" si="3"/>
        <v>7821.16</v>
      </c>
    </row>
    <row r="263" spans="1:10" s="33" customFormat="1" ht="12.75" customHeight="1">
      <c r="A263" s="49">
        <v>261</v>
      </c>
      <c r="B263" s="50" t="s">
        <v>555</v>
      </c>
      <c r="C263" s="51" t="s">
        <v>218</v>
      </c>
      <c r="D263" s="51" t="s">
        <v>1094</v>
      </c>
      <c r="E263" s="51" t="s">
        <v>1095</v>
      </c>
      <c r="F263" s="52">
        <f>IF(COUNTIF(E$3:E263,E263)=1,MAX(F$2:F262)+1,VLOOKUP(E263,E$2:G262,2,0))</f>
        <v>28688</v>
      </c>
      <c r="G263" s="53">
        <v>189.41</v>
      </c>
      <c r="I263" s="22">
        <v>28800</v>
      </c>
      <c r="J263" s="54">
        <f t="shared" si="3"/>
        <v>480.06000000000006</v>
      </c>
    </row>
    <row r="264" spans="1:10" s="33" customFormat="1" ht="12.75" customHeight="1">
      <c r="A264" s="49">
        <v>262</v>
      </c>
      <c r="B264" s="50" t="s">
        <v>557</v>
      </c>
      <c r="C264" s="51" t="s">
        <v>558</v>
      </c>
      <c r="D264" s="51" t="s">
        <v>1096</v>
      </c>
      <c r="E264" s="51" t="s">
        <v>1097</v>
      </c>
      <c r="F264" s="52">
        <f>IF(COUNTIF(E$3:E264,E264)=1,MAX(F$2:F263)+1,VLOOKUP(E264,E$2:G263,2,0))</f>
        <v>28689</v>
      </c>
      <c r="G264" s="53">
        <v>419.74</v>
      </c>
      <c r="I264" s="22">
        <v>28801</v>
      </c>
      <c r="J264" s="54">
        <f t="shared" si="3"/>
        <v>1.38</v>
      </c>
    </row>
    <row r="265" spans="1:10" s="33" customFormat="1" ht="12.75" customHeight="1">
      <c r="A265" s="49">
        <v>263</v>
      </c>
      <c r="B265" s="50" t="s">
        <v>559</v>
      </c>
      <c r="C265" s="51" t="s">
        <v>560</v>
      </c>
      <c r="D265" s="51" t="s">
        <v>1098</v>
      </c>
      <c r="E265" s="51" t="s">
        <v>1099</v>
      </c>
      <c r="F265" s="52">
        <f>IF(COUNTIF(E$3:E265,E265)=1,MAX(F$2:F264)+1,VLOOKUP(E265,E$2:G264,2,0))</f>
        <v>28690</v>
      </c>
      <c r="G265" s="53">
        <v>552.23</v>
      </c>
      <c r="I265" s="22">
        <v>28802</v>
      </c>
      <c r="J265" s="54">
        <f t="shared" si="3"/>
        <v>26.79</v>
      </c>
    </row>
    <row r="266" spans="1:10" s="33" customFormat="1" ht="12.75" customHeight="1">
      <c r="A266" s="49">
        <v>264</v>
      </c>
      <c r="B266" s="50" t="s">
        <v>561</v>
      </c>
      <c r="C266" s="51" t="s">
        <v>561</v>
      </c>
      <c r="D266" s="51" t="s">
        <v>1100</v>
      </c>
      <c r="E266" s="51" t="s">
        <v>1101</v>
      </c>
      <c r="F266" s="52">
        <f>IF(COUNTIF(E$3:E266,E266)=1,MAX(F$2:F265)+1,VLOOKUP(E266,E$2:G265,2,0))</f>
        <v>28691</v>
      </c>
      <c r="G266" s="53">
        <v>221.92</v>
      </c>
      <c r="I266" s="22">
        <v>28803</v>
      </c>
      <c r="J266" s="54">
        <f t="shared" si="3"/>
        <v>8.7800000000000011</v>
      </c>
    </row>
    <row r="267" spans="1:10" s="33" customFormat="1" ht="12.75" customHeight="1">
      <c r="A267" s="49">
        <v>265</v>
      </c>
      <c r="B267" s="50" t="s">
        <v>562</v>
      </c>
      <c r="C267" s="51" t="s">
        <v>562</v>
      </c>
      <c r="D267" s="51" t="s">
        <v>1102</v>
      </c>
      <c r="E267" s="51" t="s">
        <v>1103</v>
      </c>
      <c r="F267" s="52">
        <f>IF(COUNTIF(E$3:E267,E267)=1,MAX(F$2:F266)+1,VLOOKUP(E267,E$2:G266,2,0))</f>
        <v>28692</v>
      </c>
      <c r="G267" s="53">
        <v>88.89</v>
      </c>
      <c r="I267" s="22">
        <v>28804</v>
      </c>
      <c r="J267" s="54">
        <f t="shared" si="3"/>
        <v>4.6899999999999995</v>
      </c>
    </row>
    <row r="268" spans="1:10" s="33" customFormat="1" ht="12.75" customHeight="1">
      <c r="A268" s="49">
        <v>266</v>
      </c>
      <c r="B268" s="50" t="s">
        <v>562</v>
      </c>
      <c r="C268" s="51" t="s">
        <v>772</v>
      </c>
      <c r="D268" s="51" t="s">
        <v>1102</v>
      </c>
      <c r="E268" s="51" t="s">
        <v>1103</v>
      </c>
      <c r="F268" s="52">
        <f>IF(COUNTIF(E$3:E268,E268)=1,MAX(F$2:F267)+1,VLOOKUP(E268,E$2:G267,2,0))</f>
        <v>28692</v>
      </c>
      <c r="G268" s="53">
        <v>0.04</v>
      </c>
      <c r="I268" s="22">
        <v>28805</v>
      </c>
      <c r="J268" s="54">
        <f t="shared" ref="J268:J331" si="4">SUMIF(F265:F830, I268, G265:G830)</f>
        <v>445.51</v>
      </c>
    </row>
    <row r="269" spans="1:10" s="33" customFormat="1" ht="12.75" customHeight="1">
      <c r="A269" s="49">
        <v>267</v>
      </c>
      <c r="B269" s="50" t="s">
        <v>563</v>
      </c>
      <c r="C269" s="51" t="s">
        <v>563</v>
      </c>
      <c r="D269" s="51" t="s">
        <v>1104</v>
      </c>
      <c r="E269" s="51" t="s">
        <v>1105</v>
      </c>
      <c r="F269" s="52">
        <f>IF(COUNTIF(E$3:E269,E269)=1,MAX(F$2:F268)+1,VLOOKUP(E269,E$2:G268,2,0))</f>
        <v>28693</v>
      </c>
      <c r="G269" s="53">
        <v>201.36</v>
      </c>
      <c r="I269" s="22">
        <v>28806</v>
      </c>
      <c r="J269" s="54">
        <f t="shared" si="4"/>
        <v>47.54</v>
      </c>
    </row>
    <row r="270" spans="1:10" s="33" customFormat="1" ht="12.75" customHeight="1">
      <c r="A270" s="49">
        <v>268</v>
      </c>
      <c r="B270" s="50" t="s">
        <v>563</v>
      </c>
      <c r="C270" s="51" t="s">
        <v>220</v>
      </c>
      <c r="D270" s="51" t="s">
        <v>1104</v>
      </c>
      <c r="E270" s="51" t="s">
        <v>1105</v>
      </c>
      <c r="F270" s="52">
        <f>IF(COUNTIF(E$3:E270,E270)=1,MAX(F$2:F269)+1,VLOOKUP(E270,E$2:G269,2,0))</f>
        <v>28693</v>
      </c>
      <c r="G270" s="53">
        <v>61.23</v>
      </c>
      <c r="I270" s="22">
        <v>28807</v>
      </c>
      <c r="J270" s="54">
        <f t="shared" si="4"/>
        <v>37.92</v>
      </c>
    </row>
    <row r="271" spans="1:10" s="33" customFormat="1" ht="12.75" customHeight="1">
      <c r="A271" s="49">
        <v>269</v>
      </c>
      <c r="B271" s="50" t="s">
        <v>564</v>
      </c>
      <c r="C271" s="51" t="s">
        <v>564</v>
      </c>
      <c r="D271" s="51" t="s">
        <v>1106</v>
      </c>
      <c r="E271" s="51" t="s">
        <v>1107</v>
      </c>
      <c r="F271" s="52">
        <f>IF(COUNTIF(E$3:E271,E271)=1,MAX(F$2:F270)+1,VLOOKUP(E271,E$2:G270,2,0))</f>
        <v>28694</v>
      </c>
      <c r="G271" s="53">
        <v>264.88</v>
      </c>
      <c r="I271" s="22">
        <v>28808</v>
      </c>
      <c r="J271" s="54">
        <f t="shared" si="4"/>
        <v>2429.08</v>
      </c>
    </row>
    <row r="272" spans="1:10" s="33" customFormat="1" ht="12.75" customHeight="1">
      <c r="A272" s="49">
        <v>270</v>
      </c>
      <c r="B272" s="50" t="s">
        <v>450</v>
      </c>
      <c r="C272" s="51" t="s">
        <v>565</v>
      </c>
      <c r="D272" s="51" t="s">
        <v>865</v>
      </c>
      <c r="E272" s="51" t="s">
        <v>866</v>
      </c>
      <c r="F272" s="52">
        <f>IF(COUNTIF(E$3:E272,E272)=1,MAX(F$2:F271)+1,VLOOKUP(E272,E$2:G271,2,0))</f>
        <v>28579</v>
      </c>
      <c r="G272" s="53">
        <v>49.23</v>
      </c>
      <c r="I272" s="22">
        <v>28809</v>
      </c>
      <c r="J272" s="54">
        <f t="shared" si="4"/>
        <v>12752.079999999998</v>
      </c>
    </row>
    <row r="273" spans="1:10" s="33" customFormat="1" ht="12.75" customHeight="1">
      <c r="A273" s="49">
        <v>271</v>
      </c>
      <c r="B273" s="50" t="s">
        <v>326</v>
      </c>
      <c r="C273" s="51" t="s">
        <v>566</v>
      </c>
      <c r="D273" s="51" t="s">
        <v>1108</v>
      </c>
      <c r="E273" s="51" t="s">
        <v>1109</v>
      </c>
      <c r="F273" s="52">
        <f>IF(COUNTIF(E$3:E273,E273)=1,MAX(F$2:F272)+1,VLOOKUP(E273,E$2:G272,2,0))</f>
        <v>28695</v>
      </c>
      <c r="G273" s="53">
        <v>111.97</v>
      </c>
      <c r="I273" s="22">
        <v>28810</v>
      </c>
      <c r="J273" s="54">
        <f t="shared" si="4"/>
        <v>1698.2299999999998</v>
      </c>
    </row>
    <row r="274" spans="1:10" s="33" customFormat="1" ht="12.75" customHeight="1">
      <c r="A274" s="49">
        <v>272</v>
      </c>
      <c r="B274" s="50" t="s">
        <v>567</v>
      </c>
      <c r="C274" s="51" t="s">
        <v>567</v>
      </c>
      <c r="D274" s="51" t="s">
        <v>1110</v>
      </c>
      <c r="E274" s="51" t="s">
        <v>1111</v>
      </c>
      <c r="F274" s="52">
        <f>IF(COUNTIF(E$3:E274,E274)=1,MAX(F$2:F273)+1,VLOOKUP(E274,E$2:G273,2,0))</f>
        <v>28696</v>
      </c>
      <c r="G274" s="53">
        <v>20217.52</v>
      </c>
      <c r="I274" s="22">
        <v>28811</v>
      </c>
      <c r="J274" s="54">
        <f t="shared" si="4"/>
        <v>596.16</v>
      </c>
    </row>
    <row r="275" spans="1:10" s="33" customFormat="1" ht="12.75" customHeight="1">
      <c r="A275" s="49">
        <v>273</v>
      </c>
      <c r="B275" s="50" t="s">
        <v>568</v>
      </c>
      <c r="C275" s="51" t="s">
        <v>568</v>
      </c>
      <c r="D275" s="51" t="s">
        <v>1112</v>
      </c>
      <c r="E275" s="51" t="s">
        <v>1113</v>
      </c>
      <c r="F275" s="52">
        <f>IF(COUNTIF(E$3:E275,E275)=1,MAX(F$2:F274)+1,VLOOKUP(E275,E$2:G274,2,0))</f>
        <v>28697</v>
      </c>
      <c r="G275" s="53">
        <v>13492.17</v>
      </c>
      <c r="I275" s="22">
        <v>28812</v>
      </c>
      <c r="J275" s="54">
        <f t="shared" si="4"/>
        <v>2410.7800000000002</v>
      </c>
    </row>
    <row r="276" spans="1:10" s="33" customFormat="1" ht="12.75" customHeight="1">
      <c r="A276" s="49">
        <v>274</v>
      </c>
      <c r="B276" s="50" t="s">
        <v>569</v>
      </c>
      <c r="C276" s="51" t="s">
        <v>569</v>
      </c>
      <c r="D276" s="51" t="s">
        <v>1114</v>
      </c>
      <c r="E276" s="51" t="s">
        <v>1115</v>
      </c>
      <c r="F276" s="52">
        <f>IF(COUNTIF(E$3:E276,E276)=1,MAX(F$2:F275)+1,VLOOKUP(E276,E$2:G275,2,0))</f>
        <v>28698</v>
      </c>
      <c r="G276" s="53">
        <v>11724.609999999999</v>
      </c>
      <c r="I276" s="22">
        <v>28813</v>
      </c>
      <c r="J276" s="54">
        <f t="shared" si="4"/>
        <v>10153.879999999999</v>
      </c>
    </row>
    <row r="277" spans="1:10" s="33" customFormat="1" ht="12.75" customHeight="1">
      <c r="A277" s="49">
        <v>275</v>
      </c>
      <c r="B277" s="50" t="s">
        <v>571</v>
      </c>
      <c r="C277" s="51" t="s">
        <v>571</v>
      </c>
      <c r="D277" s="51" t="s">
        <v>1118</v>
      </c>
      <c r="E277" s="51" t="s">
        <v>1119</v>
      </c>
      <c r="F277" s="52">
        <f>IF(COUNTIF(E$3:E277,E277)=1,MAX(F$2:F276)+1,VLOOKUP(E277,E$2:G276,2,0))</f>
        <v>28699</v>
      </c>
      <c r="G277" s="53">
        <v>6571.57</v>
      </c>
      <c r="I277" s="22">
        <v>28814</v>
      </c>
      <c r="J277" s="54">
        <f t="shared" si="4"/>
        <v>1272.3499999999999</v>
      </c>
    </row>
    <row r="278" spans="1:10" s="33" customFormat="1" ht="12.75" customHeight="1">
      <c r="A278" s="49">
        <v>276</v>
      </c>
      <c r="B278" s="50" t="s">
        <v>572</v>
      </c>
      <c r="C278" s="51" t="s">
        <v>572</v>
      </c>
      <c r="D278" s="51" t="s">
        <v>1120</v>
      </c>
      <c r="E278" s="51" t="s">
        <v>1121</v>
      </c>
      <c r="F278" s="52">
        <f>IF(COUNTIF(E$3:E278,E278)=1,MAX(F$2:F277)+1,VLOOKUP(E278,E$2:G277,2,0))</f>
        <v>28700</v>
      </c>
      <c r="G278" s="53">
        <v>0.01</v>
      </c>
      <c r="I278" s="22">
        <v>28815</v>
      </c>
      <c r="J278" s="54">
        <f t="shared" si="4"/>
        <v>5624.98</v>
      </c>
    </row>
    <row r="279" spans="1:10" s="33" customFormat="1" ht="12.75" customHeight="1">
      <c r="A279" s="49">
        <v>277</v>
      </c>
      <c r="B279" s="50" t="s">
        <v>572</v>
      </c>
      <c r="C279" s="51" t="s">
        <v>573</v>
      </c>
      <c r="D279" s="51" t="s">
        <v>1120</v>
      </c>
      <c r="E279" s="51" t="s">
        <v>1121</v>
      </c>
      <c r="F279" s="52">
        <f>IF(COUNTIF(E$3:E279,E279)=1,MAX(F$2:F278)+1,VLOOKUP(E279,E$2:G278,2,0))</f>
        <v>28700</v>
      </c>
      <c r="G279" s="53">
        <v>320.10000000000002</v>
      </c>
      <c r="I279" s="22">
        <v>28816</v>
      </c>
      <c r="J279" s="54">
        <f t="shared" si="4"/>
        <v>678.42000000000007</v>
      </c>
    </row>
    <row r="280" spans="1:10" s="33" customFormat="1" ht="12.75" customHeight="1">
      <c r="A280" s="49">
        <v>278</v>
      </c>
      <c r="B280" s="50" t="s">
        <v>574</v>
      </c>
      <c r="C280" s="51" t="s">
        <v>574</v>
      </c>
      <c r="D280" s="51" t="s">
        <v>1122</v>
      </c>
      <c r="E280" s="51" t="s">
        <v>1123</v>
      </c>
      <c r="F280" s="52">
        <f>IF(COUNTIF(E$3:E280,E280)=1,MAX(F$2:F279)+1,VLOOKUP(E280,E$2:G279,2,0))</f>
        <v>28701</v>
      </c>
      <c r="G280" s="53">
        <v>150.89999999999998</v>
      </c>
      <c r="I280" s="22">
        <v>28817</v>
      </c>
      <c r="J280" s="54">
        <f t="shared" si="4"/>
        <v>7449.5800000000008</v>
      </c>
    </row>
    <row r="281" spans="1:10" s="33" customFormat="1" ht="12.75" customHeight="1">
      <c r="A281" s="49">
        <v>279</v>
      </c>
      <c r="B281" s="50" t="s">
        <v>574</v>
      </c>
      <c r="C281" s="51" t="s">
        <v>353</v>
      </c>
      <c r="D281" s="51" t="s">
        <v>1122</v>
      </c>
      <c r="E281" s="51" t="s">
        <v>1123</v>
      </c>
      <c r="F281" s="52">
        <f>IF(COUNTIF(E$3:E281,E281)=1,MAX(F$2:F280)+1,VLOOKUP(E281,E$2:G280,2,0))</f>
        <v>28701</v>
      </c>
      <c r="G281" s="53">
        <v>151.78</v>
      </c>
      <c r="I281" s="22">
        <v>28818</v>
      </c>
      <c r="J281" s="54">
        <f t="shared" si="4"/>
        <v>526.51</v>
      </c>
    </row>
    <row r="282" spans="1:10" s="33" customFormat="1" ht="12.75" customHeight="1">
      <c r="A282" s="49">
        <v>280</v>
      </c>
      <c r="B282" s="50" t="s">
        <v>574</v>
      </c>
      <c r="C282" s="51" t="s">
        <v>354</v>
      </c>
      <c r="D282" s="51" t="s">
        <v>1122</v>
      </c>
      <c r="E282" s="51" t="s">
        <v>1123</v>
      </c>
      <c r="F282" s="52">
        <f>IF(COUNTIF(E$3:E282,E282)=1,MAX(F$2:F281)+1,VLOOKUP(E282,E$2:G281,2,0))</f>
        <v>28701</v>
      </c>
      <c r="G282" s="53">
        <v>4.47</v>
      </c>
      <c r="I282" s="22">
        <v>28819</v>
      </c>
      <c r="J282" s="54">
        <f t="shared" si="4"/>
        <v>548.88</v>
      </c>
    </row>
    <row r="283" spans="1:10" s="33" customFormat="1" ht="12.75" customHeight="1">
      <c r="A283" s="49">
        <v>281</v>
      </c>
      <c r="B283" s="50" t="s">
        <v>576</v>
      </c>
      <c r="C283" s="51" t="s">
        <v>576</v>
      </c>
      <c r="D283" s="51" t="s">
        <v>1124</v>
      </c>
      <c r="E283" s="51" t="s">
        <v>1125</v>
      </c>
      <c r="F283" s="52">
        <f>IF(COUNTIF(E$3:E283,E283)=1,MAX(F$2:F282)+1,VLOOKUP(E283,E$2:G282,2,0))</f>
        <v>28702</v>
      </c>
      <c r="G283" s="53">
        <v>4936.25</v>
      </c>
      <c r="I283" s="22">
        <v>28820</v>
      </c>
      <c r="J283" s="54">
        <f t="shared" si="4"/>
        <v>436.29</v>
      </c>
    </row>
    <row r="284" spans="1:10" s="33" customFormat="1" ht="12.75" customHeight="1">
      <c r="A284" s="49">
        <v>282</v>
      </c>
      <c r="B284" s="50" t="s">
        <v>577</v>
      </c>
      <c r="C284" s="51" t="s">
        <v>577</v>
      </c>
      <c r="D284" s="51" t="s">
        <v>1126</v>
      </c>
      <c r="E284" s="51" t="s">
        <v>1127</v>
      </c>
      <c r="F284" s="52">
        <f>IF(COUNTIF(E$3:E284,E284)=1,MAX(F$2:F283)+1,VLOOKUP(E284,E$2:G283,2,0))</f>
        <v>28703</v>
      </c>
      <c r="G284" s="53">
        <v>53409.950000000004</v>
      </c>
      <c r="I284" s="22">
        <v>28821</v>
      </c>
      <c r="J284" s="54">
        <f t="shared" si="4"/>
        <v>581.92999999999995</v>
      </c>
    </row>
    <row r="285" spans="1:10" s="33" customFormat="1" ht="12.75" customHeight="1">
      <c r="A285" s="49">
        <v>283</v>
      </c>
      <c r="B285" s="50" t="s">
        <v>578</v>
      </c>
      <c r="C285" s="51" t="s">
        <v>578</v>
      </c>
      <c r="D285" s="51" t="s">
        <v>1128</v>
      </c>
      <c r="E285" s="51" t="s">
        <v>1129</v>
      </c>
      <c r="F285" s="52">
        <f>IF(COUNTIF(E$3:E285,E285)=1,MAX(F$2:F284)+1,VLOOKUP(E285,E$2:G284,2,0))</f>
        <v>28704</v>
      </c>
      <c r="G285" s="53">
        <v>33875.079999999994</v>
      </c>
      <c r="I285" s="22">
        <v>28822</v>
      </c>
      <c r="J285" s="54">
        <f t="shared" si="4"/>
        <v>6496.86</v>
      </c>
    </row>
    <row r="286" spans="1:10" s="33" customFormat="1" ht="12.75" customHeight="1">
      <c r="A286" s="49">
        <v>284</v>
      </c>
      <c r="B286" s="50" t="s">
        <v>579</v>
      </c>
      <c r="C286" s="51" t="s">
        <v>219</v>
      </c>
      <c r="D286" s="51" t="s">
        <v>1130</v>
      </c>
      <c r="E286" s="51">
        <v>746356438</v>
      </c>
      <c r="F286" s="52">
        <f>IF(COUNTIF(E$3:E286,E286)=1,MAX(F$2:F285)+1,VLOOKUP(E286,E$2:G285,2,0))</f>
        <v>28705</v>
      </c>
      <c r="G286" s="53">
        <v>24.05</v>
      </c>
      <c r="I286" s="22">
        <v>28823</v>
      </c>
      <c r="J286" s="54">
        <f t="shared" si="4"/>
        <v>4192.38</v>
      </c>
    </row>
    <row r="287" spans="1:10" s="33" customFormat="1" ht="12.75" customHeight="1">
      <c r="A287" s="49">
        <v>285</v>
      </c>
      <c r="B287" s="50" t="s">
        <v>221</v>
      </c>
      <c r="C287" s="51" t="s">
        <v>221</v>
      </c>
      <c r="D287" s="51" t="s">
        <v>1131</v>
      </c>
      <c r="E287" s="51" t="s">
        <v>1132</v>
      </c>
      <c r="F287" s="52">
        <f>IF(COUNTIF(E$3:E287,E287)=1,MAX(F$2:F286)+1,VLOOKUP(E287,E$2:G286,2,0))</f>
        <v>28706</v>
      </c>
      <c r="G287" s="53">
        <v>5980.1100000000006</v>
      </c>
      <c r="I287" s="22">
        <v>28824</v>
      </c>
      <c r="J287" s="54">
        <f t="shared" si="4"/>
        <v>175.24999999999997</v>
      </c>
    </row>
    <row r="288" spans="1:10" s="33" customFormat="1" ht="12.75" customHeight="1">
      <c r="A288" s="49">
        <v>286</v>
      </c>
      <c r="B288" s="50" t="s">
        <v>221</v>
      </c>
      <c r="C288" s="51" t="s">
        <v>222</v>
      </c>
      <c r="D288" s="51" t="s">
        <v>1131</v>
      </c>
      <c r="E288" s="51" t="s">
        <v>1132</v>
      </c>
      <c r="F288" s="52">
        <f>IF(COUNTIF(E$3:E288,E288)=1,MAX(F$2:F287)+1,VLOOKUP(E288,E$2:G287,2,0))</f>
        <v>28706</v>
      </c>
      <c r="G288" s="53">
        <v>7044.3</v>
      </c>
      <c r="I288" s="22">
        <v>28825</v>
      </c>
      <c r="J288" s="54">
        <f t="shared" si="4"/>
        <v>156.84</v>
      </c>
    </row>
    <row r="289" spans="1:10" s="33" customFormat="1" ht="12.75" customHeight="1">
      <c r="A289" s="49">
        <v>287</v>
      </c>
      <c r="B289" s="50" t="s">
        <v>580</v>
      </c>
      <c r="C289" s="51" t="s">
        <v>580</v>
      </c>
      <c r="D289" s="51" t="s">
        <v>1133</v>
      </c>
      <c r="E289" s="51" t="s">
        <v>1134</v>
      </c>
      <c r="F289" s="52">
        <f>IF(COUNTIF(E$3:E289,E289)=1,MAX(F$2:F288)+1,VLOOKUP(E289,E$2:G288,2,0))</f>
        <v>28707</v>
      </c>
      <c r="G289" s="53">
        <v>35.42</v>
      </c>
      <c r="I289" s="22">
        <v>28826</v>
      </c>
      <c r="J289" s="54">
        <f t="shared" si="4"/>
        <v>118.78</v>
      </c>
    </row>
    <row r="290" spans="1:10" s="33" customFormat="1" ht="12.75" customHeight="1">
      <c r="A290" s="49">
        <v>288</v>
      </c>
      <c r="B290" s="50" t="s">
        <v>581</v>
      </c>
      <c r="C290" s="51" t="s">
        <v>581</v>
      </c>
      <c r="D290" s="51" t="s">
        <v>1135</v>
      </c>
      <c r="E290" s="51" t="s">
        <v>1136</v>
      </c>
      <c r="F290" s="52">
        <f>IF(COUNTIF(E$3:E290,E290)=1,MAX(F$2:F289)+1,VLOOKUP(E290,E$2:G289,2,0))</f>
        <v>28708</v>
      </c>
      <c r="G290" s="53">
        <v>739.51</v>
      </c>
      <c r="I290" s="22">
        <v>28827</v>
      </c>
      <c r="J290" s="54">
        <f t="shared" si="4"/>
        <v>0.24</v>
      </c>
    </row>
    <row r="291" spans="1:10" s="33" customFormat="1" ht="12.75" customHeight="1">
      <c r="A291" s="49">
        <v>289</v>
      </c>
      <c r="B291" s="50" t="s">
        <v>581</v>
      </c>
      <c r="C291" s="51" t="s">
        <v>223</v>
      </c>
      <c r="D291" s="51" t="s">
        <v>1135</v>
      </c>
      <c r="E291" s="51" t="s">
        <v>1136</v>
      </c>
      <c r="F291" s="52">
        <f>IF(COUNTIF(E$3:E291,E291)=1,MAX(F$2:F290)+1,VLOOKUP(E291,E$2:G290,2,0))</f>
        <v>28708</v>
      </c>
      <c r="G291" s="53">
        <v>198.85999999999999</v>
      </c>
      <c r="I291" s="22">
        <v>28828</v>
      </c>
      <c r="J291" s="54">
        <f t="shared" si="4"/>
        <v>45735.130000000005</v>
      </c>
    </row>
    <row r="292" spans="1:10" s="33" customFormat="1" ht="12.75" customHeight="1">
      <c r="A292" s="49">
        <v>290</v>
      </c>
      <c r="B292" s="50" t="s">
        <v>582</v>
      </c>
      <c r="C292" s="51" t="s">
        <v>582</v>
      </c>
      <c r="D292" s="51" t="s">
        <v>1137</v>
      </c>
      <c r="E292" s="51" t="s">
        <v>1138</v>
      </c>
      <c r="F292" s="52">
        <f>IF(COUNTIF(E$3:E292,E292)=1,MAX(F$2:F291)+1,VLOOKUP(E292,E$2:G291,2,0))</f>
        <v>28709</v>
      </c>
      <c r="G292" s="53">
        <v>6882.31</v>
      </c>
      <c r="I292" s="22">
        <v>28829</v>
      </c>
      <c r="J292" s="54">
        <f t="shared" si="4"/>
        <v>11044.03</v>
      </c>
    </row>
    <row r="293" spans="1:10" s="33" customFormat="1" ht="12.75" customHeight="1">
      <c r="A293" s="49">
        <v>291</v>
      </c>
      <c r="B293" s="50" t="s">
        <v>583</v>
      </c>
      <c r="C293" s="51" t="s">
        <v>226</v>
      </c>
      <c r="D293" s="51" t="s">
        <v>1139</v>
      </c>
      <c r="E293" s="51" t="s">
        <v>1140</v>
      </c>
      <c r="F293" s="52">
        <f>IF(COUNTIF(E$3:E293,E293)=1,MAX(F$2:F292)+1,VLOOKUP(E293,E$2:G292,2,0))</f>
        <v>28710</v>
      </c>
      <c r="G293" s="53">
        <v>229.68</v>
      </c>
      <c r="I293" s="22">
        <v>28830</v>
      </c>
      <c r="J293" s="54">
        <f t="shared" si="4"/>
        <v>19261.75</v>
      </c>
    </row>
    <row r="294" spans="1:10" s="33" customFormat="1" ht="12.75" customHeight="1">
      <c r="A294" s="49">
        <v>292</v>
      </c>
      <c r="B294" s="50" t="s">
        <v>488</v>
      </c>
      <c r="C294" s="51" t="s">
        <v>584</v>
      </c>
      <c r="D294" s="51" t="s">
        <v>955</v>
      </c>
      <c r="E294" s="51" t="s">
        <v>956</v>
      </c>
      <c r="F294" s="52">
        <f>IF(COUNTIF(E$3:E294,E294)=1,MAX(F$2:F293)+1,VLOOKUP(E294,E$2:G293,2,0))</f>
        <v>28623</v>
      </c>
      <c r="G294" s="53">
        <v>1.75</v>
      </c>
      <c r="I294" s="22">
        <v>28831</v>
      </c>
      <c r="J294" s="54">
        <f t="shared" si="4"/>
        <v>1216.0100000000002</v>
      </c>
    </row>
    <row r="295" spans="1:10" s="33" customFormat="1" ht="12.75" customHeight="1">
      <c r="A295" s="49">
        <v>293</v>
      </c>
      <c r="B295" s="50" t="s">
        <v>225</v>
      </c>
      <c r="C295" s="51" t="s">
        <v>225</v>
      </c>
      <c r="D295" s="51" t="s">
        <v>4078</v>
      </c>
      <c r="E295" s="51" t="s">
        <v>4080</v>
      </c>
      <c r="F295" s="52">
        <f>IF(COUNTIF(E$3:E295,E295)=1,MAX(F$2:F294)+1,VLOOKUP(E295,E$2:G294,2,0))</f>
        <v>28711</v>
      </c>
      <c r="G295" s="53">
        <v>0.42</v>
      </c>
      <c r="I295" s="22">
        <v>28832</v>
      </c>
      <c r="J295" s="54">
        <f t="shared" si="4"/>
        <v>151.56</v>
      </c>
    </row>
    <row r="296" spans="1:10" s="33" customFormat="1">
      <c r="A296" s="49">
        <v>294</v>
      </c>
      <c r="B296" s="50" t="s">
        <v>227</v>
      </c>
      <c r="C296" s="51" t="s">
        <v>227</v>
      </c>
      <c r="D296" s="51" t="s">
        <v>1141</v>
      </c>
      <c r="E296" s="51" t="s">
        <v>1142</v>
      </c>
      <c r="F296" s="52">
        <f>IF(COUNTIF(E$3:E296,E296)=1,MAX(F$2:F295)+1,VLOOKUP(E296,E$2:G295,2,0))</f>
        <v>28712</v>
      </c>
      <c r="G296" s="53">
        <v>9440.4000000000015</v>
      </c>
      <c r="I296" s="22">
        <v>28833</v>
      </c>
      <c r="J296" s="54">
        <f t="shared" si="4"/>
        <v>11692.92</v>
      </c>
    </row>
    <row r="297" spans="1:10" s="33" customFormat="1" ht="12.75" customHeight="1">
      <c r="A297" s="49">
        <v>295</v>
      </c>
      <c r="B297" s="50" t="s">
        <v>227</v>
      </c>
      <c r="C297" s="51" t="s">
        <v>228</v>
      </c>
      <c r="D297" s="51" t="s">
        <v>1141</v>
      </c>
      <c r="E297" s="51" t="s">
        <v>1142</v>
      </c>
      <c r="F297" s="52">
        <f>IF(COUNTIF(E$3:E297,E297)=1,MAX(F$2:F296)+1,VLOOKUP(E297,E$2:G296,2,0))</f>
        <v>28712</v>
      </c>
      <c r="G297" s="53">
        <v>221.14</v>
      </c>
      <c r="I297" s="22">
        <v>28834</v>
      </c>
      <c r="J297" s="54">
        <f t="shared" si="4"/>
        <v>4054.77</v>
      </c>
    </row>
    <row r="298" spans="1:10" s="33" customFormat="1" ht="12.75" customHeight="1">
      <c r="A298" s="49">
        <v>296</v>
      </c>
      <c r="B298" s="50" t="s">
        <v>585</v>
      </c>
      <c r="C298" s="51" t="s">
        <v>585</v>
      </c>
      <c r="D298" s="51" t="s">
        <v>1143</v>
      </c>
      <c r="E298" s="51" t="s">
        <v>1144</v>
      </c>
      <c r="F298" s="52">
        <f>IF(COUNTIF(E$3:E298,E298)=1,MAX(F$2:F297)+1,VLOOKUP(E298,E$2:G297,2,0))</f>
        <v>28713</v>
      </c>
      <c r="G298" s="53">
        <v>3455.6800000000003</v>
      </c>
      <c r="I298" s="22">
        <v>28835</v>
      </c>
      <c r="J298" s="54">
        <f t="shared" si="4"/>
        <v>502.98999999999995</v>
      </c>
    </row>
    <row r="299" spans="1:10" s="33" customFormat="1" ht="12.75" customHeight="1">
      <c r="A299" s="49">
        <v>297</v>
      </c>
      <c r="B299" s="50" t="s">
        <v>586</v>
      </c>
      <c r="C299" s="51" t="s">
        <v>224</v>
      </c>
      <c r="D299" s="51" t="s">
        <v>1143</v>
      </c>
      <c r="E299" s="51" t="s">
        <v>1144</v>
      </c>
      <c r="F299" s="52">
        <f>IF(COUNTIF(E$3:E299,E299)=1,MAX(F$2:F298)+1,VLOOKUP(E299,E$2:G298,2,0))</f>
        <v>28713</v>
      </c>
      <c r="G299" s="53">
        <v>70.41</v>
      </c>
      <c r="I299" s="22">
        <v>28836</v>
      </c>
      <c r="J299" s="54">
        <f t="shared" si="4"/>
        <v>387.48999999999995</v>
      </c>
    </row>
    <row r="300" spans="1:10" s="33" customFormat="1" ht="12.75" customHeight="1">
      <c r="A300" s="49">
        <v>298</v>
      </c>
      <c r="B300" s="50" t="s">
        <v>587</v>
      </c>
      <c r="C300" s="51" t="s">
        <v>587</v>
      </c>
      <c r="D300" s="51" t="s">
        <v>1145</v>
      </c>
      <c r="E300" s="51" t="s">
        <v>1146</v>
      </c>
      <c r="F300" s="52">
        <f>IF(COUNTIF(E$3:E300,E300)=1,MAX(F$2:F299)+1,VLOOKUP(E300,E$2:G299,2,0))</f>
        <v>28714</v>
      </c>
      <c r="G300" s="53">
        <v>376.98999999999995</v>
      </c>
      <c r="I300" s="22">
        <v>28837</v>
      </c>
      <c r="J300" s="54">
        <f t="shared" si="4"/>
        <v>237.18</v>
      </c>
    </row>
    <row r="301" spans="1:10" s="33" customFormat="1" ht="12.75" customHeight="1">
      <c r="A301" s="49">
        <v>299</v>
      </c>
      <c r="B301" s="50" t="s">
        <v>587</v>
      </c>
      <c r="C301" s="51" t="s">
        <v>230</v>
      </c>
      <c r="D301" s="51" t="s">
        <v>1145</v>
      </c>
      <c r="E301" s="51" t="s">
        <v>1146</v>
      </c>
      <c r="F301" s="52">
        <f>IF(COUNTIF(E$3:E301,E301)=1,MAX(F$2:F300)+1,VLOOKUP(E301,E$2:G300,2,0))</f>
        <v>28714</v>
      </c>
      <c r="G301" s="53">
        <v>2.2299999999999995</v>
      </c>
      <c r="I301" s="22">
        <v>28838</v>
      </c>
      <c r="J301" s="54">
        <f t="shared" si="4"/>
        <v>231.31</v>
      </c>
    </row>
    <row r="302" spans="1:10" s="33" customFormat="1" ht="12.75" customHeight="1">
      <c r="A302" s="49">
        <v>300</v>
      </c>
      <c r="B302" s="50" t="s">
        <v>588</v>
      </c>
      <c r="C302" s="51" t="s">
        <v>588</v>
      </c>
      <c r="D302" s="51" t="s">
        <v>1147</v>
      </c>
      <c r="E302" s="51" t="s">
        <v>1148</v>
      </c>
      <c r="F302" s="52">
        <f>IF(COUNTIF(E$3:E302,E302)=1,MAX(F$2:F301)+1,VLOOKUP(E302,E$2:G301,2,0))</f>
        <v>28715</v>
      </c>
      <c r="G302" s="53">
        <v>1177.3499999999999</v>
      </c>
      <c r="I302" s="22">
        <v>28839</v>
      </c>
      <c r="J302" s="54">
        <f t="shared" si="4"/>
        <v>35842.759999999995</v>
      </c>
    </row>
    <row r="303" spans="1:10" s="33" customFormat="1" ht="22.5" customHeight="1">
      <c r="A303" s="49">
        <v>301</v>
      </c>
      <c r="B303" s="50" t="s">
        <v>306</v>
      </c>
      <c r="C303" s="51" t="s">
        <v>308</v>
      </c>
      <c r="D303" s="51" t="s">
        <v>1149</v>
      </c>
      <c r="E303" s="51" t="s">
        <v>870</v>
      </c>
      <c r="F303" s="52">
        <f>IF(COUNTIF(E$3:E303,E303)=1,MAX(F$2:F302)+1,VLOOKUP(E303,E$2:G302,2,0))</f>
        <v>28581</v>
      </c>
      <c r="G303" s="53">
        <v>245.84</v>
      </c>
      <c r="I303" s="22">
        <v>28840</v>
      </c>
      <c r="J303" s="54">
        <f t="shared" si="4"/>
        <v>527.55999999999995</v>
      </c>
    </row>
    <row r="304" spans="1:10" s="33" customFormat="1" ht="12.75" customHeight="1">
      <c r="A304" s="49">
        <v>302</v>
      </c>
      <c r="B304" s="50" t="s">
        <v>231</v>
      </c>
      <c r="C304" s="51" t="s">
        <v>231</v>
      </c>
      <c r="D304" s="51" t="s">
        <v>1150</v>
      </c>
      <c r="E304" s="51" t="s">
        <v>1151</v>
      </c>
      <c r="F304" s="52">
        <f>IF(COUNTIF(E$3:E304,E304)=1,MAX(F$2:F303)+1,VLOOKUP(E304,E$2:G303,2,0))</f>
        <v>28716</v>
      </c>
      <c r="G304" s="53">
        <v>10493.99</v>
      </c>
      <c r="I304" s="22">
        <v>28841</v>
      </c>
      <c r="J304" s="54">
        <f t="shared" si="4"/>
        <v>193.86</v>
      </c>
    </row>
    <row r="305" spans="1:10" s="33" customFormat="1">
      <c r="A305" s="49">
        <v>303</v>
      </c>
      <c r="B305" s="50" t="s">
        <v>232</v>
      </c>
      <c r="C305" s="51" t="s">
        <v>232</v>
      </c>
      <c r="D305" s="51" t="s">
        <v>1152</v>
      </c>
      <c r="E305" s="51" t="s">
        <v>1153</v>
      </c>
      <c r="F305" s="52">
        <f>IF(COUNTIF(E$3:E305,E305)=1,MAX(F$2:F304)+1,VLOOKUP(E305,E$2:G304,2,0))</f>
        <v>28717</v>
      </c>
      <c r="G305" s="53">
        <v>1453.2199999999998</v>
      </c>
      <c r="I305" s="22">
        <v>28842</v>
      </c>
      <c r="J305" s="54">
        <f t="shared" si="4"/>
        <v>1544.25</v>
      </c>
    </row>
    <row r="306" spans="1:10" s="33" customFormat="1" ht="12.75" customHeight="1">
      <c r="A306" s="49">
        <v>304</v>
      </c>
      <c r="B306" s="50" t="s">
        <v>233</v>
      </c>
      <c r="C306" s="51" t="s">
        <v>233</v>
      </c>
      <c r="D306" s="51" t="s">
        <v>1154</v>
      </c>
      <c r="E306" s="51" t="s">
        <v>1155</v>
      </c>
      <c r="F306" s="52">
        <f>IF(COUNTIF(E$3:E306,E306)=1,MAX(F$2:F305)+1,VLOOKUP(E306,E$2:G305,2,0))</f>
        <v>28718</v>
      </c>
      <c r="G306" s="53">
        <v>1245.96</v>
      </c>
      <c r="I306" s="22">
        <v>28843</v>
      </c>
      <c r="J306" s="54">
        <f t="shared" si="4"/>
        <v>3174.19</v>
      </c>
    </row>
    <row r="307" spans="1:10" s="33" customFormat="1" ht="12.75" customHeight="1">
      <c r="A307" s="49">
        <v>305</v>
      </c>
      <c r="B307" s="50" t="s">
        <v>234</v>
      </c>
      <c r="C307" s="51" t="s">
        <v>234</v>
      </c>
      <c r="D307" s="51" t="s">
        <v>1156</v>
      </c>
      <c r="E307" s="51" t="s">
        <v>1157</v>
      </c>
      <c r="F307" s="52">
        <f>IF(COUNTIF(E$3:E307,E307)=1,MAX(F$2:F306)+1,VLOOKUP(E307,E$2:G306,2,0))</f>
        <v>28719</v>
      </c>
      <c r="G307" s="53">
        <v>3269.9900000000002</v>
      </c>
      <c r="I307" s="22">
        <v>28844</v>
      </c>
      <c r="J307" s="54">
        <f t="shared" si="4"/>
        <v>29.15</v>
      </c>
    </row>
    <row r="308" spans="1:10" s="33" customFormat="1" ht="12.75" customHeight="1">
      <c r="A308" s="49">
        <v>306</v>
      </c>
      <c r="B308" s="50" t="s">
        <v>589</v>
      </c>
      <c r="C308" s="51" t="s">
        <v>589</v>
      </c>
      <c r="D308" s="51" t="s">
        <v>1158</v>
      </c>
      <c r="E308" s="51" t="s">
        <v>1159</v>
      </c>
      <c r="F308" s="52">
        <f>IF(COUNTIF(E$3:E308,E308)=1,MAX(F$2:F307)+1,VLOOKUP(E308,E$2:G307,2,0))</f>
        <v>28720</v>
      </c>
      <c r="G308" s="53">
        <v>6437.4000000000005</v>
      </c>
      <c r="I308" s="22">
        <v>28845</v>
      </c>
      <c r="J308" s="54">
        <f t="shared" si="4"/>
        <v>5.5900000000000007</v>
      </c>
    </row>
    <row r="309" spans="1:10" s="33" customFormat="1" ht="12.75" customHeight="1">
      <c r="A309" s="49">
        <v>307</v>
      </c>
      <c r="B309" s="50" t="s">
        <v>235</v>
      </c>
      <c r="C309" s="51" t="s">
        <v>235</v>
      </c>
      <c r="D309" s="51" t="s">
        <v>1160</v>
      </c>
      <c r="E309" s="51" t="s">
        <v>1161</v>
      </c>
      <c r="F309" s="52">
        <f>IF(COUNTIF(E$3:E309,E309)=1,MAX(F$2:F308)+1,VLOOKUP(E309,E$2:G308,2,0))</f>
        <v>28721</v>
      </c>
      <c r="G309" s="53">
        <v>406.61</v>
      </c>
      <c r="I309" s="22">
        <v>28846</v>
      </c>
      <c r="J309" s="54">
        <f t="shared" si="4"/>
        <v>154.10999999999999</v>
      </c>
    </row>
    <row r="310" spans="1:10" s="33" customFormat="1" ht="12.75" customHeight="1">
      <c r="A310" s="49">
        <v>308</v>
      </c>
      <c r="B310" s="50" t="s">
        <v>590</v>
      </c>
      <c r="C310" s="51" t="s">
        <v>590</v>
      </c>
      <c r="D310" s="51" t="s">
        <v>1162</v>
      </c>
      <c r="E310" s="51" t="s">
        <v>1163</v>
      </c>
      <c r="F310" s="52">
        <f>IF(COUNTIF(E$3:E310,E310)=1,MAX(F$2:F309)+1,VLOOKUP(E310,E$2:G309,2,0))</f>
        <v>28722</v>
      </c>
      <c r="G310" s="53">
        <v>200.22000000000003</v>
      </c>
      <c r="I310" s="22">
        <v>28847</v>
      </c>
      <c r="J310" s="54">
        <f t="shared" si="4"/>
        <v>13613.32</v>
      </c>
    </row>
    <row r="311" spans="1:10" s="33" customFormat="1" ht="12.75" customHeight="1">
      <c r="A311" s="49">
        <v>309</v>
      </c>
      <c r="B311" s="50" t="s">
        <v>591</v>
      </c>
      <c r="C311" s="51" t="s">
        <v>591</v>
      </c>
      <c r="D311" s="51" t="s">
        <v>1164</v>
      </c>
      <c r="E311" s="51" t="s">
        <v>1165</v>
      </c>
      <c r="F311" s="52">
        <f>IF(COUNTIF(E$3:E311,E311)=1,MAX(F$2:F310)+1,VLOOKUP(E311,E$2:G310,2,0))</f>
        <v>28723</v>
      </c>
      <c r="G311" s="53">
        <v>625.62</v>
      </c>
      <c r="I311" s="22">
        <v>28848</v>
      </c>
      <c r="J311" s="54">
        <f t="shared" si="4"/>
        <v>35313.4</v>
      </c>
    </row>
    <row r="312" spans="1:10" s="33" customFormat="1" ht="12.75" customHeight="1">
      <c r="A312" s="49">
        <v>310</v>
      </c>
      <c r="B312" s="50" t="s">
        <v>592</v>
      </c>
      <c r="C312" s="51" t="s">
        <v>592</v>
      </c>
      <c r="D312" s="51" t="s">
        <v>1166</v>
      </c>
      <c r="E312" s="51" t="s">
        <v>1167</v>
      </c>
      <c r="F312" s="52">
        <f>IF(COUNTIF(E$3:E312,E312)=1,MAX(F$2:F311)+1,VLOOKUP(E312,E$2:G311,2,0))</f>
        <v>28724</v>
      </c>
      <c r="G312" s="53">
        <v>784.57</v>
      </c>
      <c r="I312" s="22">
        <v>28849</v>
      </c>
      <c r="J312" s="54">
        <f t="shared" si="4"/>
        <v>936.31</v>
      </c>
    </row>
    <row r="313" spans="1:10" s="33" customFormat="1" ht="12.75" customHeight="1">
      <c r="A313" s="49">
        <v>311</v>
      </c>
      <c r="B313" s="50" t="s">
        <v>446</v>
      </c>
      <c r="C313" s="51" t="s">
        <v>593</v>
      </c>
      <c r="D313" s="51" t="s">
        <v>853</v>
      </c>
      <c r="E313" s="51" t="s">
        <v>854</v>
      </c>
      <c r="F313" s="52">
        <f>IF(COUNTIF(E$3:E313,E313)=1,MAX(F$2:F312)+1,VLOOKUP(E313,E$2:G312,2,0))</f>
        <v>28621</v>
      </c>
      <c r="G313" s="53">
        <v>447.52</v>
      </c>
      <c r="I313" s="22">
        <v>28850</v>
      </c>
      <c r="J313" s="54">
        <f t="shared" si="4"/>
        <v>576.17999999999995</v>
      </c>
    </row>
    <row r="314" spans="1:10" s="33" customFormat="1" ht="12.75" customHeight="1">
      <c r="A314" s="49">
        <v>312</v>
      </c>
      <c r="B314" s="50" t="s">
        <v>594</v>
      </c>
      <c r="C314" s="51" t="s">
        <v>594</v>
      </c>
      <c r="D314" s="51" t="s">
        <v>1168</v>
      </c>
      <c r="E314" s="51" t="s">
        <v>1169</v>
      </c>
      <c r="F314" s="52">
        <f>IF(COUNTIF(E$3:E314,E314)=1,MAX(F$2:F313)+1,VLOOKUP(E314,E$2:G313,2,0))</f>
        <v>28725</v>
      </c>
      <c r="G314" s="53">
        <v>7809.26</v>
      </c>
      <c r="I314" s="22">
        <v>28851</v>
      </c>
      <c r="J314" s="54">
        <f t="shared" si="4"/>
        <v>357.43</v>
      </c>
    </row>
    <row r="315" spans="1:10" s="33" customFormat="1" ht="12.75" customHeight="1">
      <c r="A315" s="49">
        <v>313</v>
      </c>
      <c r="B315" s="50" t="s">
        <v>595</v>
      </c>
      <c r="C315" s="51" t="s">
        <v>595</v>
      </c>
      <c r="D315" s="51" t="s">
        <v>1170</v>
      </c>
      <c r="E315" s="51" t="s">
        <v>1171</v>
      </c>
      <c r="F315" s="52">
        <f>IF(COUNTIF(E$3:E315,E315)=1,MAX(F$2:F314)+1,VLOOKUP(E315,E$2:G314,2,0))</f>
        <v>28726</v>
      </c>
      <c r="G315" s="53">
        <v>185.52</v>
      </c>
      <c r="I315" s="22">
        <v>28852</v>
      </c>
      <c r="J315" s="54">
        <f t="shared" si="4"/>
        <v>1380.22</v>
      </c>
    </row>
    <row r="316" spans="1:10" s="33" customFormat="1" ht="12.75" customHeight="1">
      <c r="A316" s="49">
        <v>314</v>
      </c>
      <c r="B316" s="50" t="s">
        <v>595</v>
      </c>
      <c r="C316" s="51" t="s">
        <v>596</v>
      </c>
      <c r="D316" s="51" t="s">
        <v>1170</v>
      </c>
      <c r="E316" s="51" t="s">
        <v>1171</v>
      </c>
      <c r="F316" s="52">
        <f>IF(COUNTIF(E$3:E316,E316)=1,MAX(F$2:F315)+1,VLOOKUP(E316,E$2:G315,2,0))</f>
        <v>28726</v>
      </c>
      <c r="G316" s="53">
        <v>35.760000000000005</v>
      </c>
      <c r="I316" s="22">
        <v>28853</v>
      </c>
      <c r="J316" s="54">
        <f t="shared" si="4"/>
        <v>4949.38</v>
      </c>
    </row>
    <row r="317" spans="1:10" s="33" customFormat="1" ht="22.5" customHeight="1">
      <c r="A317" s="49">
        <v>315</v>
      </c>
      <c r="B317" s="50" t="s">
        <v>306</v>
      </c>
      <c r="C317" s="51" t="s">
        <v>309</v>
      </c>
      <c r="D317" s="51" t="s">
        <v>1149</v>
      </c>
      <c r="E317" s="51" t="s">
        <v>870</v>
      </c>
      <c r="F317" s="52">
        <f>IF(COUNTIF(E$3:E317,E317)=1,MAX(F$2:F316)+1,VLOOKUP(E317,E$2:G316,2,0))</f>
        <v>28581</v>
      </c>
      <c r="G317" s="53">
        <v>232.22</v>
      </c>
      <c r="I317" s="22">
        <v>28854</v>
      </c>
      <c r="J317" s="54">
        <f t="shared" si="4"/>
        <v>12701.83</v>
      </c>
    </row>
    <row r="318" spans="1:10" s="33" customFormat="1" ht="12.75" customHeight="1">
      <c r="A318" s="49">
        <v>316</v>
      </c>
      <c r="B318" s="50" t="s">
        <v>597</v>
      </c>
      <c r="C318" s="51" t="s">
        <v>597</v>
      </c>
      <c r="D318" s="51" t="s">
        <v>1172</v>
      </c>
      <c r="E318" s="51" t="s">
        <v>1173</v>
      </c>
      <c r="F318" s="52">
        <f>IF(COUNTIF(E$3:E318,E318)=1,MAX(F$2:F317)+1,VLOOKUP(E318,E$2:G317,2,0))</f>
        <v>28727</v>
      </c>
      <c r="G318" s="53">
        <v>1343.92</v>
      </c>
      <c r="I318" s="22">
        <v>28855</v>
      </c>
      <c r="J318" s="54">
        <f t="shared" si="4"/>
        <v>75.090000000000018</v>
      </c>
    </row>
    <row r="319" spans="1:10" s="33" customFormat="1" ht="12.75" customHeight="1">
      <c r="A319" s="49">
        <v>317</v>
      </c>
      <c r="B319" s="50" t="s">
        <v>359</v>
      </c>
      <c r="C319" s="51" t="s">
        <v>359</v>
      </c>
      <c r="D319" s="51" t="s">
        <v>1174</v>
      </c>
      <c r="E319" s="51" t="s">
        <v>1175</v>
      </c>
      <c r="F319" s="52">
        <f>IF(COUNTIF(E$3:E319,E319)=1,MAX(F$2:F318)+1,VLOOKUP(E319,E$2:G318,2,0))</f>
        <v>28728</v>
      </c>
      <c r="G319" s="53">
        <v>23091.39</v>
      </c>
      <c r="I319" s="22">
        <v>28856</v>
      </c>
      <c r="J319" s="54">
        <f t="shared" si="4"/>
        <v>109.2</v>
      </c>
    </row>
    <row r="320" spans="1:10" s="33" customFormat="1" ht="12.75" customHeight="1">
      <c r="A320" s="49">
        <v>318</v>
      </c>
      <c r="B320" s="50" t="s">
        <v>359</v>
      </c>
      <c r="C320" s="51" t="s">
        <v>360</v>
      </c>
      <c r="D320" s="51" t="s">
        <v>1174</v>
      </c>
      <c r="E320" s="51" t="s">
        <v>1175</v>
      </c>
      <c r="F320" s="52">
        <f>IF(COUNTIF(E$3:E320,E320)=1,MAX(F$2:F319)+1,VLOOKUP(E320,E$2:G319,2,0))</f>
        <v>28728</v>
      </c>
      <c r="G320" s="53">
        <v>415.78000000000003</v>
      </c>
      <c r="I320" s="22">
        <v>28857</v>
      </c>
      <c r="J320" s="54">
        <f t="shared" si="4"/>
        <v>1291.6300000000001</v>
      </c>
    </row>
    <row r="321" spans="1:10" s="33" customFormat="1" ht="12.75" customHeight="1">
      <c r="A321" s="49">
        <v>319</v>
      </c>
      <c r="B321" s="50" t="s">
        <v>359</v>
      </c>
      <c r="C321" s="51" t="s">
        <v>361</v>
      </c>
      <c r="D321" s="51" t="s">
        <v>1174</v>
      </c>
      <c r="E321" s="51" t="s">
        <v>1175</v>
      </c>
      <c r="F321" s="52">
        <f>IF(COUNTIF(E$3:E321,E321)=1,MAX(F$2:F320)+1,VLOOKUP(E321,E$2:G320,2,0))</f>
        <v>28728</v>
      </c>
      <c r="G321" s="53">
        <v>1489.94</v>
      </c>
      <c r="I321" s="22">
        <v>28858</v>
      </c>
      <c r="J321" s="54">
        <f t="shared" si="4"/>
        <v>636.77</v>
      </c>
    </row>
    <row r="322" spans="1:10" s="33" customFormat="1" ht="12.75" customHeight="1">
      <c r="A322" s="49">
        <v>320</v>
      </c>
      <c r="B322" s="50" t="s">
        <v>598</v>
      </c>
      <c r="C322" s="51" t="s">
        <v>598</v>
      </c>
      <c r="D322" s="51" t="s">
        <v>1176</v>
      </c>
      <c r="E322" s="51" t="s">
        <v>1177</v>
      </c>
      <c r="F322" s="52">
        <f>IF(COUNTIF(E$3:E322,E322)=1,MAX(F$2:F321)+1,VLOOKUP(E322,E$2:G321,2,0))</f>
        <v>28729</v>
      </c>
      <c r="G322" s="53">
        <v>44.100000000000009</v>
      </c>
      <c r="I322" s="22">
        <v>28859</v>
      </c>
      <c r="J322" s="54">
        <f t="shared" si="4"/>
        <v>180.92</v>
      </c>
    </row>
    <row r="323" spans="1:10" s="33" customFormat="1" ht="12.75" customHeight="1">
      <c r="A323" s="49">
        <v>321</v>
      </c>
      <c r="B323" s="50" t="s">
        <v>599</v>
      </c>
      <c r="C323" s="51" t="s">
        <v>599</v>
      </c>
      <c r="D323" s="51" t="s">
        <v>1178</v>
      </c>
      <c r="E323" s="51">
        <v>600213777000</v>
      </c>
      <c r="F323" s="52">
        <f>IF(COUNTIF(E$3:E323,E323)=1,MAX(F$2:F322)+1,VLOOKUP(E323,E$2:G322,2,0))</f>
        <v>28730</v>
      </c>
      <c r="G323" s="53">
        <v>353.42</v>
      </c>
      <c r="I323" s="22">
        <v>28860</v>
      </c>
      <c r="J323" s="54">
        <f t="shared" si="4"/>
        <v>480.57</v>
      </c>
    </row>
    <row r="324" spans="1:10" s="33" customFormat="1" ht="12.75" customHeight="1">
      <c r="A324" s="49">
        <v>322</v>
      </c>
      <c r="B324" s="50" t="s">
        <v>599</v>
      </c>
      <c r="C324" s="51" t="s">
        <v>600</v>
      </c>
      <c r="D324" s="51" t="s">
        <v>1178</v>
      </c>
      <c r="E324" s="51">
        <v>600213777000</v>
      </c>
      <c r="F324" s="52">
        <f>IF(COUNTIF(E$3:E324,E324)=1,MAX(F$2:F323)+1,VLOOKUP(E324,E$2:G323,2,0))</f>
        <v>28730</v>
      </c>
      <c r="G324" s="53">
        <v>54.85</v>
      </c>
      <c r="I324" s="22">
        <v>28861</v>
      </c>
      <c r="J324" s="54">
        <f t="shared" si="4"/>
        <v>616.14</v>
      </c>
    </row>
    <row r="325" spans="1:10" s="33" customFormat="1" ht="12.75" customHeight="1">
      <c r="A325" s="49">
        <v>323</v>
      </c>
      <c r="B325" s="50" t="s">
        <v>601</v>
      </c>
      <c r="C325" s="51" t="s">
        <v>601</v>
      </c>
      <c r="D325" s="51" t="s">
        <v>1179</v>
      </c>
      <c r="E325" s="51" t="s">
        <v>1180</v>
      </c>
      <c r="F325" s="52">
        <f>IF(COUNTIF(E$3:E325,E325)=1,MAX(F$2:F324)+1,VLOOKUP(E325,E$2:G324,2,0))</f>
        <v>28731</v>
      </c>
      <c r="G325" s="53">
        <v>0.18</v>
      </c>
      <c r="I325" s="22">
        <v>28862</v>
      </c>
      <c r="J325" s="54">
        <f t="shared" si="4"/>
        <v>15.49</v>
      </c>
    </row>
    <row r="326" spans="1:10" s="33" customFormat="1" ht="12.75" customHeight="1">
      <c r="A326" s="49">
        <v>324</v>
      </c>
      <c r="B326" s="50" t="s">
        <v>602</v>
      </c>
      <c r="C326" s="51" t="s">
        <v>602</v>
      </c>
      <c r="D326" s="51" t="s">
        <v>1181</v>
      </c>
      <c r="E326" s="51" t="s">
        <v>1182</v>
      </c>
      <c r="F326" s="52">
        <f>IF(COUNTIF(E$3:E326,E326)=1,MAX(F$2:F325)+1,VLOOKUP(E326,E$2:G325,2,0))</f>
        <v>28732</v>
      </c>
      <c r="G326" s="53">
        <v>80087.509999999995</v>
      </c>
      <c r="I326" s="22">
        <v>28863</v>
      </c>
      <c r="J326" s="54">
        <f t="shared" si="4"/>
        <v>83.47</v>
      </c>
    </row>
    <row r="327" spans="1:10" s="33" customFormat="1" ht="12.75" customHeight="1">
      <c r="A327" s="49">
        <v>325</v>
      </c>
      <c r="B327" s="50" t="s">
        <v>248</v>
      </c>
      <c r="C327" s="51" t="s">
        <v>248</v>
      </c>
      <c r="D327" s="51" t="s">
        <v>1183</v>
      </c>
      <c r="E327" s="51" t="s">
        <v>1184</v>
      </c>
      <c r="F327" s="52">
        <f>IF(COUNTIF(E$3:E327,E327)=1,MAX(F$2:F326)+1,VLOOKUP(E327,E$2:G326,2,0))</f>
        <v>28733</v>
      </c>
      <c r="G327" s="53">
        <v>1401.3899999999999</v>
      </c>
      <c r="I327" s="22">
        <v>28864</v>
      </c>
      <c r="J327" s="54">
        <f t="shared" si="4"/>
        <v>2969.4500000000003</v>
      </c>
    </row>
    <row r="328" spans="1:10" s="33" customFormat="1" ht="12.75" customHeight="1">
      <c r="A328" s="49">
        <v>326</v>
      </c>
      <c r="B328" s="50" t="s">
        <v>248</v>
      </c>
      <c r="C328" s="51" t="s">
        <v>249</v>
      </c>
      <c r="D328" s="51" t="s">
        <v>1183</v>
      </c>
      <c r="E328" s="51" t="s">
        <v>1184</v>
      </c>
      <c r="F328" s="52">
        <f>IF(COUNTIF(E$3:E328,E328)=1,MAX(F$2:F327)+1,VLOOKUP(E328,E$2:G327,2,0))</f>
        <v>28733</v>
      </c>
      <c r="G328" s="53">
        <v>1377.51</v>
      </c>
      <c r="I328" s="22">
        <v>28865</v>
      </c>
      <c r="J328" s="54">
        <f t="shared" si="4"/>
        <v>4559.1299999999992</v>
      </c>
    </row>
    <row r="329" spans="1:10" s="33" customFormat="1" ht="12.75" customHeight="1">
      <c r="A329" s="49">
        <v>327</v>
      </c>
      <c r="B329" s="50" t="s">
        <v>601</v>
      </c>
      <c r="C329" s="51" t="s">
        <v>603</v>
      </c>
      <c r="D329" s="51" t="s">
        <v>1179</v>
      </c>
      <c r="E329" s="51" t="s">
        <v>1180</v>
      </c>
      <c r="F329" s="52">
        <f>IF(COUNTIF(E$3:E329,E329)=1,MAX(F$2:F328)+1,VLOOKUP(E329,E$2:G328,2,0))</f>
        <v>28731</v>
      </c>
      <c r="G329" s="53">
        <v>93.780000000000015</v>
      </c>
      <c r="I329" s="22">
        <v>28866</v>
      </c>
      <c r="J329" s="54">
        <f t="shared" si="4"/>
        <v>851.14</v>
      </c>
    </row>
    <row r="330" spans="1:10" s="33" customFormat="1" ht="12.75" customHeight="1">
      <c r="A330" s="49">
        <v>328</v>
      </c>
      <c r="B330" s="50" t="s">
        <v>450</v>
      </c>
      <c r="C330" s="51" t="s">
        <v>397</v>
      </c>
      <c r="D330" s="51" t="s">
        <v>865</v>
      </c>
      <c r="E330" s="51" t="s">
        <v>866</v>
      </c>
      <c r="F330" s="52">
        <f>IF(COUNTIF(E$3:E330,E330)=1,MAX(F$2:F329)+1,VLOOKUP(E330,E$2:G329,2,0))</f>
        <v>28579</v>
      </c>
      <c r="G330" s="53">
        <v>25.52</v>
      </c>
      <c r="I330" s="22">
        <v>28867</v>
      </c>
      <c r="J330" s="54">
        <f t="shared" si="4"/>
        <v>2562.33</v>
      </c>
    </row>
    <row r="331" spans="1:10" s="33" customFormat="1" ht="12.75" customHeight="1">
      <c r="A331" s="49">
        <v>329</v>
      </c>
      <c r="B331" s="50" t="s">
        <v>252</v>
      </c>
      <c r="C331" s="51" t="s">
        <v>252</v>
      </c>
      <c r="D331" s="51" t="s">
        <v>960</v>
      </c>
      <c r="E331" s="51" t="s">
        <v>961</v>
      </c>
      <c r="F331" s="52">
        <f>IF(COUNTIF(E$3:E331,E331)=1,MAX(F$2:F330)+1,VLOOKUP(E331,E$2:G330,2,0))</f>
        <v>28625</v>
      </c>
      <c r="G331" s="53">
        <v>1270886.1800000002</v>
      </c>
      <c r="I331" s="22">
        <v>28868</v>
      </c>
      <c r="J331" s="54">
        <f t="shared" si="4"/>
        <v>139.21</v>
      </c>
    </row>
    <row r="332" spans="1:10" s="33" customFormat="1" ht="12.75" customHeight="1">
      <c r="A332" s="49">
        <v>330</v>
      </c>
      <c r="B332" s="50" t="s">
        <v>261</v>
      </c>
      <c r="C332" s="51" t="s">
        <v>261</v>
      </c>
      <c r="D332" s="51" t="s">
        <v>1187</v>
      </c>
      <c r="E332" s="51" t="s">
        <v>1188</v>
      </c>
      <c r="F332" s="52">
        <f>IF(COUNTIF(E$3:E332,E332)=1,MAX(F$2:F331)+1,VLOOKUP(E332,E$2:G331,2,0))</f>
        <v>28734</v>
      </c>
      <c r="G332" s="53">
        <v>469.15000000000003</v>
      </c>
      <c r="I332" s="22">
        <v>28869</v>
      </c>
      <c r="J332" s="54">
        <f t="shared" ref="J332:J366" si="5">SUMIF(F329:F894, I332, G329:G894)</f>
        <v>337.94000000000005</v>
      </c>
    </row>
    <row r="333" spans="1:10" s="33" customFormat="1" ht="12.75" customHeight="1">
      <c r="A333" s="49">
        <v>331</v>
      </c>
      <c r="B333" s="50" t="s">
        <v>605</v>
      </c>
      <c r="C333" s="51" t="s">
        <v>605</v>
      </c>
      <c r="D333" s="51" t="s">
        <v>1189</v>
      </c>
      <c r="E333" s="51" t="s">
        <v>1190</v>
      </c>
      <c r="F333" s="52">
        <f>IF(COUNTIF(E$3:E333,E333)=1,MAX(F$2:F332)+1,VLOOKUP(E333,E$2:G332,2,0))</f>
        <v>28735</v>
      </c>
      <c r="G333" s="53">
        <v>1803.99</v>
      </c>
      <c r="I333" s="22">
        <v>28870</v>
      </c>
      <c r="J333" s="54">
        <f t="shared" si="5"/>
        <v>187.27</v>
      </c>
    </row>
    <row r="334" spans="1:10" s="33" customFormat="1" ht="12.75" customHeight="1">
      <c r="A334" s="49">
        <v>332</v>
      </c>
      <c r="B334" s="50" t="s">
        <v>606</v>
      </c>
      <c r="C334" s="51" t="s">
        <v>606</v>
      </c>
      <c r="D334" s="51" t="s">
        <v>1191</v>
      </c>
      <c r="E334" s="51" t="s">
        <v>1192</v>
      </c>
      <c r="F334" s="52">
        <f>IF(COUNTIF(E$3:E334,E334)=1,MAX(F$2:F333)+1,VLOOKUP(E334,E$2:G333,2,0))</f>
        <v>28736</v>
      </c>
      <c r="G334" s="53">
        <v>26.07</v>
      </c>
      <c r="I334" s="22">
        <v>28871</v>
      </c>
      <c r="J334" s="54">
        <f t="shared" si="5"/>
        <v>33.840000000000003</v>
      </c>
    </row>
    <row r="335" spans="1:10" s="33" customFormat="1" ht="12.75" customHeight="1">
      <c r="A335" s="49">
        <v>333</v>
      </c>
      <c r="B335" s="50" t="s">
        <v>606</v>
      </c>
      <c r="C335" s="51" t="s">
        <v>773</v>
      </c>
      <c r="D335" s="51" t="s">
        <v>1191</v>
      </c>
      <c r="E335" s="51" t="s">
        <v>1192</v>
      </c>
      <c r="F335" s="52">
        <f>IF(COUNTIF(E$3:E335,E335)=1,MAX(F$2:F334)+1,VLOOKUP(E335,E$2:G334,2,0))</f>
        <v>28736</v>
      </c>
      <c r="G335" s="53">
        <v>0.03</v>
      </c>
      <c r="I335" s="22">
        <v>28872</v>
      </c>
      <c r="J335" s="54">
        <f t="shared" si="5"/>
        <v>315.74999999999994</v>
      </c>
    </row>
    <row r="336" spans="1:10" s="33" customFormat="1" ht="12.75" customHeight="1">
      <c r="A336" s="49">
        <v>334</v>
      </c>
      <c r="B336" s="50" t="s">
        <v>607</v>
      </c>
      <c r="C336" s="51" t="s">
        <v>607</v>
      </c>
      <c r="D336" s="51" t="s">
        <v>1193</v>
      </c>
      <c r="E336" s="51" t="s">
        <v>1194</v>
      </c>
      <c r="F336" s="52">
        <f>IF(COUNTIF(E$3:E336,E336)=1,MAX(F$2:F335)+1,VLOOKUP(E336,E$2:G335,2,0))</f>
        <v>28737</v>
      </c>
      <c r="G336" s="53">
        <v>177.82</v>
      </c>
      <c r="I336" s="22">
        <v>28873</v>
      </c>
      <c r="J336" s="54">
        <f t="shared" si="5"/>
        <v>30657.46</v>
      </c>
    </row>
    <row r="337" spans="1:10" s="33" customFormat="1" ht="12.75" customHeight="1">
      <c r="A337" s="49">
        <v>335</v>
      </c>
      <c r="B337" s="50" t="s">
        <v>608</v>
      </c>
      <c r="C337" s="51" t="s">
        <v>609</v>
      </c>
      <c r="D337" s="51" t="s">
        <v>1195</v>
      </c>
      <c r="E337" s="51" t="s">
        <v>1196</v>
      </c>
      <c r="F337" s="52">
        <f>IF(COUNTIF(E$3:E337,E337)=1,MAX(F$2:F336)+1,VLOOKUP(E337,E$2:G336,2,0))</f>
        <v>28738</v>
      </c>
      <c r="G337" s="53">
        <v>47.11</v>
      </c>
      <c r="I337" s="22">
        <v>28874</v>
      </c>
      <c r="J337" s="54">
        <f t="shared" si="5"/>
        <v>16238.5</v>
      </c>
    </row>
    <row r="338" spans="1:10" s="33" customFormat="1" ht="12.75" customHeight="1">
      <c r="A338" s="49">
        <v>336</v>
      </c>
      <c r="B338" s="50" t="s">
        <v>610</v>
      </c>
      <c r="C338" s="51" t="s">
        <v>610</v>
      </c>
      <c r="D338" s="51" t="s">
        <v>1197</v>
      </c>
      <c r="E338" s="51" t="s">
        <v>1198</v>
      </c>
      <c r="F338" s="52">
        <f>IF(COUNTIF(E$3:E338,E338)=1,MAX(F$2:F337)+1,VLOOKUP(E338,E$2:G337,2,0))</f>
        <v>28739</v>
      </c>
      <c r="G338" s="53">
        <v>61.23</v>
      </c>
      <c r="I338" s="22">
        <v>28875</v>
      </c>
      <c r="J338" s="54">
        <f t="shared" si="5"/>
        <v>3888.19</v>
      </c>
    </row>
    <row r="339" spans="1:10" s="33" customFormat="1" ht="12.75" customHeight="1">
      <c r="A339" s="49">
        <v>337</v>
      </c>
      <c r="B339" s="50" t="s">
        <v>611</v>
      </c>
      <c r="C339" s="51" t="s">
        <v>611</v>
      </c>
      <c r="D339" s="51" t="s">
        <v>1199</v>
      </c>
      <c r="E339" s="51" t="s">
        <v>1200</v>
      </c>
      <c r="F339" s="52">
        <f>IF(COUNTIF(E$3:E339,E339)=1,MAX(F$2:F338)+1,VLOOKUP(E339,E$2:G338,2,0))</f>
        <v>28740</v>
      </c>
      <c r="G339" s="53">
        <v>15958.84</v>
      </c>
      <c r="I339" s="22">
        <v>28876</v>
      </c>
      <c r="J339" s="54">
        <f t="shared" si="5"/>
        <v>11907.39</v>
      </c>
    </row>
    <row r="340" spans="1:10" s="33" customFormat="1" ht="12.75" customHeight="1">
      <c r="A340" s="49">
        <v>338</v>
      </c>
      <c r="B340" s="50" t="s">
        <v>612</v>
      </c>
      <c r="C340" s="51" t="s">
        <v>262</v>
      </c>
      <c r="D340" s="51" t="s">
        <v>1201</v>
      </c>
      <c r="E340" s="51" t="s">
        <v>1202</v>
      </c>
      <c r="F340" s="52">
        <f>IF(COUNTIF(E$3:E340,E340)=1,MAX(F$2:F339)+1,VLOOKUP(E340,E$2:G339,2,0))</f>
        <v>28741</v>
      </c>
      <c r="G340" s="53">
        <v>0.98</v>
      </c>
      <c r="I340" s="22">
        <v>28877</v>
      </c>
      <c r="J340" s="54">
        <f t="shared" si="5"/>
        <v>128.94</v>
      </c>
    </row>
    <row r="341" spans="1:10" s="33" customFormat="1" ht="12.75" customHeight="1">
      <c r="A341" s="49">
        <v>339</v>
      </c>
      <c r="B341" s="50" t="s">
        <v>263</v>
      </c>
      <c r="C341" s="51" t="s">
        <v>263</v>
      </c>
      <c r="D341" s="51" t="s">
        <v>1203</v>
      </c>
      <c r="E341" s="51" t="s">
        <v>1204</v>
      </c>
      <c r="F341" s="52">
        <f>IF(COUNTIF(E$3:E341,E341)=1,MAX(F$2:F340)+1,VLOOKUP(E341,E$2:G340,2,0))</f>
        <v>28742</v>
      </c>
      <c r="G341" s="53">
        <v>24.87</v>
      </c>
      <c r="I341" s="22">
        <v>28878</v>
      </c>
      <c r="J341" s="54">
        <f t="shared" si="5"/>
        <v>153.66000000000003</v>
      </c>
    </row>
    <row r="342" spans="1:10" s="33" customFormat="1" ht="12.75" customHeight="1">
      <c r="A342" s="49">
        <v>340</v>
      </c>
      <c r="B342" s="50" t="s">
        <v>243</v>
      </c>
      <c r="C342" s="51" t="s">
        <v>244</v>
      </c>
      <c r="D342" s="51" t="s">
        <v>1207</v>
      </c>
      <c r="E342" s="51" t="s">
        <v>1208</v>
      </c>
      <c r="F342" s="52">
        <f>IF(COUNTIF(E$3:E342,E342)=1,MAX(F$2:F341)+1,VLOOKUP(E342,E$2:G341,2,0))</f>
        <v>28743</v>
      </c>
      <c r="G342" s="53">
        <v>973.06</v>
      </c>
      <c r="I342" s="22">
        <v>28879</v>
      </c>
      <c r="J342" s="54">
        <f t="shared" si="5"/>
        <v>1017.03</v>
      </c>
    </row>
    <row r="343" spans="1:10" s="33" customFormat="1" ht="12.75" customHeight="1">
      <c r="A343" s="49">
        <v>341</v>
      </c>
      <c r="B343" s="50" t="s">
        <v>243</v>
      </c>
      <c r="C343" s="51" t="s">
        <v>245</v>
      </c>
      <c r="D343" s="51" t="s">
        <v>1207</v>
      </c>
      <c r="E343" s="51" t="s">
        <v>1208</v>
      </c>
      <c r="F343" s="52">
        <f>IF(COUNTIF(E$3:E343,E343)=1,MAX(F$2:F342)+1,VLOOKUP(E343,E$2:G342,2,0))</f>
        <v>28743</v>
      </c>
      <c r="G343" s="53">
        <v>3413.2400000000002</v>
      </c>
      <c r="I343" s="22">
        <v>28880</v>
      </c>
      <c r="J343" s="54">
        <f t="shared" si="5"/>
        <v>6768.5299999999988</v>
      </c>
    </row>
    <row r="344" spans="1:10" s="33" customFormat="1" ht="12.75" customHeight="1">
      <c r="A344" s="49">
        <v>342</v>
      </c>
      <c r="B344" s="50" t="s">
        <v>264</v>
      </c>
      <c r="C344" s="51" t="s">
        <v>264</v>
      </c>
      <c r="D344" s="51" t="s">
        <v>1209</v>
      </c>
      <c r="E344" s="51" t="s">
        <v>1210</v>
      </c>
      <c r="F344" s="52">
        <f>IF(COUNTIF(E$3:E344,E344)=1,MAX(F$2:F343)+1,VLOOKUP(E344,E$2:G343,2,0))</f>
        <v>28744</v>
      </c>
      <c r="G344" s="53">
        <v>1365.2600000000002</v>
      </c>
      <c r="I344" s="22">
        <v>28881</v>
      </c>
      <c r="J344" s="54">
        <f t="shared" si="5"/>
        <v>207.91</v>
      </c>
    </row>
    <row r="345" spans="1:10" s="33" customFormat="1" ht="12.75" customHeight="1">
      <c r="A345" s="49">
        <v>343</v>
      </c>
      <c r="B345" s="50" t="s">
        <v>265</v>
      </c>
      <c r="C345" s="51" t="s">
        <v>265</v>
      </c>
      <c r="D345" s="51" t="s">
        <v>1211</v>
      </c>
      <c r="E345" s="51" t="s">
        <v>1212</v>
      </c>
      <c r="F345" s="52">
        <f>IF(COUNTIF(E$3:E345,E345)=1,MAX(F$2:F344)+1,VLOOKUP(E345,E$2:G344,2,0))</f>
        <v>28745</v>
      </c>
      <c r="G345" s="53">
        <v>7761.13</v>
      </c>
      <c r="I345" s="22">
        <v>28882</v>
      </c>
      <c r="J345" s="54">
        <f t="shared" si="5"/>
        <v>21.03</v>
      </c>
    </row>
    <row r="346" spans="1:10" s="33" customFormat="1" ht="12.75" customHeight="1">
      <c r="A346" s="49">
        <v>344</v>
      </c>
      <c r="B346" s="50" t="s">
        <v>267</v>
      </c>
      <c r="C346" s="51" t="s">
        <v>267</v>
      </c>
      <c r="D346" s="51" t="s">
        <v>1213</v>
      </c>
      <c r="E346" s="51" t="s">
        <v>1214</v>
      </c>
      <c r="F346" s="52">
        <f>IF(COUNTIF(E$3:E346,E346)=1,MAX(F$2:F345)+1,VLOOKUP(E346,E$2:G345,2,0))</f>
        <v>28746</v>
      </c>
      <c r="G346" s="53">
        <v>98.93</v>
      </c>
      <c r="I346" s="22">
        <v>28883</v>
      </c>
      <c r="J346" s="54">
        <f t="shared" si="5"/>
        <v>7533.62</v>
      </c>
    </row>
    <row r="347" spans="1:10" s="33" customFormat="1" ht="12.75" customHeight="1">
      <c r="A347" s="49">
        <v>345</v>
      </c>
      <c r="B347" s="50" t="s">
        <v>267</v>
      </c>
      <c r="C347" s="51" t="s">
        <v>268</v>
      </c>
      <c r="D347" s="51" t="s">
        <v>1213</v>
      </c>
      <c r="E347" s="51" t="s">
        <v>1214</v>
      </c>
      <c r="F347" s="52">
        <f>IF(COUNTIF(E$3:E347,E347)=1,MAX(F$2:F346)+1,VLOOKUP(E347,E$2:G346,2,0))</f>
        <v>28746</v>
      </c>
      <c r="G347" s="53">
        <v>22.790000000000003</v>
      </c>
      <c r="I347" s="22">
        <v>28884</v>
      </c>
      <c r="J347" s="54">
        <f t="shared" si="5"/>
        <v>39471.159999999996</v>
      </c>
    </row>
    <row r="348" spans="1:10" s="33" customFormat="1" ht="12.75" customHeight="1">
      <c r="A348" s="49">
        <v>346</v>
      </c>
      <c r="B348" s="50" t="s">
        <v>269</v>
      </c>
      <c r="C348" s="51" t="s">
        <v>269</v>
      </c>
      <c r="D348" s="51" t="s">
        <v>1215</v>
      </c>
      <c r="E348" s="51" t="s">
        <v>1216</v>
      </c>
      <c r="F348" s="52">
        <f>IF(COUNTIF(E$3:E348,E348)=1,MAX(F$2:F347)+1,VLOOKUP(E348,E$2:G347,2,0))</f>
        <v>28747</v>
      </c>
      <c r="G348" s="53">
        <v>4669.68</v>
      </c>
      <c r="I348" s="22">
        <v>28885</v>
      </c>
      <c r="J348" s="54">
        <f t="shared" si="5"/>
        <v>110.88</v>
      </c>
    </row>
    <row r="349" spans="1:10" s="33" customFormat="1" ht="12.75" customHeight="1">
      <c r="A349" s="49">
        <v>347</v>
      </c>
      <c r="B349" s="50" t="s">
        <v>615</v>
      </c>
      <c r="C349" s="51" t="s">
        <v>615</v>
      </c>
      <c r="D349" s="51" t="s">
        <v>1217</v>
      </c>
      <c r="E349" s="51" t="s">
        <v>1218</v>
      </c>
      <c r="F349" s="52">
        <f>IF(COUNTIF(E$3:E349,E349)=1,MAX(F$2:F348)+1,VLOOKUP(E349,E$2:G348,2,0))</f>
        <v>28748</v>
      </c>
      <c r="G349" s="53">
        <v>46420.130000000005</v>
      </c>
      <c r="I349" s="22">
        <v>28886</v>
      </c>
      <c r="J349" s="54">
        <f t="shared" si="5"/>
        <v>1427.1200000000001</v>
      </c>
    </row>
    <row r="350" spans="1:10" s="33" customFormat="1" ht="12.75" customHeight="1">
      <c r="A350" s="49">
        <v>348</v>
      </c>
      <c r="B350" s="50" t="s">
        <v>246</v>
      </c>
      <c r="C350" s="51" t="s">
        <v>246</v>
      </c>
      <c r="D350" s="51" t="s">
        <v>1219</v>
      </c>
      <c r="E350" s="51" t="s">
        <v>1220</v>
      </c>
      <c r="F350" s="52">
        <f>IF(COUNTIF(E$3:E350,E350)=1,MAX(F$2:F349)+1,VLOOKUP(E350,E$2:G349,2,0))</f>
        <v>28749</v>
      </c>
      <c r="G350" s="53">
        <v>4688.0700000000006</v>
      </c>
      <c r="I350" s="22">
        <v>28887</v>
      </c>
      <c r="J350" s="54">
        <f t="shared" si="5"/>
        <v>7025.9000000000005</v>
      </c>
    </row>
    <row r="351" spans="1:10" s="33" customFormat="1" ht="12.75" customHeight="1">
      <c r="A351" s="49">
        <v>349</v>
      </c>
      <c r="B351" s="50" t="s">
        <v>266</v>
      </c>
      <c r="C351" s="51" t="s">
        <v>266</v>
      </c>
      <c r="D351" s="51" t="s">
        <v>1221</v>
      </c>
      <c r="E351" s="51" t="s">
        <v>1222</v>
      </c>
      <c r="F351" s="52">
        <f>IF(COUNTIF(E$3:E351,E351)=1,MAX(F$2:F350)+1,VLOOKUP(E351,E$2:G350,2,0))</f>
        <v>28750</v>
      </c>
      <c r="G351" s="53">
        <v>725.09</v>
      </c>
      <c r="I351" s="22">
        <v>28888</v>
      </c>
      <c r="J351" s="54">
        <f t="shared" si="5"/>
        <v>23766.13</v>
      </c>
    </row>
    <row r="352" spans="1:10" s="33" customFormat="1" ht="12.75" customHeight="1">
      <c r="A352" s="49">
        <v>350</v>
      </c>
      <c r="B352" s="50" t="s">
        <v>616</v>
      </c>
      <c r="C352" s="51" t="s">
        <v>247</v>
      </c>
      <c r="D352" s="51" t="s">
        <v>1223</v>
      </c>
      <c r="E352" s="51" t="s">
        <v>1224</v>
      </c>
      <c r="F352" s="52">
        <f>IF(COUNTIF(E$3:E352,E352)=1,MAX(F$2:F351)+1,VLOOKUP(E352,E$2:G351,2,0))</f>
        <v>28751</v>
      </c>
      <c r="G352" s="53">
        <v>98.009999999999991</v>
      </c>
      <c r="I352" s="22">
        <v>28889</v>
      </c>
      <c r="J352" s="54">
        <f t="shared" si="5"/>
        <v>235.99</v>
      </c>
    </row>
    <row r="353" spans="1:10" s="33" customFormat="1" ht="12.75" customHeight="1">
      <c r="A353" s="49">
        <v>351</v>
      </c>
      <c r="B353" s="50" t="s">
        <v>617</v>
      </c>
      <c r="C353" s="51" t="s">
        <v>618</v>
      </c>
      <c r="D353" s="51" t="s">
        <v>1225</v>
      </c>
      <c r="E353" s="51" t="s">
        <v>1226</v>
      </c>
      <c r="F353" s="52">
        <f>IF(COUNTIF(E$3:E353,E353)=1,MAX(F$2:F352)+1,VLOOKUP(E353,E$2:G352,2,0))</f>
        <v>28752</v>
      </c>
      <c r="G353" s="53">
        <v>88.01</v>
      </c>
      <c r="I353" s="22">
        <v>28890</v>
      </c>
      <c r="J353" s="54">
        <f t="shared" si="5"/>
        <v>146812.23000000001</v>
      </c>
    </row>
    <row r="354" spans="1:10" s="33" customFormat="1" ht="12.75" customHeight="1">
      <c r="A354" s="49">
        <v>352</v>
      </c>
      <c r="B354" s="50" t="s">
        <v>619</v>
      </c>
      <c r="C354" s="51" t="s">
        <v>619</v>
      </c>
      <c r="D354" s="51" t="s">
        <v>1227</v>
      </c>
      <c r="E354" s="51" t="s">
        <v>1228</v>
      </c>
      <c r="F354" s="52">
        <f>IF(COUNTIF(E$3:E354,E354)=1,MAX(F$2:F353)+1,VLOOKUP(E354,E$2:G353,2,0))</f>
        <v>28753</v>
      </c>
      <c r="G354" s="53">
        <v>883.15000000000009</v>
      </c>
      <c r="I354" s="22">
        <v>28891</v>
      </c>
      <c r="J354" s="54">
        <f t="shared" si="5"/>
        <v>51618.81</v>
      </c>
    </row>
    <row r="355" spans="1:10" s="33" customFormat="1" ht="12.75" customHeight="1">
      <c r="A355" s="49">
        <v>353</v>
      </c>
      <c r="B355" s="50" t="s">
        <v>619</v>
      </c>
      <c r="C355" s="51" t="s">
        <v>620</v>
      </c>
      <c r="D355" s="51" t="s">
        <v>1227</v>
      </c>
      <c r="E355" s="51" t="s">
        <v>1228</v>
      </c>
      <c r="F355" s="52">
        <f>IF(COUNTIF(E$3:E355,E355)=1,MAX(F$2:F354)+1,VLOOKUP(E355,E$2:G354,2,0))</f>
        <v>28753</v>
      </c>
      <c r="G355" s="53">
        <v>10443.300000000001</v>
      </c>
      <c r="I355" s="22">
        <v>28892</v>
      </c>
      <c r="J355" s="54">
        <f t="shared" si="5"/>
        <v>758.16</v>
      </c>
    </row>
    <row r="356" spans="1:10" s="33" customFormat="1" ht="12.75" customHeight="1">
      <c r="A356" s="49">
        <v>354</v>
      </c>
      <c r="B356" s="50" t="s">
        <v>254</v>
      </c>
      <c r="C356" s="51" t="s">
        <v>254</v>
      </c>
      <c r="D356" s="51" t="s">
        <v>1231</v>
      </c>
      <c r="E356" s="51" t="s">
        <v>1232</v>
      </c>
      <c r="F356" s="52">
        <f>IF(COUNTIF(E$3:E356,E356)=1,MAX(F$2:F355)+1,VLOOKUP(E356,E$2:G355,2,0))</f>
        <v>28754</v>
      </c>
      <c r="G356" s="53">
        <v>1434.98</v>
      </c>
      <c r="I356" s="22">
        <v>28893</v>
      </c>
      <c r="J356" s="54">
        <f t="shared" si="5"/>
        <v>9.83</v>
      </c>
    </row>
    <row r="357" spans="1:10" s="33" customFormat="1" ht="12.75" customHeight="1">
      <c r="A357" s="49">
        <v>355</v>
      </c>
      <c r="B357" s="50" t="s">
        <v>621</v>
      </c>
      <c r="C357" s="51" t="s">
        <v>622</v>
      </c>
      <c r="D357" s="51" t="s">
        <v>1229</v>
      </c>
      <c r="E357" s="51" t="s">
        <v>1230</v>
      </c>
      <c r="F357" s="52">
        <f>IF(COUNTIF(E$3:E357,E357)=1,MAX(F$2:F356)+1,VLOOKUP(E357,E$2:G356,2,0))</f>
        <v>28755</v>
      </c>
      <c r="G357" s="53">
        <v>149.91</v>
      </c>
      <c r="I357" s="22">
        <v>28894</v>
      </c>
      <c r="J357" s="54">
        <f t="shared" si="5"/>
        <v>41.89</v>
      </c>
    </row>
    <row r="358" spans="1:10" s="33" customFormat="1" ht="12.75" customHeight="1">
      <c r="A358" s="49">
        <v>356</v>
      </c>
      <c r="B358" s="50" t="s">
        <v>446</v>
      </c>
      <c r="C358" s="51" t="s">
        <v>446</v>
      </c>
      <c r="D358" s="51" t="s">
        <v>853</v>
      </c>
      <c r="E358" s="51" t="s">
        <v>854</v>
      </c>
      <c r="F358" s="52">
        <f>IF(COUNTIF(E$3:E358,E358)=1,MAX(F$2:F357)+1,VLOOKUP(E358,E$2:G357,2,0))</f>
        <v>28621</v>
      </c>
      <c r="G358" s="53">
        <v>27832.079999999998</v>
      </c>
      <c r="I358" s="22">
        <v>28895</v>
      </c>
      <c r="J358" s="54">
        <f t="shared" si="5"/>
        <v>99.759999999999991</v>
      </c>
    </row>
    <row r="359" spans="1:10" s="33" customFormat="1" ht="12.75" customHeight="1">
      <c r="A359" s="49">
        <v>357</v>
      </c>
      <c r="B359" s="50" t="s">
        <v>257</v>
      </c>
      <c r="C359" s="51" t="s">
        <v>257</v>
      </c>
      <c r="D359" s="51" t="s">
        <v>853</v>
      </c>
      <c r="E359" s="51" t="s">
        <v>854</v>
      </c>
      <c r="F359" s="52">
        <f>IF(COUNTIF(E$3:E359,E359)=1,MAX(F$2:F358)+1,VLOOKUP(E359,E$2:G358,2,0))</f>
        <v>28621</v>
      </c>
      <c r="G359" s="53">
        <v>2307.21</v>
      </c>
      <c r="I359" s="22">
        <v>28896</v>
      </c>
      <c r="J359" s="54">
        <f t="shared" si="5"/>
        <v>114.68</v>
      </c>
    </row>
    <row r="360" spans="1:10" s="33" customFormat="1" ht="12.75" customHeight="1">
      <c r="A360" s="49">
        <v>358</v>
      </c>
      <c r="B360" s="50" t="s">
        <v>257</v>
      </c>
      <c r="C360" s="51" t="s">
        <v>258</v>
      </c>
      <c r="D360" s="51" t="s">
        <v>853</v>
      </c>
      <c r="E360" s="51" t="s">
        <v>854</v>
      </c>
      <c r="F360" s="52">
        <f>IF(COUNTIF(E$3:E360,E360)=1,MAX(F$2:F359)+1,VLOOKUP(E360,E$2:G359,2,0))</f>
        <v>28621</v>
      </c>
      <c r="G360" s="53">
        <v>1327.2199999999998</v>
      </c>
      <c r="I360" s="22">
        <v>28897</v>
      </c>
      <c r="J360" s="54">
        <f t="shared" si="5"/>
        <v>147.32</v>
      </c>
    </row>
    <row r="361" spans="1:10" s="33" customFormat="1" ht="12.75" customHeight="1">
      <c r="A361" s="49">
        <v>359</v>
      </c>
      <c r="B361" s="50" t="s">
        <v>257</v>
      </c>
      <c r="C361" s="51" t="s">
        <v>259</v>
      </c>
      <c r="D361" s="51" t="s">
        <v>853</v>
      </c>
      <c r="E361" s="51" t="s">
        <v>854</v>
      </c>
      <c r="F361" s="52">
        <f>IF(COUNTIF(E$3:E361,E361)=1,MAX(F$2:F360)+1,VLOOKUP(E361,E$2:G360,2,0))</f>
        <v>28621</v>
      </c>
      <c r="G361" s="53">
        <v>175.84000000000003</v>
      </c>
      <c r="I361" s="22">
        <v>28898</v>
      </c>
      <c r="J361" s="54">
        <f t="shared" si="5"/>
        <v>9413.01</v>
      </c>
    </row>
    <row r="362" spans="1:10" s="33" customFormat="1" ht="12.75" customHeight="1">
      <c r="A362" s="49">
        <v>360</v>
      </c>
      <c r="B362" s="50" t="s">
        <v>623</v>
      </c>
      <c r="C362" s="51" t="s">
        <v>623</v>
      </c>
      <c r="D362" s="51" t="s">
        <v>1233</v>
      </c>
      <c r="E362" s="51" t="s">
        <v>1234</v>
      </c>
      <c r="F362" s="52">
        <f>IF(COUNTIF(E$3:E362,E362)=1,MAX(F$2:F361)+1,VLOOKUP(E362,E$2:G361,2,0))</f>
        <v>28756</v>
      </c>
      <c r="G362" s="53">
        <v>226.21</v>
      </c>
      <c r="I362" s="22">
        <v>28899</v>
      </c>
      <c r="J362" s="54">
        <f t="shared" si="5"/>
        <v>26383.599999999999</v>
      </c>
    </row>
    <row r="363" spans="1:10" s="33" customFormat="1" ht="12.75" customHeight="1">
      <c r="A363" s="49">
        <v>361</v>
      </c>
      <c r="B363" s="50" t="s">
        <v>242</v>
      </c>
      <c r="C363" s="51" t="s">
        <v>242</v>
      </c>
      <c r="D363" s="51" t="s">
        <v>960</v>
      </c>
      <c r="E363" s="51" t="s">
        <v>1235</v>
      </c>
      <c r="F363" s="52">
        <f>IF(COUNTIF(E$3:E363,E363)=1,MAX(F$2:F362)+1,VLOOKUP(E363,E$2:G362,2,0))</f>
        <v>28757</v>
      </c>
      <c r="G363" s="53">
        <v>254.73000000000002</v>
      </c>
      <c r="I363" s="22">
        <v>28900</v>
      </c>
      <c r="J363" s="54">
        <f t="shared" si="5"/>
        <v>12580.87</v>
      </c>
    </row>
    <row r="364" spans="1:10" s="33" customFormat="1" ht="12.75" customHeight="1">
      <c r="A364" s="49">
        <v>362</v>
      </c>
      <c r="B364" s="50" t="s">
        <v>253</v>
      </c>
      <c r="C364" s="51" t="s">
        <v>253</v>
      </c>
      <c r="D364" s="51" t="s">
        <v>960</v>
      </c>
      <c r="E364" s="51" t="s">
        <v>1235</v>
      </c>
      <c r="F364" s="52">
        <f>IF(COUNTIF(E$3:E364,E364)=1,MAX(F$2:F363)+1,VLOOKUP(E364,E$2:G363,2,0))</f>
        <v>28757</v>
      </c>
      <c r="G364" s="53">
        <v>27149.370000000003</v>
      </c>
      <c r="I364" s="22">
        <v>28901</v>
      </c>
      <c r="J364" s="54">
        <f t="shared" si="5"/>
        <v>1464.9199999999998</v>
      </c>
    </row>
    <row r="365" spans="1:10" s="33" customFormat="1" ht="12.75" customHeight="1">
      <c r="A365" s="49">
        <v>363</v>
      </c>
      <c r="B365" s="50" t="s">
        <v>446</v>
      </c>
      <c r="C365" s="51" t="s">
        <v>255</v>
      </c>
      <c r="D365" s="51" t="s">
        <v>853</v>
      </c>
      <c r="E365" s="51" t="s">
        <v>854</v>
      </c>
      <c r="F365" s="52">
        <f>IF(COUNTIF(E$3:E365,E365)=1,MAX(F$2:F364)+1,VLOOKUP(E365,E$2:G364,2,0))</f>
        <v>28621</v>
      </c>
      <c r="G365" s="53">
        <v>168.66000000000003</v>
      </c>
      <c r="I365" s="22">
        <v>28902</v>
      </c>
      <c r="J365" s="54">
        <f t="shared" si="5"/>
        <v>9940.7400000000016</v>
      </c>
    </row>
    <row r="366" spans="1:10" s="33" customFormat="1" ht="22.5" customHeight="1">
      <c r="A366" s="49">
        <v>364</v>
      </c>
      <c r="B366" s="50" t="s">
        <v>306</v>
      </c>
      <c r="C366" s="51" t="s">
        <v>624</v>
      </c>
      <c r="D366" s="51" t="s">
        <v>1149</v>
      </c>
      <c r="E366" s="51" t="s">
        <v>870</v>
      </c>
      <c r="F366" s="52">
        <f>IF(COUNTIF(E$3:E366,E366)=1,MAX(F$2:F365)+1,VLOOKUP(E366,E$2:G365,2,0))</f>
        <v>28581</v>
      </c>
      <c r="G366" s="53">
        <v>1.02</v>
      </c>
      <c r="I366" s="22">
        <v>28903</v>
      </c>
      <c r="J366" s="54">
        <f t="shared" si="5"/>
        <v>16207.909999999998</v>
      </c>
    </row>
    <row r="367" spans="1:10" s="33" customFormat="1" ht="12.75" customHeight="1">
      <c r="A367" s="49">
        <v>365</v>
      </c>
      <c r="B367" s="50" t="s">
        <v>625</v>
      </c>
      <c r="C367" s="51" t="s">
        <v>625</v>
      </c>
      <c r="D367" s="51" t="s">
        <v>1236</v>
      </c>
      <c r="E367" s="51" t="s">
        <v>1237</v>
      </c>
      <c r="F367" s="52">
        <f>IF(COUNTIF(E$3:E367,E367)=1,MAX(F$2:F366)+1,VLOOKUP(E367,E$2:G366,2,0))</f>
        <v>28758</v>
      </c>
      <c r="G367" s="53">
        <v>91.929999999999993</v>
      </c>
      <c r="I367" s="22"/>
      <c r="J367" s="22"/>
    </row>
    <row r="368" spans="1:10" s="33" customFormat="1" ht="12.75" customHeight="1">
      <c r="A368" s="49">
        <v>366</v>
      </c>
      <c r="B368" s="50" t="s">
        <v>274</v>
      </c>
      <c r="C368" s="51" t="s">
        <v>274</v>
      </c>
      <c r="D368" s="51" t="s">
        <v>1238</v>
      </c>
      <c r="E368" s="51" t="s">
        <v>1239</v>
      </c>
      <c r="F368" s="52">
        <f>IF(COUNTIF(E$3:E368,E368)=1,MAX(F$2:F367)+1,VLOOKUP(E368,E$2:G367,2,0))</f>
        <v>28759</v>
      </c>
      <c r="G368" s="53">
        <v>707.23</v>
      </c>
      <c r="I368" s="22"/>
      <c r="J368" s="55">
        <f>SUM(J6:J366)</f>
        <v>4627269.49</v>
      </c>
    </row>
    <row r="369" spans="1:10" s="33" customFormat="1" ht="12.75" customHeight="1">
      <c r="A369" s="49">
        <v>367</v>
      </c>
      <c r="B369" s="50" t="s">
        <v>274</v>
      </c>
      <c r="C369" s="51" t="s">
        <v>275</v>
      </c>
      <c r="D369" s="51" t="s">
        <v>1238</v>
      </c>
      <c r="E369" s="51" t="s">
        <v>1239</v>
      </c>
      <c r="F369" s="52">
        <f>IF(COUNTIF(E$3:E369,E369)=1,MAX(F$2:F368)+1,VLOOKUP(E369,E$2:G368,2,0))</f>
        <v>28759</v>
      </c>
      <c r="G369" s="53">
        <v>254.61</v>
      </c>
      <c r="I369" s="22"/>
      <c r="J369" s="56">
        <f>G640</f>
        <v>4627269.4899999993</v>
      </c>
    </row>
    <row r="370" spans="1:10" s="33" customFormat="1" ht="12.75" customHeight="1">
      <c r="A370" s="49">
        <v>368</v>
      </c>
      <c r="B370" s="50" t="s">
        <v>627</v>
      </c>
      <c r="C370" s="51" t="s">
        <v>627</v>
      </c>
      <c r="D370" s="51" t="s">
        <v>1242</v>
      </c>
      <c r="E370" s="51">
        <v>608539279000</v>
      </c>
      <c r="F370" s="52">
        <f>IF(COUNTIF(E$3:E370,E370)=1,MAX(F$2:F369)+1,VLOOKUP(E370,E$2:G369,2,0))</f>
        <v>28760</v>
      </c>
      <c r="G370" s="53">
        <v>179.59</v>
      </c>
      <c r="I370" s="22"/>
      <c r="J370" s="57">
        <f>J368-J369</f>
        <v>0</v>
      </c>
    </row>
    <row r="371" spans="1:10" s="33" customFormat="1" ht="12.75" customHeight="1">
      <c r="A371" s="49">
        <v>369</v>
      </c>
      <c r="B371" s="50" t="s">
        <v>627</v>
      </c>
      <c r="C371" s="51" t="s">
        <v>628</v>
      </c>
      <c r="D371" s="51" t="s">
        <v>1242</v>
      </c>
      <c r="E371" s="51">
        <v>608539279000</v>
      </c>
      <c r="F371" s="52">
        <f>IF(COUNTIF(E$3:E371,E371)=1,MAX(F$2:F370)+1,VLOOKUP(E371,E$2:G370,2,0))</f>
        <v>28760</v>
      </c>
      <c r="G371" s="53">
        <v>40.989999999999995</v>
      </c>
    </row>
    <row r="372" spans="1:10" s="33" customFormat="1" ht="12.75" customHeight="1">
      <c r="A372" s="49">
        <v>370</v>
      </c>
      <c r="B372" s="50" t="s">
        <v>629</v>
      </c>
      <c r="C372" s="51" t="s">
        <v>629</v>
      </c>
      <c r="D372" s="51" t="s">
        <v>1243</v>
      </c>
      <c r="E372" s="51" t="s">
        <v>1244</v>
      </c>
      <c r="F372" s="52">
        <f>IF(COUNTIF(E$3:E372,E372)=1,MAX(F$2:F371)+1,VLOOKUP(E372,E$2:G371,2,0))</f>
        <v>28761</v>
      </c>
      <c r="G372" s="53">
        <v>36283.79</v>
      </c>
    </row>
    <row r="373" spans="1:10" s="33" customFormat="1" ht="12.75" customHeight="1">
      <c r="A373" s="49">
        <v>371</v>
      </c>
      <c r="B373" s="50" t="s">
        <v>630</v>
      </c>
      <c r="C373" s="51" t="s">
        <v>630</v>
      </c>
      <c r="D373" s="51" t="s">
        <v>1245</v>
      </c>
      <c r="E373" s="51" t="s">
        <v>1246</v>
      </c>
      <c r="F373" s="52">
        <f>IF(COUNTIF(E$3:E373,E373)=1,MAX(F$2:F372)+1,VLOOKUP(E373,E$2:G372,2,0))</f>
        <v>28762</v>
      </c>
      <c r="G373" s="53">
        <v>13187.36</v>
      </c>
    </row>
    <row r="374" spans="1:10" s="33" customFormat="1" ht="12.75" customHeight="1">
      <c r="A374" s="49">
        <v>372</v>
      </c>
      <c r="B374" s="50" t="s">
        <v>288</v>
      </c>
      <c r="C374" s="51" t="s">
        <v>288</v>
      </c>
      <c r="D374" s="51" t="s">
        <v>1247</v>
      </c>
      <c r="E374" s="51" t="s">
        <v>1248</v>
      </c>
      <c r="F374" s="52">
        <f>IF(COUNTIF(E$3:E374,E374)=1,MAX(F$2:F373)+1,VLOOKUP(E374,E$2:G373,2,0))</f>
        <v>28763</v>
      </c>
      <c r="G374" s="53">
        <v>7237.66</v>
      </c>
    </row>
    <row r="375" spans="1:10" s="33" customFormat="1">
      <c r="A375" s="49">
        <v>373</v>
      </c>
      <c r="B375" s="50" t="s">
        <v>774</v>
      </c>
      <c r="C375" s="51" t="s">
        <v>774</v>
      </c>
      <c r="D375" s="51" t="s">
        <v>4545</v>
      </c>
      <c r="E375" s="51" t="s">
        <v>4547</v>
      </c>
      <c r="F375" s="52">
        <f>IF(COUNTIF(E$3:E375,E375)=1,MAX(F$2:F374)+1,VLOOKUP(E375,E$2:G374,2,0))</f>
        <v>28764</v>
      </c>
      <c r="G375" s="53">
        <v>30563.16</v>
      </c>
    </row>
    <row r="376" spans="1:10" s="33" customFormat="1" ht="12.75" customHeight="1">
      <c r="A376" s="49">
        <v>374</v>
      </c>
      <c r="B376" s="50" t="s">
        <v>280</v>
      </c>
      <c r="C376" s="51" t="s">
        <v>280</v>
      </c>
      <c r="D376" s="51" t="s">
        <v>1249</v>
      </c>
      <c r="E376" s="51" t="s">
        <v>1250</v>
      </c>
      <c r="F376" s="52">
        <f>IF(COUNTIF(E$3:E376,E376)=1,MAX(F$2:F375)+1,VLOOKUP(E376,E$2:G375,2,0))</f>
        <v>28765</v>
      </c>
      <c r="G376" s="53">
        <v>851.32</v>
      </c>
      <c r="I376" s="22"/>
      <c r="J376" s="22"/>
    </row>
    <row r="377" spans="1:10" s="33" customFormat="1" ht="12.75" customHeight="1">
      <c r="A377" s="49">
        <v>375</v>
      </c>
      <c r="B377" s="50" t="s">
        <v>137</v>
      </c>
      <c r="C377" s="51" t="s">
        <v>137</v>
      </c>
      <c r="D377" s="51" t="s">
        <v>1251</v>
      </c>
      <c r="E377" s="51" t="s">
        <v>1252</v>
      </c>
      <c r="F377" s="52">
        <f>IF(COUNTIF(E$3:E377,E377)=1,MAX(F$2:F376)+1,VLOOKUP(E377,E$2:G376,2,0))</f>
        <v>28766</v>
      </c>
      <c r="G377" s="53">
        <v>1575.1299999999999</v>
      </c>
      <c r="I377" s="22"/>
      <c r="J377" s="22"/>
    </row>
    <row r="378" spans="1:10" s="33" customFormat="1" ht="12.75" customHeight="1">
      <c r="A378" s="49">
        <v>376</v>
      </c>
      <c r="B378" s="50" t="s">
        <v>137</v>
      </c>
      <c r="C378" s="51" t="s">
        <v>138</v>
      </c>
      <c r="D378" s="51" t="s">
        <v>1251</v>
      </c>
      <c r="E378" s="51" t="s">
        <v>1252</v>
      </c>
      <c r="F378" s="52">
        <f>IF(COUNTIF(E$3:E378,E378)=1,MAX(F$2:F377)+1,VLOOKUP(E378,E$2:G377,2,0))</f>
        <v>28766</v>
      </c>
      <c r="G378" s="53">
        <v>33.01</v>
      </c>
      <c r="I378" s="22"/>
      <c r="J378" s="22"/>
    </row>
    <row r="379" spans="1:10" s="33" customFormat="1" ht="12.75" customHeight="1">
      <c r="A379" s="49">
        <v>377</v>
      </c>
      <c r="B379" s="50" t="s">
        <v>631</v>
      </c>
      <c r="C379" s="51" t="s">
        <v>631</v>
      </c>
      <c r="D379" s="51" t="s">
        <v>1253</v>
      </c>
      <c r="E379" s="51" t="s">
        <v>1254</v>
      </c>
      <c r="F379" s="52">
        <f>IF(COUNTIF(E$3:E379,E379)=1,MAX(F$2:F378)+1,VLOOKUP(E379,E$2:G378,2,0))</f>
        <v>28767</v>
      </c>
      <c r="G379" s="53">
        <v>3783.0799999999995</v>
      </c>
      <c r="I379" s="22"/>
      <c r="J379" s="22"/>
    </row>
    <row r="380" spans="1:10" s="33" customFormat="1" ht="12.75" customHeight="1">
      <c r="A380" s="49">
        <v>378</v>
      </c>
      <c r="B380" s="50" t="s">
        <v>271</v>
      </c>
      <c r="C380" s="51" t="s">
        <v>271</v>
      </c>
      <c r="D380" s="51" t="s">
        <v>1253</v>
      </c>
      <c r="E380" s="51" t="s">
        <v>1254</v>
      </c>
      <c r="F380" s="52">
        <f>IF(COUNTIF(E$3:E380,E380)=1,MAX(F$2:F379)+1,VLOOKUP(E380,E$2:G379,2,0))</f>
        <v>28767</v>
      </c>
      <c r="G380" s="53">
        <v>2659.08</v>
      </c>
      <c r="I380" s="22"/>
      <c r="J380" s="22"/>
    </row>
    <row r="381" spans="1:10" s="33" customFormat="1" ht="12.75" customHeight="1">
      <c r="A381" s="49">
        <v>379</v>
      </c>
      <c r="B381" s="50" t="s">
        <v>631</v>
      </c>
      <c r="C381" s="51" t="s">
        <v>272</v>
      </c>
      <c r="D381" s="51" t="s">
        <v>1253</v>
      </c>
      <c r="E381" s="51" t="s">
        <v>1254</v>
      </c>
      <c r="F381" s="52">
        <f>IF(COUNTIF(E$3:E381,E381)=1,MAX(F$2:F380)+1,VLOOKUP(E381,E$2:G380,2,0))</f>
        <v>28767</v>
      </c>
      <c r="G381" s="53">
        <v>2991.93</v>
      </c>
      <c r="I381" s="22"/>
      <c r="J381" s="22"/>
    </row>
    <row r="382" spans="1:10" s="33" customFormat="1" ht="12.75" customHeight="1">
      <c r="A382" s="49">
        <v>380</v>
      </c>
      <c r="B382" s="50" t="s">
        <v>632</v>
      </c>
      <c r="C382" s="51" t="s">
        <v>633</v>
      </c>
      <c r="D382" s="51" t="s">
        <v>1255</v>
      </c>
      <c r="E382" s="51" t="s">
        <v>1256</v>
      </c>
      <c r="F382" s="52">
        <f>IF(COUNTIF(E$3:E382,E382)=1,MAX(F$2:F381)+1,VLOOKUP(E382,E$2:G381,2,0))</f>
        <v>28768</v>
      </c>
      <c r="G382" s="53">
        <v>54.83</v>
      </c>
      <c r="I382" s="22"/>
      <c r="J382" s="22"/>
    </row>
    <row r="383" spans="1:10" s="33" customFormat="1" ht="12.75" customHeight="1">
      <c r="A383" s="49">
        <v>381</v>
      </c>
      <c r="B383" s="50" t="s">
        <v>632</v>
      </c>
      <c r="C383" s="51" t="s">
        <v>632</v>
      </c>
      <c r="D383" s="51" t="s">
        <v>1255</v>
      </c>
      <c r="E383" s="51" t="s">
        <v>1256</v>
      </c>
      <c r="F383" s="52">
        <f>IF(COUNTIF(E$3:E383,E383)=1,MAX(F$2:F382)+1,VLOOKUP(E383,E$2:G382,2,0))</f>
        <v>28768</v>
      </c>
      <c r="G383" s="53">
        <v>141.16000000000003</v>
      </c>
      <c r="I383" s="22"/>
      <c r="J383" s="22"/>
    </row>
    <row r="384" spans="1:10" s="33" customFormat="1" ht="22.5" customHeight="1">
      <c r="A384" s="49">
        <v>382</v>
      </c>
      <c r="B384" s="50" t="s">
        <v>306</v>
      </c>
      <c r="C384" s="51" t="s">
        <v>310</v>
      </c>
      <c r="D384" s="51" t="s">
        <v>1149</v>
      </c>
      <c r="E384" s="51" t="s">
        <v>870</v>
      </c>
      <c r="F384" s="52">
        <f>IF(COUNTIF(E$3:E384,E384)=1,MAX(F$2:F383)+1,VLOOKUP(E384,E$2:G383,2,0))</f>
        <v>28581</v>
      </c>
      <c r="G384" s="53">
        <v>14.34</v>
      </c>
      <c r="I384" s="22"/>
      <c r="J384" s="22"/>
    </row>
    <row r="385" spans="1:10" s="33" customFormat="1" ht="22.5" customHeight="1">
      <c r="A385" s="49">
        <v>383</v>
      </c>
      <c r="B385" s="50" t="s">
        <v>634</v>
      </c>
      <c r="C385" s="51" t="s">
        <v>634</v>
      </c>
      <c r="D385" s="51" t="s">
        <v>1257</v>
      </c>
      <c r="E385" s="51" t="s">
        <v>1256</v>
      </c>
      <c r="F385" s="52">
        <f>IF(COUNTIF(E$3:E385,E385)=1,MAX(F$2:F384)+1,VLOOKUP(E385,E$2:G384,2,0))</f>
        <v>28768</v>
      </c>
      <c r="G385" s="53">
        <v>1066.7</v>
      </c>
      <c r="I385" s="22"/>
      <c r="J385" s="22"/>
    </row>
    <row r="386" spans="1:10" s="33" customFormat="1">
      <c r="A386" s="49">
        <v>384</v>
      </c>
      <c r="B386" s="50" t="s">
        <v>608</v>
      </c>
      <c r="C386" s="51" t="s">
        <v>330</v>
      </c>
      <c r="D386" s="51" t="s">
        <v>1195</v>
      </c>
      <c r="E386" s="51" t="s">
        <v>1196</v>
      </c>
      <c r="F386" s="52">
        <f>IF(COUNTIF(E$3:E386,E386)=1,MAX(F$2:F385)+1,VLOOKUP(E386,E$2:G385,2,0))</f>
        <v>28738</v>
      </c>
      <c r="G386" s="53">
        <v>61.65</v>
      </c>
      <c r="I386" s="22"/>
      <c r="J386" s="22"/>
    </row>
    <row r="387" spans="1:10" s="33" customFormat="1" ht="12.75" customHeight="1">
      <c r="A387" s="49">
        <v>385</v>
      </c>
      <c r="B387" s="50" t="s">
        <v>608</v>
      </c>
      <c r="C387" s="51" t="s">
        <v>332</v>
      </c>
      <c r="D387" s="51" t="s">
        <v>1195</v>
      </c>
      <c r="E387" s="51" t="s">
        <v>1196</v>
      </c>
      <c r="F387" s="52">
        <f>IF(COUNTIF(E$3:E387,E387)=1,MAX(F$2:F386)+1,VLOOKUP(E387,E$2:G386,2,0))</f>
        <v>28738</v>
      </c>
      <c r="G387" s="53">
        <v>0.12</v>
      </c>
      <c r="I387" s="22"/>
      <c r="J387" s="22"/>
    </row>
    <row r="388" spans="1:10" s="33" customFormat="1" ht="12.75" customHeight="1">
      <c r="A388" s="49">
        <v>386</v>
      </c>
      <c r="B388" s="50" t="s">
        <v>273</v>
      </c>
      <c r="C388" s="51" t="s">
        <v>273</v>
      </c>
      <c r="D388" s="51" t="s">
        <v>1258</v>
      </c>
      <c r="E388" s="51" t="s">
        <v>1259</v>
      </c>
      <c r="F388" s="52">
        <f>IF(COUNTIF(E$3:E388,E388)=1,MAX(F$2:F387)+1,VLOOKUP(E388,E$2:G387,2,0))</f>
        <v>28769</v>
      </c>
      <c r="G388" s="53">
        <v>694.82999999999993</v>
      </c>
      <c r="I388" s="22"/>
      <c r="J388" s="22"/>
    </row>
    <row r="389" spans="1:10" s="33" customFormat="1" ht="12.75" customHeight="1">
      <c r="A389" s="49">
        <v>387</v>
      </c>
      <c r="B389" s="50" t="s">
        <v>635</v>
      </c>
      <c r="C389" s="51" t="s">
        <v>635</v>
      </c>
      <c r="D389" s="51" t="s">
        <v>1260</v>
      </c>
      <c r="E389" s="51" t="s">
        <v>1261</v>
      </c>
      <c r="F389" s="52">
        <f>IF(COUNTIF(E$3:E389,E389)=1,MAX(F$2:F388)+1,VLOOKUP(E389,E$2:G388,2,0))</f>
        <v>28770</v>
      </c>
      <c r="G389" s="53">
        <v>208.60000000000002</v>
      </c>
      <c r="I389" s="22"/>
      <c r="J389" s="22"/>
    </row>
    <row r="390" spans="1:10" s="33" customFormat="1" ht="12.75" customHeight="1">
      <c r="A390" s="49">
        <v>388</v>
      </c>
      <c r="B390" s="50" t="s">
        <v>636</v>
      </c>
      <c r="C390" s="51" t="s">
        <v>636</v>
      </c>
      <c r="D390" s="51" t="s">
        <v>1262</v>
      </c>
      <c r="E390" s="51" t="s">
        <v>1261</v>
      </c>
      <c r="F390" s="52">
        <f>IF(COUNTIF(E$3:E390,E390)=1,MAX(F$2:F389)+1,VLOOKUP(E390,E$2:G389,2,0))</f>
        <v>28770</v>
      </c>
      <c r="G390" s="53">
        <v>313.45000000000005</v>
      </c>
      <c r="I390" s="22"/>
      <c r="J390" s="22"/>
    </row>
    <row r="391" spans="1:10" s="33" customFormat="1" ht="12.75" customHeight="1">
      <c r="A391" s="49">
        <v>389</v>
      </c>
      <c r="B391" s="50" t="s">
        <v>636</v>
      </c>
      <c r="C391" s="51" t="s">
        <v>276</v>
      </c>
      <c r="D391" s="51" t="s">
        <v>1262</v>
      </c>
      <c r="E391" s="51" t="s">
        <v>1261</v>
      </c>
      <c r="F391" s="52">
        <f>IF(COUNTIF(E$3:E391,E391)=1,MAX(F$2:F390)+1,VLOOKUP(E391,E$2:G390,2,0))</f>
        <v>28770</v>
      </c>
      <c r="G391" s="53">
        <v>58.06</v>
      </c>
      <c r="I391" s="22"/>
      <c r="J391" s="22"/>
    </row>
    <row r="392" spans="1:10" s="33" customFormat="1" ht="12.75" customHeight="1">
      <c r="A392" s="49">
        <v>390</v>
      </c>
      <c r="B392" s="50" t="s">
        <v>635</v>
      </c>
      <c r="C392" s="51" t="s">
        <v>637</v>
      </c>
      <c r="D392" s="51" t="s">
        <v>1260</v>
      </c>
      <c r="E392" s="51" t="s">
        <v>1261</v>
      </c>
      <c r="F392" s="52">
        <f>IF(COUNTIF(E$3:E392,E392)=1,MAX(F$2:F391)+1,VLOOKUP(E392,E$2:G391,2,0))</f>
        <v>28770</v>
      </c>
      <c r="G392" s="53">
        <v>43.51</v>
      </c>
      <c r="I392" s="22"/>
      <c r="J392" s="22"/>
    </row>
    <row r="393" spans="1:10" s="33" customFormat="1" ht="12.75" customHeight="1">
      <c r="A393" s="49">
        <v>391</v>
      </c>
      <c r="B393" s="50" t="s">
        <v>638</v>
      </c>
      <c r="C393" s="51" t="s">
        <v>638</v>
      </c>
      <c r="D393" s="51" t="s">
        <v>1263</v>
      </c>
      <c r="E393" s="51" t="s">
        <v>1264</v>
      </c>
      <c r="F393" s="52">
        <f>IF(COUNTIF(E$3:E393,E393)=1,MAX(F$2:F392)+1,VLOOKUP(E393,E$2:G392,2,0))</f>
        <v>28771</v>
      </c>
      <c r="G393" s="53">
        <v>1952.48</v>
      </c>
      <c r="I393" s="22"/>
      <c r="J393" s="22"/>
    </row>
    <row r="394" spans="1:10" s="33" customFormat="1" ht="12.75" customHeight="1">
      <c r="A394" s="49">
        <v>392</v>
      </c>
      <c r="B394" s="50" t="s">
        <v>638</v>
      </c>
      <c r="C394" s="51" t="s">
        <v>281</v>
      </c>
      <c r="D394" s="51" t="s">
        <v>1263</v>
      </c>
      <c r="E394" s="51" t="s">
        <v>1264</v>
      </c>
      <c r="F394" s="52">
        <f>IF(COUNTIF(E$3:E394,E394)=1,MAX(F$2:F393)+1,VLOOKUP(E394,E$2:G393,2,0))</f>
        <v>28771</v>
      </c>
      <c r="G394" s="53">
        <v>22.080000000000002</v>
      </c>
      <c r="I394" s="22"/>
      <c r="J394" s="22"/>
    </row>
    <row r="395" spans="1:10" s="33" customFormat="1" ht="12.75" customHeight="1">
      <c r="A395" s="49">
        <v>393</v>
      </c>
      <c r="B395" s="50" t="s">
        <v>639</v>
      </c>
      <c r="C395" s="51" t="s">
        <v>282</v>
      </c>
      <c r="D395" s="51" t="s">
        <v>1265</v>
      </c>
      <c r="E395" s="51" t="s">
        <v>1266</v>
      </c>
      <c r="F395" s="52">
        <f>IF(COUNTIF(E$3:E395,E395)=1,MAX(F$2:F394)+1,VLOOKUP(E395,E$2:G394,2,0))</f>
        <v>28772</v>
      </c>
      <c r="G395" s="53">
        <v>107.45</v>
      </c>
      <c r="I395" s="22"/>
      <c r="J395" s="22"/>
    </row>
    <row r="396" spans="1:10" s="33" customFormat="1" ht="12.75" customHeight="1">
      <c r="A396" s="49">
        <v>394</v>
      </c>
      <c r="B396" s="50" t="s">
        <v>277</v>
      </c>
      <c r="C396" s="51" t="s">
        <v>277</v>
      </c>
      <c r="D396" s="51" t="s">
        <v>1267</v>
      </c>
      <c r="E396" s="51" t="s">
        <v>1268</v>
      </c>
      <c r="F396" s="52">
        <f>IF(COUNTIF(E$3:E396,E396)=1,MAX(F$2:F395)+1,VLOOKUP(E396,E$2:G395,2,0))</f>
        <v>28773</v>
      </c>
      <c r="G396" s="53">
        <v>15335.99</v>
      </c>
      <c r="I396" s="22"/>
      <c r="J396" s="22"/>
    </row>
    <row r="397" spans="1:10" s="33" customFormat="1" ht="12.75" customHeight="1">
      <c r="A397" s="49">
        <v>395</v>
      </c>
      <c r="B397" s="50" t="s">
        <v>283</v>
      </c>
      <c r="C397" s="51" t="s">
        <v>283</v>
      </c>
      <c r="D397" s="51" t="s">
        <v>1269</v>
      </c>
      <c r="E397" s="51" t="s">
        <v>1270</v>
      </c>
      <c r="F397" s="52">
        <f>IF(COUNTIF(E$3:E397,E397)=1,MAX(F$2:F396)+1,VLOOKUP(E397,E$2:G396,2,0))</f>
        <v>28774</v>
      </c>
      <c r="G397" s="53">
        <v>10225.17</v>
      </c>
      <c r="I397" s="22"/>
      <c r="J397" s="22"/>
    </row>
    <row r="398" spans="1:10" s="33" customFormat="1" ht="12.75" customHeight="1">
      <c r="A398" s="49">
        <v>396</v>
      </c>
      <c r="B398" s="50" t="s">
        <v>278</v>
      </c>
      <c r="C398" s="51" t="s">
        <v>278</v>
      </c>
      <c r="D398" s="51" t="s">
        <v>1271</v>
      </c>
      <c r="E398" s="51" t="s">
        <v>1272</v>
      </c>
      <c r="F398" s="52">
        <f>IF(COUNTIF(E$3:E398,E398)=1,MAX(F$2:F397)+1,VLOOKUP(E398,E$2:G397,2,0))</f>
        <v>28775</v>
      </c>
      <c r="G398" s="53">
        <v>6985.89</v>
      </c>
      <c r="I398" s="22"/>
      <c r="J398" s="22"/>
    </row>
    <row r="399" spans="1:10" s="33" customFormat="1" ht="12.75" customHeight="1">
      <c r="A399" s="49">
        <v>397</v>
      </c>
      <c r="B399" s="50" t="s">
        <v>279</v>
      </c>
      <c r="C399" s="51" t="s">
        <v>279</v>
      </c>
      <c r="D399" s="51" t="s">
        <v>1273</v>
      </c>
      <c r="E399" s="51" t="s">
        <v>1274</v>
      </c>
      <c r="F399" s="52">
        <f>IF(COUNTIF(E$3:E399,E399)=1,MAX(F$2:F398)+1,VLOOKUP(E399,E$2:G398,2,0))</f>
        <v>28776</v>
      </c>
      <c r="G399" s="53">
        <v>22677.03</v>
      </c>
      <c r="I399" s="22"/>
      <c r="J399" s="22"/>
    </row>
    <row r="400" spans="1:10" s="33" customFormat="1" ht="12.75" customHeight="1">
      <c r="A400" s="49">
        <v>398</v>
      </c>
      <c r="B400" s="50" t="s">
        <v>284</v>
      </c>
      <c r="C400" s="51" t="s">
        <v>284</v>
      </c>
      <c r="D400" s="51" t="s">
        <v>1275</v>
      </c>
      <c r="E400" s="51" t="s">
        <v>1276</v>
      </c>
      <c r="F400" s="52">
        <f>IF(COUNTIF(E$3:E400,E400)=1,MAX(F$2:F399)+1,VLOOKUP(E400,E$2:G399,2,0))</f>
        <v>28777</v>
      </c>
      <c r="G400" s="53">
        <v>5292.0999999999995</v>
      </c>
      <c r="I400" s="22"/>
      <c r="J400" s="22"/>
    </row>
    <row r="401" spans="1:10" s="33" customFormat="1" ht="12.75" customHeight="1">
      <c r="A401" s="49">
        <v>399</v>
      </c>
      <c r="B401" s="50" t="s">
        <v>285</v>
      </c>
      <c r="C401" s="51" t="s">
        <v>285</v>
      </c>
      <c r="D401" s="51" t="s">
        <v>1277</v>
      </c>
      <c r="E401" s="51" t="s">
        <v>1278</v>
      </c>
      <c r="F401" s="52">
        <f>IF(COUNTIF(E$3:E401,E401)=1,MAX(F$2:F400)+1,VLOOKUP(E401,E$2:G400,2,0))</f>
        <v>28778</v>
      </c>
      <c r="G401" s="53">
        <v>111.34</v>
      </c>
      <c r="I401" s="22"/>
      <c r="J401" s="22"/>
    </row>
    <row r="402" spans="1:10" s="33" customFormat="1" ht="12.75" customHeight="1">
      <c r="A402" s="49">
        <v>400</v>
      </c>
      <c r="B402" s="50" t="s">
        <v>285</v>
      </c>
      <c r="C402" s="51" t="s">
        <v>286</v>
      </c>
      <c r="D402" s="51" t="s">
        <v>1277</v>
      </c>
      <c r="E402" s="51" t="s">
        <v>1278</v>
      </c>
      <c r="F402" s="52">
        <f>IF(COUNTIF(E$3:E402,E402)=1,MAX(F$2:F401)+1,VLOOKUP(E402,E$2:G401,2,0))</f>
        <v>28778</v>
      </c>
      <c r="G402" s="53">
        <v>23.26</v>
      </c>
      <c r="I402" s="22"/>
      <c r="J402" s="22"/>
    </row>
    <row r="403" spans="1:10" s="33" customFormat="1" ht="12.75" customHeight="1">
      <c r="A403" s="49">
        <v>401</v>
      </c>
      <c r="B403" s="50" t="s">
        <v>640</v>
      </c>
      <c r="C403" s="51" t="s">
        <v>640</v>
      </c>
      <c r="D403" s="51" t="s">
        <v>1279</v>
      </c>
      <c r="E403" s="51" t="s">
        <v>1280</v>
      </c>
      <c r="F403" s="52">
        <f>IF(COUNTIF(E$3:E403,E403)=1,MAX(F$2:F402)+1,VLOOKUP(E403,E$2:G402,2,0))</f>
        <v>28779</v>
      </c>
      <c r="G403" s="53">
        <v>372.91999999999996</v>
      </c>
      <c r="I403" s="22"/>
      <c r="J403" s="22"/>
    </row>
    <row r="404" spans="1:10" s="33" customFormat="1" ht="12.75" customHeight="1">
      <c r="A404" s="49">
        <v>402</v>
      </c>
      <c r="B404" s="50" t="s">
        <v>640</v>
      </c>
      <c r="C404" s="51" t="s">
        <v>641</v>
      </c>
      <c r="D404" s="51" t="s">
        <v>1279</v>
      </c>
      <c r="E404" s="51" t="s">
        <v>1280</v>
      </c>
      <c r="F404" s="52">
        <f>IF(COUNTIF(E$3:E404,E404)=1,MAX(F$2:F403)+1,VLOOKUP(E404,E$2:G403,2,0))</f>
        <v>28779</v>
      </c>
      <c r="G404" s="53">
        <v>95.94</v>
      </c>
      <c r="I404" s="22"/>
      <c r="J404" s="22"/>
    </row>
    <row r="405" spans="1:10" s="33" customFormat="1" ht="12.75" customHeight="1">
      <c r="A405" s="49">
        <v>403</v>
      </c>
      <c r="B405" s="50" t="s">
        <v>642</v>
      </c>
      <c r="C405" s="51" t="s">
        <v>642</v>
      </c>
      <c r="D405" s="51" t="s">
        <v>1281</v>
      </c>
      <c r="E405" s="51" t="s">
        <v>1282</v>
      </c>
      <c r="F405" s="52">
        <f>IF(COUNTIF(E$3:E405,E405)=1,MAX(F$2:F404)+1,VLOOKUP(E405,E$2:G404,2,0))</f>
        <v>28780</v>
      </c>
      <c r="G405" s="53">
        <v>7.76</v>
      </c>
      <c r="I405" s="22"/>
      <c r="J405" s="22"/>
    </row>
    <row r="406" spans="1:10" s="33" customFormat="1" ht="12.75" customHeight="1">
      <c r="A406" s="49">
        <v>404</v>
      </c>
      <c r="B406" s="50" t="s">
        <v>642</v>
      </c>
      <c r="C406" s="51" t="s">
        <v>643</v>
      </c>
      <c r="D406" s="51" t="s">
        <v>1281</v>
      </c>
      <c r="E406" s="51" t="s">
        <v>1282</v>
      </c>
      <c r="F406" s="52">
        <f>IF(COUNTIF(E$3:E406,E406)=1,MAX(F$2:F405)+1,VLOOKUP(E406,E$2:G405,2,0))</f>
        <v>28780</v>
      </c>
      <c r="G406" s="53">
        <v>128.80000000000001</v>
      </c>
      <c r="I406" s="22"/>
      <c r="J406" s="22"/>
    </row>
    <row r="407" spans="1:10" s="33" customFormat="1" ht="12.75" customHeight="1">
      <c r="A407" s="49">
        <v>405</v>
      </c>
      <c r="B407" s="50" t="s">
        <v>488</v>
      </c>
      <c r="C407" s="51" t="s">
        <v>378</v>
      </c>
      <c r="D407" s="51" t="s">
        <v>955</v>
      </c>
      <c r="E407" s="51" t="s">
        <v>956</v>
      </c>
      <c r="F407" s="52">
        <f>IF(COUNTIF(E$3:E407,E407)=1,MAX(F$2:F406)+1,VLOOKUP(E407,E$2:G406,2,0))</f>
        <v>28623</v>
      </c>
      <c r="G407" s="53">
        <v>1350.33</v>
      </c>
      <c r="I407" s="22"/>
      <c r="J407" s="22"/>
    </row>
    <row r="408" spans="1:10" s="33" customFormat="1" ht="12.75" customHeight="1">
      <c r="A408" s="49">
        <v>406</v>
      </c>
      <c r="B408" s="50" t="s">
        <v>145</v>
      </c>
      <c r="C408" s="51" t="s">
        <v>145</v>
      </c>
      <c r="D408" s="51" t="s">
        <v>1283</v>
      </c>
      <c r="E408" s="51" t="s">
        <v>1284</v>
      </c>
      <c r="F408" s="52">
        <f>IF(COUNTIF(E$3:E408,E408)=1,MAX(F$2:F407)+1,VLOOKUP(E408,E$2:G407,2,0))</f>
        <v>28781</v>
      </c>
      <c r="G408" s="53">
        <v>81.460000000000008</v>
      </c>
      <c r="I408" s="22"/>
      <c r="J408" s="22"/>
    </row>
    <row r="409" spans="1:10" s="33" customFormat="1" ht="12.75" customHeight="1">
      <c r="A409" s="49">
        <v>407</v>
      </c>
      <c r="B409" s="50" t="s">
        <v>146</v>
      </c>
      <c r="C409" s="51" t="s">
        <v>146</v>
      </c>
      <c r="D409" s="51" t="s">
        <v>1285</v>
      </c>
      <c r="E409" s="51" t="s">
        <v>1286</v>
      </c>
      <c r="F409" s="52">
        <f>IF(COUNTIF(E$3:E409,E409)=1,MAX(F$2:F408)+1,VLOOKUP(E409,E$2:G408,2,0))</f>
        <v>28782</v>
      </c>
      <c r="G409" s="53">
        <v>52.74</v>
      </c>
      <c r="I409" s="22"/>
      <c r="J409" s="22"/>
    </row>
    <row r="410" spans="1:10" s="33" customFormat="1" ht="12.75" customHeight="1">
      <c r="A410" s="49">
        <v>408</v>
      </c>
      <c r="B410" s="50" t="s">
        <v>144</v>
      </c>
      <c r="C410" s="51" t="s">
        <v>144</v>
      </c>
      <c r="D410" s="51" t="s">
        <v>1287</v>
      </c>
      <c r="E410" s="51" t="s">
        <v>1288</v>
      </c>
      <c r="F410" s="52">
        <f>IF(COUNTIF(E$3:E410,E410)=1,MAX(F$2:F409)+1,VLOOKUP(E410,E$2:G409,2,0))</f>
        <v>28783</v>
      </c>
      <c r="G410" s="53">
        <v>42.989999999999995</v>
      </c>
      <c r="I410" s="22"/>
      <c r="J410" s="22"/>
    </row>
    <row r="411" spans="1:10" s="33" customFormat="1" ht="12.75" customHeight="1">
      <c r="A411" s="49">
        <v>409</v>
      </c>
      <c r="B411" s="50" t="s">
        <v>285</v>
      </c>
      <c r="C411" s="51" t="s">
        <v>644</v>
      </c>
      <c r="D411" s="51" t="s">
        <v>1277</v>
      </c>
      <c r="E411" s="51" t="s">
        <v>1278</v>
      </c>
      <c r="F411" s="52">
        <f>IF(COUNTIF(E$3:E411,E411)=1,MAX(F$2:F410)+1,VLOOKUP(E411,E$2:G410,2,0))</f>
        <v>28778</v>
      </c>
      <c r="G411" s="53">
        <v>313.41000000000003</v>
      </c>
      <c r="I411" s="22"/>
      <c r="J411" s="22"/>
    </row>
    <row r="412" spans="1:10" s="33" customFormat="1" ht="12.75" customHeight="1">
      <c r="A412" s="49">
        <v>410</v>
      </c>
      <c r="B412" s="50" t="s">
        <v>285</v>
      </c>
      <c r="C412" s="51" t="s">
        <v>287</v>
      </c>
      <c r="D412" s="51" t="s">
        <v>1277</v>
      </c>
      <c r="E412" s="51" t="s">
        <v>1278</v>
      </c>
      <c r="F412" s="52">
        <f>IF(COUNTIF(E$3:E412,E412)=1,MAX(F$2:F411)+1,VLOOKUP(E412,E$2:G411,2,0))</f>
        <v>28778</v>
      </c>
      <c r="G412" s="53">
        <v>17.47</v>
      </c>
      <c r="I412" s="22"/>
      <c r="J412" s="22"/>
    </row>
    <row r="413" spans="1:10" s="33" customFormat="1" ht="12.75" customHeight="1">
      <c r="A413" s="49">
        <v>411</v>
      </c>
      <c r="B413" s="50" t="s">
        <v>645</v>
      </c>
      <c r="C413" s="51" t="s">
        <v>645</v>
      </c>
      <c r="D413" s="51" t="s">
        <v>1289</v>
      </c>
      <c r="E413" s="51" t="s">
        <v>1290</v>
      </c>
      <c r="F413" s="52">
        <f>IF(COUNTIF(E$3:E413,E413)=1,MAX(F$2:F412)+1,VLOOKUP(E413,E$2:G412,2,0))</f>
        <v>28784</v>
      </c>
      <c r="G413" s="53">
        <v>26118.039999999997</v>
      </c>
      <c r="I413" s="22"/>
      <c r="J413" s="22"/>
    </row>
    <row r="414" spans="1:10" s="33" customFormat="1" ht="22.5" customHeight="1">
      <c r="A414" s="49">
        <v>412</v>
      </c>
      <c r="B414" s="50" t="s">
        <v>646</v>
      </c>
      <c r="C414" s="51" t="s">
        <v>646</v>
      </c>
      <c r="D414" s="51" t="s">
        <v>1291</v>
      </c>
      <c r="E414" s="51" t="s">
        <v>1292</v>
      </c>
      <c r="F414" s="52">
        <f>IF(COUNTIF(E$3:E414,E414)=1,MAX(F$2:F413)+1,VLOOKUP(E414,E$2:G413,2,0))</f>
        <v>28785</v>
      </c>
      <c r="G414" s="53">
        <v>515.1</v>
      </c>
      <c r="I414" s="22"/>
      <c r="J414" s="22"/>
    </row>
    <row r="415" spans="1:10" s="33" customFormat="1" ht="22.5" customHeight="1">
      <c r="A415" s="49">
        <v>413</v>
      </c>
      <c r="B415" s="50" t="s">
        <v>646</v>
      </c>
      <c r="C415" s="51" t="s">
        <v>290</v>
      </c>
      <c r="D415" s="51" t="s">
        <v>1291</v>
      </c>
      <c r="E415" s="51" t="s">
        <v>1292</v>
      </c>
      <c r="F415" s="52">
        <f>IF(COUNTIF(E$3:E415,E415)=1,MAX(F$2:F414)+1,VLOOKUP(E415,E$2:G414,2,0))</f>
        <v>28785</v>
      </c>
      <c r="G415" s="53">
        <v>0.44</v>
      </c>
      <c r="I415" s="22"/>
      <c r="J415" s="22"/>
    </row>
    <row r="416" spans="1:10" s="33" customFormat="1" ht="12.75" customHeight="1">
      <c r="A416" s="49">
        <v>414</v>
      </c>
      <c r="B416" s="50" t="s">
        <v>647</v>
      </c>
      <c r="C416" s="51" t="s">
        <v>289</v>
      </c>
      <c r="D416" s="51" t="s">
        <v>1293</v>
      </c>
      <c r="E416" s="51" t="s">
        <v>1294</v>
      </c>
      <c r="F416" s="52">
        <f>IF(COUNTIF(E$3:E416,E416)=1,MAX(F$2:F415)+1,VLOOKUP(E416,E$2:G415,2,0))</f>
        <v>28786</v>
      </c>
      <c r="G416" s="53">
        <v>621.02</v>
      </c>
      <c r="I416" s="22"/>
      <c r="J416" s="22"/>
    </row>
    <row r="417" spans="1:10" s="33" customFormat="1" ht="12.75" customHeight="1">
      <c r="A417" s="49">
        <v>415</v>
      </c>
      <c r="B417" s="50" t="s">
        <v>648</v>
      </c>
      <c r="C417" s="51" t="s">
        <v>296</v>
      </c>
      <c r="D417" s="51" t="s">
        <v>1295</v>
      </c>
      <c r="E417" s="51" t="s">
        <v>1296</v>
      </c>
      <c r="F417" s="52">
        <f>IF(COUNTIF(E$3:E417,E417)=1,MAX(F$2:F416)+1,VLOOKUP(E417,E$2:G416,2,0))</f>
        <v>28787</v>
      </c>
      <c r="G417" s="53">
        <v>1226.6099999999999</v>
      </c>
      <c r="I417" s="22"/>
      <c r="J417" s="22"/>
    </row>
    <row r="418" spans="1:10" s="33" customFormat="1" ht="12.75" customHeight="1">
      <c r="A418" s="49">
        <v>416</v>
      </c>
      <c r="B418" s="50" t="s">
        <v>297</v>
      </c>
      <c r="C418" s="51" t="s">
        <v>297</v>
      </c>
      <c r="D418" s="51" t="s">
        <v>1297</v>
      </c>
      <c r="E418" s="51" t="s">
        <v>1298</v>
      </c>
      <c r="F418" s="52">
        <f>IF(COUNTIF(E$3:E418,E418)=1,MAX(F$2:F417)+1,VLOOKUP(E418,E$2:G417,2,0))</f>
        <v>28788</v>
      </c>
      <c r="G418" s="53">
        <v>23277.460000000003</v>
      </c>
      <c r="I418" s="22"/>
      <c r="J418" s="22"/>
    </row>
    <row r="419" spans="1:10" s="33" customFormat="1" ht="12.75" customHeight="1">
      <c r="A419" s="49">
        <v>417</v>
      </c>
      <c r="B419" s="50" t="s">
        <v>298</v>
      </c>
      <c r="C419" s="51" t="s">
        <v>298</v>
      </c>
      <c r="D419" s="51" t="s">
        <v>1299</v>
      </c>
      <c r="E419" s="51" t="s">
        <v>1300</v>
      </c>
      <c r="F419" s="52">
        <f>IF(COUNTIF(E$3:E419,E419)=1,MAX(F$2:F418)+1,VLOOKUP(E419,E$2:G418,2,0))</f>
        <v>28789</v>
      </c>
      <c r="G419" s="53">
        <v>9710.52</v>
      </c>
      <c r="I419" s="22"/>
      <c r="J419" s="22"/>
    </row>
    <row r="420" spans="1:10" s="33" customFormat="1" ht="12.75" customHeight="1">
      <c r="A420" s="49">
        <v>418</v>
      </c>
      <c r="B420" s="50" t="s">
        <v>649</v>
      </c>
      <c r="C420" s="51" t="s">
        <v>649</v>
      </c>
      <c r="D420" s="51" t="s">
        <v>1301</v>
      </c>
      <c r="E420" s="51" t="s">
        <v>1302</v>
      </c>
      <c r="F420" s="52">
        <f>IF(COUNTIF(E$3:E420,E420)=1,MAX(F$2:F419)+1,VLOOKUP(E420,E$2:G419,2,0))</f>
        <v>28790</v>
      </c>
      <c r="G420" s="53">
        <v>34409.760000000002</v>
      </c>
      <c r="I420" s="22"/>
      <c r="J420" s="22"/>
    </row>
    <row r="421" spans="1:10" s="33" customFormat="1" ht="12.75" customHeight="1">
      <c r="A421" s="49">
        <v>419</v>
      </c>
      <c r="B421" s="50" t="s">
        <v>650</v>
      </c>
      <c r="C421" s="51" t="s">
        <v>650</v>
      </c>
      <c r="D421" s="51" t="s">
        <v>1303</v>
      </c>
      <c r="E421" s="51" t="s">
        <v>1304</v>
      </c>
      <c r="F421" s="52">
        <f>IF(COUNTIF(E$3:E421,E421)=1,MAX(F$2:F420)+1,VLOOKUP(E421,E$2:G420,2,0))</f>
        <v>28791</v>
      </c>
      <c r="G421" s="53">
        <v>8958.06</v>
      </c>
      <c r="I421" s="22"/>
      <c r="J421" s="22"/>
    </row>
    <row r="422" spans="1:10" s="33" customFormat="1" ht="12.75" customHeight="1">
      <c r="A422" s="49">
        <v>420</v>
      </c>
      <c r="B422" s="50" t="s">
        <v>292</v>
      </c>
      <c r="C422" s="51" t="s">
        <v>293</v>
      </c>
      <c r="D422" s="51" t="s">
        <v>1307</v>
      </c>
      <c r="E422" s="51" t="s">
        <v>1308</v>
      </c>
      <c r="F422" s="52">
        <f>IF(COUNTIF(E$3:E422,E422)=1,MAX(F$2:F421)+1,VLOOKUP(E422,E$2:G421,2,0))</f>
        <v>28792</v>
      </c>
      <c r="G422" s="53">
        <v>22.36</v>
      </c>
      <c r="I422" s="22"/>
      <c r="J422" s="22"/>
    </row>
    <row r="423" spans="1:10" s="33" customFormat="1" ht="12.75" customHeight="1">
      <c r="A423" s="49">
        <v>421</v>
      </c>
      <c r="B423" s="50" t="s">
        <v>652</v>
      </c>
      <c r="C423" s="51" t="s">
        <v>652</v>
      </c>
      <c r="D423" s="51" t="s">
        <v>1309</v>
      </c>
      <c r="E423" s="51" t="s">
        <v>1310</v>
      </c>
      <c r="F423" s="52">
        <f>IF(COUNTIF(E$3:E423,E423)=1,MAX(F$2:F422)+1,VLOOKUP(E423,E$2:G422,2,0))</f>
        <v>28793</v>
      </c>
      <c r="G423" s="53">
        <v>79444.740000000005</v>
      </c>
      <c r="I423" s="22"/>
      <c r="J423" s="22"/>
    </row>
    <row r="424" spans="1:10" s="33" customFormat="1">
      <c r="A424" s="49">
        <v>422</v>
      </c>
      <c r="B424" s="50" t="s">
        <v>652</v>
      </c>
      <c r="C424" s="51" t="s">
        <v>653</v>
      </c>
      <c r="D424" s="51" t="s">
        <v>1309</v>
      </c>
      <c r="E424" s="51" t="s">
        <v>1310</v>
      </c>
      <c r="F424" s="52">
        <f>IF(COUNTIF(E$3:E424,E424)=1,MAX(F$2:F423)+1,VLOOKUP(E424,E$2:G423,2,0))</f>
        <v>28793</v>
      </c>
      <c r="G424" s="53">
        <v>1324.14</v>
      </c>
      <c r="I424" s="22"/>
      <c r="J424" s="22"/>
    </row>
    <row r="425" spans="1:10" s="33" customFormat="1" ht="12.75" customHeight="1">
      <c r="A425" s="49">
        <v>423</v>
      </c>
      <c r="B425" s="50" t="s">
        <v>654</v>
      </c>
      <c r="C425" s="51" t="s">
        <v>654</v>
      </c>
      <c r="D425" s="51" t="s">
        <v>1311</v>
      </c>
      <c r="E425" s="51" t="s">
        <v>1312</v>
      </c>
      <c r="F425" s="52">
        <f>IF(COUNTIF(E$3:E425,E425)=1,MAX(F$2:F424)+1,VLOOKUP(E425,E$2:G424,2,0))</f>
        <v>28794</v>
      </c>
      <c r="G425" s="53">
        <v>6447.2699999999995</v>
      </c>
      <c r="I425" s="22"/>
      <c r="J425" s="22"/>
    </row>
    <row r="426" spans="1:10" s="33" customFormat="1" ht="12.75" customHeight="1">
      <c r="A426" s="49">
        <v>424</v>
      </c>
      <c r="B426" s="50" t="s">
        <v>656</v>
      </c>
      <c r="C426" s="51" t="s">
        <v>656</v>
      </c>
      <c r="D426" s="51" t="s">
        <v>1313</v>
      </c>
      <c r="E426" s="51" t="s">
        <v>1314</v>
      </c>
      <c r="F426" s="52">
        <f>IF(COUNTIF(E$3:E426,E426)=1,MAX(F$2:F425)+1,VLOOKUP(E426,E$2:G425,2,0))</f>
        <v>28795</v>
      </c>
      <c r="G426" s="53">
        <v>49949.560000000005</v>
      </c>
      <c r="I426" s="22"/>
      <c r="J426" s="22"/>
    </row>
    <row r="427" spans="1:10" s="33" customFormat="1" ht="12.75" customHeight="1">
      <c r="A427" s="49">
        <v>425</v>
      </c>
      <c r="B427" s="50" t="s">
        <v>657</v>
      </c>
      <c r="C427" s="51" t="s">
        <v>657</v>
      </c>
      <c r="D427" s="51" t="s">
        <v>1315</v>
      </c>
      <c r="E427" s="51" t="s">
        <v>1316</v>
      </c>
      <c r="F427" s="52">
        <f>IF(COUNTIF(E$3:E427,E427)=1,MAX(F$2:F426)+1,VLOOKUP(E427,E$2:G426,2,0))</f>
        <v>28796</v>
      </c>
      <c r="G427" s="53">
        <v>24763.920000000002</v>
      </c>
      <c r="I427" s="22"/>
      <c r="J427" s="22"/>
    </row>
    <row r="428" spans="1:10" s="33" customFormat="1">
      <c r="A428" s="49">
        <v>426</v>
      </c>
      <c r="B428" s="50" t="s">
        <v>299</v>
      </c>
      <c r="C428" s="51" t="s">
        <v>299</v>
      </c>
      <c r="D428" s="51" t="s">
        <v>1317</v>
      </c>
      <c r="E428" s="51" t="s">
        <v>1318</v>
      </c>
      <c r="F428" s="52">
        <f>IF(COUNTIF(E$3:E428,E428)=1,MAX(F$2:F427)+1,VLOOKUP(E428,E$2:G427,2,0))</f>
        <v>28797</v>
      </c>
      <c r="G428" s="53">
        <v>13497.25</v>
      </c>
      <c r="I428" s="22"/>
      <c r="J428" s="22"/>
    </row>
    <row r="429" spans="1:10" s="33" customFormat="1" ht="12.75" customHeight="1">
      <c r="A429" s="49">
        <v>427</v>
      </c>
      <c r="B429" s="50" t="s">
        <v>658</v>
      </c>
      <c r="C429" s="51" t="s">
        <v>658</v>
      </c>
      <c r="D429" s="51" t="s">
        <v>1319</v>
      </c>
      <c r="E429" s="51" t="s">
        <v>1320</v>
      </c>
      <c r="F429" s="52">
        <f>IF(COUNTIF(E$3:E429,E429)=1,MAX(F$2:F428)+1,VLOOKUP(E429,E$2:G428,2,0))</f>
        <v>28798</v>
      </c>
      <c r="G429" s="53">
        <v>59.46</v>
      </c>
      <c r="I429" s="22"/>
      <c r="J429" s="22"/>
    </row>
    <row r="430" spans="1:10" s="33" customFormat="1">
      <c r="A430" s="49">
        <v>428</v>
      </c>
      <c r="B430" s="50" t="s">
        <v>658</v>
      </c>
      <c r="C430" s="51" t="s">
        <v>775</v>
      </c>
      <c r="D430" s="51" t="s">
        <v>1319</v>
      </c>
      <c r="E430" s="51" t="s">
        <v>1320</v>
      </c>
      <c r="F430" s="52">
        <f>IF(COUNTIF(E$3:E430,E430)=1,MAX(F$2:F429)+1,VLOOKUP(E430,E$2:G429,2,0))</f>
        <v>28798</v>
      </c>
      <c r="G430" s="53">
        <v>1.04</v>
      </c>
      <c r="I430" s="22"/>
      <c r="J430" s="22"/>
    </row>
    <row r="431" spans="1:10" s="33" customFormat="1" ht="12.75" customHeight="1">
      <c r="A431" s="49">
        <v>429</v>
      </c>
      <c r="B431" s="50" t="s">
        <v>304</v>
      </c>
      <c r="C431" s="51" t="s">
        <v>304</v>
      </c>
      <c r="D431" s="51" t="s">
        <v>1321</v>
      </c>
      <c r="E431" s="51" t="s">
        <v>1322</v>
      </c>
      <c r="F431" s="52">
        <f>IF(COUNTIF(E$3:E431,E431)=1,MAX(F$2:F430)+1,VLOOKUP(E431,E$2:G430,2,0))</f>
        <v>28799</v>
      </c>
      <c r="G431" s="53">
        <v>879.05</v>
      </c>
      <c r="I431" s="22"/>
      <c r="J431" s="22"/>
    </row>
    <row r="432" spans="1:10" s="33" customFormat="1" ht="12.75" customHeight="1">
      <c r="A432" s="49">
        <v>430</v>
      </c>
      <c r="B432" s="50" t="s">
        <v>304</v>
      </c>
      <c r="C432" s="51" t="s">
        <v>305</v>
      </c>
      <c r="D432" s="51" t="s">
        <v>1321</v>
      </c>
      <c r="E432" s="51" t="s">
        <v>1322</v>
      </c>
      <c r="F432" s="52">
        <f>IF(COUNTIF(E$3:E432,E432)=1,MAX(F$2:F431)+1,VLOOKUP(E432,E$2:G431,2,0))</f>
        <v>28799</v>
      </c>
      <c r="G432" s="53">
        <v>6942.11</v>
      </c>
      <c r="I432" s="22"/>
      <c r="J432" s="22"/>
    </row>
    <row r="433" spans="1:10" s="33" customFormat="1">
      <c r="A433" s="49">
        <v>431</v>
      </c>
      <c r="B433" s="50" t="s">
        <v>300</v>
      </c>
      <c r="C433" s="51" t="s">
        <v>300</v>
      </c>
      <c r="D433" s="51" t="s">
        <v>1323</v>
      </c>
      <c r="E433" s="51" t="s">
        <v>1324</v>
      </c>
      <c r="F433" s="52">
        <f>IF(COUNTIF(E$3:E433,E433)=1,MAX(F$2:F432)+1,VLOOKUP(E433,E$2:G432,2,0))</f>
        <v>28800</v>
      </c>
      <c r="G433" s="53">
        <v>453.35</v>
      </c>
      <c r="I433" s="22"/>
      <c r="J433" s="22"/>
    </row>
    <row r="434" spans="1:10" s="33" customFormat="1" ht="12.75" customHeight="1">
      <c r="A434" s="49">
        <v>432</v>
      </c>
      <c r="B434" s="50" t="s">
        <v>300</v>
      </c>
      <c r="C434" s="51" t="s">
        <v>659</v>
      </c>
      <c r="D434" s="51" t="s">
        <v>1323</v>
      </c>
      <c r="E434" s="51" t="s">
        <v>1324</v>
      </c>
      <c r="F434" s="52">
        <f>IF(COUNTIF(E$3:E434,E434)=1,MAX(F$2:F433)+1,VLOOKUP(E434,E$2:G433,2,0))</f>
        <v>28800</v>
      </c>
      <c r="G434" s="53">
        <v>8.23</v>
      </c>
      <c r="I434" s="22"/>
      <c r="J434" s="22"/>
    </row>
    <row r="435" spans="1:10" s="33" customFormat="1" ht="12.75" customHeight="1">
      <c r="A435" s="49">
        <v>433</v>
      </c>
      <c r="B435" s="50" t="s">
        <v>300</v>
      </c>
      <c r="C435" s="51" t="s">
        <v>301</v>
      </c>
      <c r="D435" s="51" t="s">
        <v>1323</v>
      </c>
      <c r="E435" s="51" t="s">
        <v>1324</v>
      </c>
      <c r="F435" s="52">
        <f>IF(COUNTIF(E$3:E435,E435)=1,MAX(F$2:F434)+1,VLOOKUP(E435,E$2:G434,2,0))</f>
        <v>28800</v>
      </c>
      <c r="G435" s="53">
        <v>18.48</v>
      </c>
      <c r="I435" s="22"/>
      <c r="J435" s="22"/>
    </row>
    <row r="436" spans="1:10" s="33" customFormat="1" ht="12.75" customHeight="1">
      <c r="A436" s="49">
        <v>434</v>
      </c>
      <c r="B436" s="50" t="s">
        <v>660</v>
      </c>
      <c r="C436" s="51" t="s">
        <v>660</v>
      </c>
      <c r="D436" s="51" t="s">
        <v>1325</v>
      </c>
      <c r="E436" s="51">
        <v>916406700000</v>
      </c>
      <c r="F436" s="52">
        <f>IF(COUNTIF(E$3:E436,E436)=1,MAX(F$2:F435)+1,VLOOKUP(E436,E$2:G435,2,0))</f>
        <v>28801</v>
      </c>
      <c r="G436" s="53">
        <v>1.38</v>
      </c>
      <c r="I436" s="22"/>
      <c r="J436" s="22"/>
    </row>
    <row r="437" spans="1:10" s="33" customFormat="1" ht="12.75" customHeight="1">
      <c r="A437" s="49">
        <v>435</v>
      </c>
      <c r="B437" s="50" t="s">
        <v>661</v>
      </c>
      <c r="C437" s="51" t="s">
        <v>291</v>
      </c>
      <c r="D437" s="51" t="s">
        <v>1326</v>
      </c>
      <c r="E437" s="51" t="s">
        <v>1327</v>
      </c>
      <c r="F437" s="52">
        <f>IF(COUNTIF(E$3:E437,E437)=1,MAX(F$2:F436)+1,VLOOKUP(E437,E$2:G436,2,0))</f>
        <v>28802</v>
      </c>
      <c r="G437" s="53">
        <v>26.79</v>
      </c>
      <c r="I437" s="22"/>
      <c r="J437" s="22"/>
    </row>
    <row r="438" spans="1:10" s="33" customFormat="1" ht="12.75" customHeight="1">
      <c r="A438" s="49">
        <v>436</v>
      </c>
      <c r="B438" s="50" t="s">
        <v>662</v>
      </c>
      <c r="C438" s="51" t="s">
        <v>662</v>
      </c>
      <c r="D438" s="51" t="s">
        <v>1328</v>
      </c>
      <c r="E438" s="51" t="s">
        <v>1329</v>
      </c>
      <c r="F438" s="52">
        <f>IF(COUNTIF(E$3:E438,E438)=1,MAX(F$2:F437)+1,VLOOKUP(E438,E$2:G437,2,0))</f>
        <v>28803</v>
      </c>
      <c r="G438" s="53">
        <v>8.7800000000000011</v>
      </c>
      <c r="I438" s="22"/>
      <c r="J438" s="22"/>
    </row>
    <row r="439" spans="1:10" s="33" customFormat="1" ht="12.75" customHeight="1">
      <c r="A439" s="49">
        <v>437</v>
      </c>
      <c r="B439" s="50" t="s">
        <v>446</v>
      </c>
      <c r="C439" s="51" t="s">
        <v>260</v>
      </c>
      <c r="D439" s="51" t="s">
        <v>853</v>
      </c>
      <c r="E439" s="51" t="s">
        <v>854</v>
      </c>
      <c r="F439" s="52">
        <f>IF(COUNTIF(E$3:E439,E439)=1,MAX(F$2:F438)+1,VLOOKUP(E439,E$2:G438,2,0))</f>
        <v>28621</v>
      </c>
      <c r="G439" s="53">
        <v>152.47999999999999</v>
      </c>
      <c r="I439" s="22"/>
      <c r="J439" s="22"/>
    </row>
    <row r="440" spans="1:10" s="33" customFormat="1" ht="12.75" customHeight="1">
      <c r="A440" s="49">
        <v>438</v>
      </c>
      <c r="B440" s="50" t="s">
        <v>663</v>
      </c>
      <c r="C440" s="51" t="s">
        <v>663</v>
      </c>
      <c r="D440" s="51" t="s">
        <v>1330</v>
      </c>
      <c r="E440" s="51" t="s">
        <v>1331</v>
      </c>
      <c r="F440" s="52">
        <f>IF(COUNTIF(E$3:E440,E440)=1,MAX(F$2:F439)+1,VLOOKUP(E440,E$2:G439,2,0))</f>
        <v>28804</v>
      </c>
      <c r="G440" s="53">
        <v>4.6899999999999995</v>
      </c>
      <c r="I440" s="22"/>
      <c r="J440" s="22"/>
    </row>
    <row r="441" spans="1:10" s="33" customFormat="1" ht="12.75" customHeight="1">
      <c r="A441" s="49">
        <v>439</v>
      </c>
      <c r="B441" s="50" t="s">
        <v>664</v>
      </c>
      <c r="C441" s="51" t="s">
        <v>664</v>
      </c>
      <c r="D441" s="51" t="s">
        <v>1332</v>
      </c>
      <c r="E441" s="51" t="s">
        <v>1333</v>
      </c>
      <c r="F441" s="52">
        <f>IF(COUNTIF(E$3:E441,E441)=1,MAX(F$2:F440)+1,VLOOKUP(E441,E$2:G440,2,0))</f>
        <v>28805</v>
      </c>
      <c r="G441" s="53">
        <v>445.51</v>
      </c>
      <c r="I441" s="22"/>
      <c r="J441" s="22"/>
    </row>
    <row r="442" spans="1:10" s="33" customFormat="1" ht="12.75" customHeight="1">
      <c r="A442" s="49">
        <v>440</v>
      </c>
      <c r="B442" s="50" t="s">
        <v>481</v>
      </c>
      <c r="C442" s="51" t="s">
        <v>398</v>
      </c>
      <c r="D442" s="51" t="s">
        <v>936</v>
      </c>
      <c r="E442" s="51" t="s">
        <v>937</v>
      </c>
      <c r="F442" s="52">
        <f>IF(COUNTIF(E$3:E442,E442)=1,MAX(F$2:F441)+1,VLOOKUP(E442,E$2:G441,2,0))</f>
        <v>28613</v>
      </c>
      <c r="G442" s="53">
        <v>2.92</v>
      </c>
      <c r="I442" s="22"/>
      <c r="J442" s="22"/>
    </row>
    <row r="443" spans="1:10" s="33" customFormat="1" ht="22.5" customHeight="1">
      <c r="A443" s="49">
        <v>441</v>
      </c>
      <c r="B443" s="50" t="s">
        <v>306</v>
      </c>
      <c r="C443" s="51" t="s">
        <v>665</v>
      </c>
      <c r="D443" s="51" t="s">
        <v>1149</v>
      </c>
      <c r="E443" s="51" t="s">
        <v>870</v>
      </c>
      <c r="F443" s="52">
        <f>IF(COUNTIF(E$3:E443,E443)=1,MAX(F$2:F442)+1,VLOOKUP(E443,E$2:G442,2,0))</f>
        <v>28581</v>
      </c>
      <c r="G443" s="53">
        <v>5.66</v>
      </c>
      <c r="I443" s="22"/>
      <c r="J443" s="22"/>
    </row>
    <row r="444" spans="1:10" s="33" customFormat="1" ht="12.75" customHeight="1">
      <c r="A444" s="49">
        <v>442</v>
      </c>
      <c r="B444" s="50" t="s">
        <v>666</v>
      </c>
      <c r="C444" s="51" t="s">
        <v>667</v>
      </c>
      <c r="D444" s="51" t="s">
        <v>1334</v>
      </c>
      <c r="E444" s="51" t="s">
        <v>1335</v>
      </c>
      <c r="F444" s="52">
        <f>IF(COUNTIF(E$3:E444,E444)=1,MAX(F$2:F443)+1,VLOOKUP(E444,E$2:G443,2,0))</f>
        <v>28806</v>
      </c>
      <c r="G444" s="53">
        <v>47.54</v>
      </c>
      <c r="I444" s="22"/>
      <c r="J444" s="22"/>
    </row>
    <row r="445" spans="1:10" s="33" customFormat="1">
      <c r="A445" s="49">
        <v>443</v>
      </c>
      <c r="B445" s="50" t="s">
        <v>668</v>
      </c>
      <c r="C445" s="51" t="s">
        <v>668</v>
      </c>
      <c r="D445" s="51" t="s">
        <v>1336</v>
      </c>
      <c r="E445" s="51" t="s">
        <v>1337</v>
      </c>
      <c r="F445" s="52">
        <f>IF(COUNTIF(E$3:E445,E445)=1,MAX(F$2:F444)+1,VLOOKUP(E445,E$2:G444,2,0))</f>
        <v>28807</v>
      </c>
      <c r="G445" s="53">
        <v>19.309999999999999</v>
      </c>
      <c r="I445" s="22"/>
      <c r="J445" s="22"/>
    </row>
    <row r="446" spans="1:10" s="33" customFormat="1" ht="12.75" customHeight="1">
      <c r="A446" s="49">
        <v>444</v>
      </c>
      <c r="B446" s="50" t="s">
        <v>668</v>
      </c>
      <c r="C446" s="51" t="s">
        <v>669</v>
      </c>
      <c r="D446" s="51" t="s">
        <v>1336</v>
      </c>
      <c r="E446" s="51" t="s">
        <v>1337</v>
      </c>
      <c r="F446" s="52">
        <f>IF(COUNTIF(E$3:E446,E446)=1,MAX(F$2:F445)+1,VLOOKUP(E446,E$2:G445,2,0))</f>
        <v>28807</v>
      </c>
      <c r="G446" s="53">
        <v>15.58</v>
      </c>
      <c r="I446" s="22"/>
      <c r="J446" s="22"/>
    </row>
    <row r="447" spans="1:10" s="33" customFormat="1" ht="12.75" customHeight="1">
      <c r="A447" s="49">
        <v>445</v>
      </c>
      <c r="B447" s="50" t="s">
        <v>668</v>
      </c>
      <c r="C447" s="51" t="s">
        <v>670</v>
      </c>
      <c r="D447" s="51" t="s">
        <v>1336</v>
      </c>
      <c r="E447" s="51" t="s">
        <v>1337</v>
      </c>
      <c r="F447" s="52">
        <f>IF(COUNTIF(E$3:E447,E447)=1,MAX(F$2:F446)+1,VLOOKUP(E447,E$2:G446,2,0))</f>
        <v>28807</v>
      </c>
      <c r="G447" s="53">
        <v>3.03</v>
      </c>
      <c r="I447" s="22"/>
      <c r="J447" s="22"/>
    </row>
    <row r="448" spans="1:10" s="33" customFormat="1" ht="12.75" customHeight="1">
      <c r="A448" s="49">
        <v>446</v>
      </c>
      <c r="B448" s="50" t="s">
        <v>671</v>
      </c>
      <c r="C448" s="51" t="s">
        <v>671</v>
      </c>
      <c r="D448" s="51" t="s">
        <v>1338</v>
      </c>
      <c r="E448" s="51" t="s">
        <v>1339</v>
      </c>
      <c r="F448" s="52">
        <f>IF(COUNTIF(E$3:E448,E448)=1,MAX(F$2:F447)+1,VLOOKUP(E448,E$2:G447,2,0))</f>
        <v>28808</v>
      </c>
      <c r="G448" s="53">
        <v>2429.08</v>
      </c>
      <c r="I448" s="22"/>
      <c r="J448" s="22"/>
    </row>
    <row r="449" spans="1:10" s="33" customFormat="1">
      <c r="A449" s="49">
        <v>447</v>
      </c>
      <c r="B449" s="50" t="s">
        <v>672</v>
      </c>
      <c r="C449" s="51" t="s">
        <v>672</v>
      </c>
      <c r="D449" s="51" t="s">
        <v>1340</v>
      </c>
      <c r="E449" s="51" t="s">
        <v>1341</v>
      </c>
      <c r="F449" s="52">
        <f>IF(COUNTIF(E$3:E449,E449)=1,MAX(F$2:F448)+1,VLOOKUP(E449,E$2:G448,2,0))</f>
        <v>28809</v>
      </c>
      <c r="G449" s="53">
        <v>12752.079999999998</v>
      </c>
      <c r="I449" s="22"/>
      <c r="J449" s="22"/>
    </row>
    <row r="450" spans="1:10" s="33" customFormat="1" ht="12.75" customHeight="1">
      <c r="A450" s="49">
        <v>448</v>
      </c>
      <c r="B450" s="50" t="s">
        <v>453</v>
      </c>
      <c r="C450" s="51" t="s">
        <v>453</v>
      </c>
      <c r="D450" s="51" t="s">
        <v>869</v>
      </c>
      <c r="E450" s="51" t="s">
        <v>870</v>
      </c>
      <c r="F450" s="52">
        <f>IF(COUNTIF(E$3:E450,E450)=1,MAX(F$2:F449)+1,VLOOKUP(E450,E$2:G449,2,0))</f>
        <v>28581</v>
      </c>
      <c r="G450" s="53">
        <v>116750.76</v>
      </c>
      <c r="I450" s="22"/>
      <c r="J450" s="22"/>
    </row>
    <row r="451" spans="1:10" s="33" customFormat="1" ht="22.5" customHeight="1">
      <c r="A451" s="49">
        <v>449</v>
      </c>
      <c r="B451" s="50" t="s">
        <v>306</v>
      </c>
      <c r="C451" s="51" t="s">
        <v>306</v>
      </c>
      <c r="D451" s="51" t="s">
        <v>1149</v>
      </c>
      <c r="E451" s="51" t="s">
        <v>870</v>
      </c>
      <c r="F451" s="52">
        <f>IF(COUNTIF(E$3:E451,E451)=1,MAX(F$2:F450)+1,VLOOKUP(E451,E$2:G450,2,0))</f>
        <v>28581</v>
      </c>
      <c r="G451" s="53">
        <v>54.99</v>
      </c>
      <c r="I451" s="22"/>
      <c r="J451" s="22"/>
    </row>
    <row r="452" spans="1:10" s="33" customFormat="1" ht="22.5" customHeight="1">
      <c r="A452" s="49">
        <v>450</v>
      </c>
      <c r="B452" s="50" t="s">
        <v>306</v>
      </c>
      <c r="C452" s="51" t="s">
        <v>311</v>
      </c>
      <c r="D452" s="51" t="s">
        <v>1149</v>
      </c>
      <c r="E452" s="51" t="s">
        <v>870</v>
      </c>
      <c r="F452" s="52">
        <f>IF(COUNTIF(E$3:E452,E452)=1,MAX(F$2:F451)+1,VLOOKUP(E452,E$2:G451,2,0))</f>
        <v>28581</v>
      </c>
      <c r="G452" s="53">
        <v>29.52</v>
      </c>
      <c r="I452" s="22"/>
      <c r="J452" s="22"/>
    </row>
    <row r="453" spans="1:10" s="33" customFormat="1" ht="22.5" customHeight="1">
      <c r="A453" s="49">
        <v>451</v>
      </c>
      <c r="B453" s="50" t="s">
        <v>306</v>
      </c>
      <c r="C453" s="51" t="s">
        <v>307</v>
      </c>
      <c r="D453" s="51" t="s">
        <v>1149</v>
      </c>
      <c r="E453" s="51" t="s">
        <v>870</v>
      </c>
      <c r="F453" s="52">
        <f>IF(COUNTIF(E$3:E453,E453)=1,MAX(F$2:F452)+1,VLOOKUP(E453,E$2:G452,2,0))</f>
        <v>28581</v>
      </c>
      <c r="G453" s="53">
        <v>2221.38</v>
      </c>
      <c r="I453" s="22"/>
      <c r="J453" s="22"/>
    </row>
    <row r="454" spans="1:10" s="33" customFormat="1" ht="22.5" customHeight="1">
      <c r="A454" s="49">
        <v>452</v>
      </c>
      <c r="B454" s="50" t="s">
        <v>306</v>
      </c>
      <c r="C454" s="51" t="s">
        <v>312</v>
      </c>
      <c r="D454" s="51" t="s">
        <v>1149</v>
      </c>
      <c r="E454" s="51" t="s">
        <v>870</v>
      </c>
      <c r="F454" s="52">
        <f>IF(COUNTIF(E$3:E454,E454)=1,MAX(F$2:F453)+1,VLOOKUP(E454,E$2:G453,2,0))</f>
        <v>28581</v>
      </c>
      <c r="G454" s="53">
        <v>42.04</v>
      </c>
      <c r="I454" s="22"/>
      <c r="J454" s="22"/>
    </row>
    <row r="455" spans="1:10" s="33" customFormat="1" ht="12.75" customHeight="1">
      <c r="A455" s="49">
        <v>453</v>
      </c>
      <c r="B455" s="50" t="s">
        <v>453</v>
      </c>
      <c r="C455" s="51" t="s">
        <v>313</v>
      </c>
      <c r="D455" s="51" t="s">
        <v>869</v>
      </c>
      <c r="E455" s="51" t="s">
        <v>870</v>
      </c>
      <c r="F455" s="52">
        <f>IF(COUNTIF(E$3:E455,E455)=1,MAX(F$2:F454)+1,VLOOKUP(E455,E$2:G454,2,0))</f>
        <v>28581</v>
      </c>
      <c r="G455" s="53">
        <v>1451.61</v>
      </c>
      <c r="I455" s="22"/>
      <c r="J455" s="22"/>
    </row>
    <row r="456" spans="1:10" s="33" customFormat="1" ht="12.75" customHeight="1">
      <c r="A456" s="49">
        <v>454</v>
      </c>
      <c r="B456" s="50" t="s">
        <v>675</v>
      </c>
      <c r="C456" s="51" t="s">
        <v>675</v>
      </c>
      <c r="D456" s="51" t="s">
        <v>1344</v>
      </c>
      <c r="E456" s="51" t="s">
        <v>1345</v>
      </c>
      <c r="F456" s="52">
        <f>IF(COUNTIF(E$3:E456,E456)=1,MAX(F$2:F455)+1,VLOOKUP(E456,E$2:G455,2,0))</f>
        <v>28810</v>
      </c>
      <c r="G456" s="53">
        <v>949.29</v>
      </c>
      <c r="I456" s="22"/>
      <c r="J456" s="22"/>
    </row>
    <row r="457" spans="1:10" s="33" customFormat="1" ht="12.75" customHeight="1">
      <c r="A457" s="49">
        <v>455</v>
      </c>
      <c r="B457" s="50" t="s">
        <v>675</v>
      </c>
      <c r="C457" s="51" t="s">
        <v>676</v>
      </c>
      <c r="D457" s="51" t="s">
        <v>1344</v>
      </c>
      <c r="E457" s="51" t="s">
        <v>1345</v>
      </c>
      <c r="F457" s="52">
        <f>IF(COUNTIF(E$3:E457,E457)=1,MAX(F$2:F456)+1,VLOOKUP(E457,E$2:G456,2,0))</f>
        <v>28810</v>
      </c>
      <c r="G457" s="53">
        <v>392.83000000000004</v>
      </c>
      <c r="I457" s="22"/>
      <c r="J457" s="22"/>
    </row>
    <row r="458" spans="1:10" s="33" customFormat="1" ht="12.75" customHeight="1">
      <c r="A458" s="49">
        <v>456</v>
      </c>
      <c r="B458" s="50" t="s">
        <v>675</v>
      </c>
      <c r="C458" s="51" t="s">
        <v>294</v>
      </c>
      <c r="D458" s="51" t="s">
        <v>1344</v>
      </c>
      <c r="E458" s="51" t="s">
        <v>1345</v>
      </c>
      <c r="F458" s="52">
        <f>IF(COUNTIF(E$3:E458,E458)=1,MAX(F$2:F457)+1,VLOOKUP(E458,E$2:G457,2,0))</f>
        <v>28810</v>
      </c>
      <c r="G458" s="53">
        <v>122.53</v>
      </c>
      <c r="I458" s="22"/>
      <c r="J458" s="22"/>
    </row>
    <row r="459" spans="1:10" s="33" customFormat="1" ht="12.75" customHeight="1">
      <c r="A459" s="49">
        <v>457</v>
      </c>
      <c r="B459" s="50" t="s">
        <v>675</v>
      </c>
      <c r="C459" s="51" t="s">
        <v>295</v>
      </c>
      <c r="D459" s="51" t="s">
        <v>1344</v>
      </c>
      <c r="E459" s="51" t="s">
        <v>1345</v>
      </c>
      <c r="F459" s="52">
        <f>IF(COUNTIF(E$3:E459,E459)=1,MAX(F$2:F458)+1,VLOOKUP(E459,E$2:G458,2,0))</f>
        <v>28810</v>
      </c>
      <c r="G459" s="53">
        <v>233.57999999999998</v>
      </c>
      <c r="I459" s="22"/>
      <c r="J459" s="22"/>
    </row>
    <row r="460" spans="1:10" s="33" customFormat="1" ht="12.75" customHeight="1">
      <c r="A460" s="49">
        <v>458</v>
      </c>
      <c r="B460" s="50" t="s">
        <v>677</v>
      </c>
      <c r="C460" s="51" t="s">
        <v>677</v>
      </c>
      <c r="D460" s="51" t="s">
        <v>1346</v>
      </c>
      <c r="E460" s="51" t="s">
        <v>1347</v>
      </c>
      <c r="F460" s="52">
        <f>IF(COUNTIF(E$3:E460,E460)=1,MAX(F$2:F459)+1,VLOOKUP(E460,E$2:G459,2,0))</f>
        <v>28811</v>
      </c>
      <c r="G460" s="53">
        <v>424.01000000000005</v>
      </c>
      <c r="I460" s="22"/>
      <c r="J460" s="22"/>
    </row>
    <row r="461" spans="1:10" s="33" customFormat="1" ht="12.75" customHeight="1">
      <c r="A461" s="49">
        <v>459</v>
      </c>
      <c r="B461" s="50" t="s">
        <v>677</v>
      </c>
      <c r="C461" s="51" t="s">
        <v>302</v>
      </c>
      <c r="D461" s="51" t="s">
        <v>1346</v>
      </c>
      <c r="E461" s="51" t="s">
        <v>1347</v>
      </c>
      <c r="F461" s="52">
        <f>IF(COUNTIF(E$3:E461,E461)=1,MAX(F$2:F460)+1,VLOOKUP(E461,E$2:G460,2,0))</f>
        <v>28811</v>
      </c>
      <c r="G461" s="53">
        <v>164.5</v>
      </c>
      <c r="I461" s="22"/>
      <c r="J461" s="22"/>
    </row>
    <row r="462" spans="1:10" s="33" customFormat="1" ht="12.75" customHeight="1">
      <c r="A462" s="49">
        <v>460</v>
      </c>
      <c r="B462" s="50" t="s">
        <v>677</v>
      </c>
      <c r="C462" s="51" t="s">
        <v>678</v>
      </c>
      <c r="D462" s="51" t="s">
        <v>1346</v>
      </c>
      <c r="E462" s="51" t="s">
        <v>1347</v>
      </c>
      <c r="F462" s="52">
        <f>IF(COUNTIF(E$3:E462,E462)=1,MAX(F$2:F461)+1,VLOOKUP(E462,E$2:G461,2,0))</f>
        <v>28811</v>
      </c>
      <c r="G462" s="53">
        <v>7.03</v>
      </c>
      <c r="I462" s="22"/>
      <c r="J462" s="22"/>
    </row>
    <row r="463" spans="1:10" s="33" customFormat="1" ht="12.75" customHeight="1">
      <c r="A463" s="49">
        <v>461</v>
      </c>
      <c r="B463" s="50" t="s">
        <v>677</v>
      </c>
      <c r="C463" s="51" t="s">
        <v>303</v>
      </c>
      <c r="D463" s="51" t="s">
        <v>1346</v>
      </c>
      <c r="E463" s="51" t="s">
        <v>1347</v>
      </c>
      <c r="F463" s="52">
        <f>IF(COUNTIF(E$3:E463,E463)=1,MAX(F$2:F462)+1,VLOOKUP(E463,E$2:G462,2,0))</f>
        <v>28811</v>
      </c>
      <c r="G463" s="53">
        <v>0.62</v>
      </c>
      <c r="I463" s="22"/>
      <c r="J463" s="22"/>
    </row>
    <row r="464" spans="1:10" s="33" customFormat="1" ht="12.75" customHeight="1">
      <c r="A464" s="49">
        <v>462</v>
      </c>
      <c r="B464" s="50" t="s">
        <v>679</v>
      </c>
      <c r="C464" s="51" t="s">
        <v>679</v>
      </c>
      <c r="D464" s="51" t="s">
        <v>1348</v>
      </c>
      <c r="E464" s="51" t="s">
        <v>1349</v>
      </c>
      <c r="F464" s="52">
        <f>IF(COUNTIF(E$3:E464,E464)=1,MAX(F$2:F463)+1,VLOOKUP(E464,E$2:G463,2,0))</f>
        <v>28812</v>
      </c>
      <c r="G464" s="53">
        <v>210.83999999999997</v>
      </c>
      <c r="I464" s="22"/>
      <c r="J464" s="22"/>
    </row>
    <row r="465" spans="1:10" s="33" customFormat="1" ht="12.75" customHeight="1">
      <c r="A465" s="49">
        <v>463</v>
      </c>
      <c r="B465" s="50" t="s">
        <v>679</v>
      </c>
      <c r="C465" s="51" t="s">
        <v>680</v>
      </c>
      <c r="D465" s="51" t="s">
        <v>1348</v>
      </c>
      <c r="E465" s="51" t="s">
        <v>1349</v>
      </c>
      <c r="F465" s="52">
        <f>IF(COUNTIF(E$3:E465,E465)=1,MAX(F$2:F464)+1,VLOOKUP(E465,E$2:G464,2,0))</f>
        <v>28812</v>
      </c>
      <c r="G465" s="53">
        <v>2199.94</v>
      </c>
      <c r="J465" s="22"/>
    </row>
    <row r="466" spans="1:10" s="33" customFormat="1" ht="12.75" customHeight="1">
      <c r="A466" s="49">
        <v>464</v>
      </c>
      <c r="B466" s="50" t="s">
        <v>315</v>
      </c>
      <c r="C466" s="51" t="s">
        <v>315</v>
      </c>
      <c r="D466" s="51" t="s">
        <v>1350</v>
      </c>
      <c r="E466" s="51" t="s">
        <v>1351</v>
      </c>
      <c r="F466" s="52">
        <f>IF(COUNTIF(E$3:E466,E466)=1,MAX(F$2:F465)+1,VLOOKUP(E466,E$2:G465,2,0))</f>
        <v>28813</v>
      </c>
      <c r="G466" s="53">
        <v>10153.879999999999</v>
      </c>
      <c r="J466" s="22"/>
    </row>
    <row r="467" spans="1:10" s="33" customFormat="1" ht="12.75" customHeight="1">
      <c r="A467" s="49">
        <v>465</v>
      </c>
      <c r="B467" s="50" t="s">
        <v>316</v>
      </c>
      <c r="C467" s="51" t="s">
        <v>316</v>
      </c>
      <c r="D467" s="51" t="s">
        <v>1352</v>
      </c>
      <c r="E467" s="51" t="s">
        <v>1353</v>
      </c>
      <c r="F467" s="52">
        <f>IF(COUNTIF(E$3:E467,E467)=1,MAX(F$2:F466)+1,VLOOKUP(E467,E$2:G466,2,0))</f>
        <v>28814</v>
      </c>
      <c r="G467" s="53">
        <v>1272.3499999999999</v>
      </c>
      <c r="J467" s="22"/>
    </row>
    <row r="468" spans="1:10" s="33" customFormat="1" ht="12.75" customHeight="1">
      <c r="A468" s="49">
        <v>466</v>
      </c>
      <c r="B468" s="50" t="s">
        <v>317</v>
      </c>
      <c r="C468" s="51" t="s">
        <v>317</v>
      </c>
      <c r="D468" s="51" t="s">
        <v>1354</v>
      </c>
      <c r="E468" s="51" t="s">
        <v>1355</v>
      </c>
      <c r="F468" s="52">
        <f>IF(COUNTIF(E$3:E468,E468)=1,MAX(F$2:F467)+1,VLOOKUP(E468,E$2:G467,2,0))</f>
        <v>28815</v>
      </c>
      <c r="G468" s="53">
        <v>5624.98</v>
      </c>
      <c r="J468" s="22"/>
    </row>
    <row r="469" spans="1:10" s="33" customFormat="1" ht="12.75" customHeight="1">
      <c r="A469" s="49">
        <v>467</v>
      </c>
      <c r="B469" s="50" t="s">
        <v>681</v>
      </c>
      <c r="C469" s="51" t="s">
        <v>681</v>
      </c>
      <c r="D469" s="51" t="s">
        <v>1356</v>
      </c>
      <c r="E469" s="51" t="s">
        <v>1357</v>
      </c>
      <c r="F469" s="52">
        <f>IF(COUNTIF(E$3:E469,E469)=1,MAX(F$2:F468)+1,VLOOKUP(E469,E$2:G468,2,0))</f>
        <v>28816</v>
      </c>
      <c r="G469" s="53">
        <v>76.509999999999991</v>
      </c>
      <c r="J469" s="22"/>
    </row>
    <row r="470" spans="1:10" s="33" customFormat="1" ht="12.75" customHeight="1">
      <c r="A470" s="49">
        <v>468</v>
      </c>
      <c r="B470" s="50" t="s">
        <v>681</v>
      </c>
      <c r="C470" s="51" t="s">
        <v>683</v>
      </c>
      <c r="D470" s="51" t="s">
        <v>1356</v>
      </c>
      <c r="E470" s="51" t="s">
        <v>1357</v>
      </c>
      <c r="F470" s="52">
        <f>IF(COUNTIF(E$3:E470,E470)=1,MAX(F$2:F469)+1,VLOOKUP(E470,E$2:G469,2,0))</f>
        <v>28816</v>
      </c>
      <c r="G470" s="53">
        <v>103.4</v>
      </c>
      <c r="J470" s="22"/>
    </row>
    <row r="471" spans="1:10" s="33" customFormat="1" ht="12.75" customHeight="1">
      <c r="A471" s="49">
        <v>469</v>
      </c>
      <c r="B471" s="50" t="s">
        <v>681</v>
      </c>
      <c r="C471" s="51" t="s">
        <v>684</v>
      </c>
      <c r="D471" s="51" t="s">
        <v>1356</v>
      </c>
      <c r="E471" s="51" t="s">
        <v>1357</v>
      </c>
      <c r="F471" s="52">
        <f>IF(COUNTIF(E$3:E471,E471)=1,MAX(F$2:F470)+1,VLOOKUP(E471,E$2:G470,2,0))</f>
        <v>28816</v>
      </c>
      <c r="G471" s="53">
        <v>144.13</v>
      </c>
      <c r="J471" s="22"/>
    </row>
    <row r="472" spans="1:10" s="33" customFormat="1" ht="12.75" customHeight="1">
      <c r="A472" s="49">
        <v>470</v>
      </c>
      <c r="B472" s="50" t="s">
        <v>681</v>
      </c>
      <c r="C472" s="51" t="s">
        <v>685</v>
      </c>
      <c r="D472" s="51" t="s">
        <v>1356</v>
      </c>
      <c r="E472" s="51" t="s">
        <v>1357</v>
      </c>
      <c r="F472" s="52">
        <f>IF(COUNTIF(E$3:E472,E472)=1,MAX(F$2:F471)+1,VLOOKUP(E472,E$2:G471,2,0))</f>
        <v>28816</v>
      </c>
      <c r="G472" s="53">
        <v>21.740000000000002</v>
      </c>
      <c r="J472" s="22"/>
    </row>
    <row r="473" spans="1:10" s="33" customFormat="1" ht="12.75" customHeight="1">
      <c r="A473" s="49">
        <v>471</v>
      </c>
      <c r="B473" s="50" t="s">
        <v>681</v>
      </c>
      <c r="C473" s="51" t="s">
        <v>686</v>
      </c>
      <c r="D473" s="51" t="s">
        <v>1356</v>
      </c>
      <c r="E473" s="51" t="s">
        <v>1357</v>
      </c>
      <c r="F473" s="52">
        <f>IF(COUNTIF(E$3:E473,E473)=1,MAX(F$2:F472)+1,VLOOKUP(E473,E$2:G472,2,0))</f>
        <v>28816</v>
      </c>
      <c r="G473" s="53">
        <v>296.92</v>
      </c>
      <c r="J473" s="22"/>
    </row>
    <row r="474" spans="1:10" s="33" customFormat="1" ht="12.75" customHeight="1">
      <c r="A474" s="49">
        <v>472</v>
      </c>
      <c r="B474" s="50" t="s">
        <v>681</v>
      </c>
      <c r="C474" s="51" t="s">
        <v>687</v>
      </c>
      <c r="D474" s="51" t="s">
        <v>1356</v>
      </c>
      <c r="E474" s="51" t="s">
        <v>1357</v>
      </c>
      <c r="F474" s="52">
        <f>IF(COUNTIF(E$3:E474,E474)=1,MAX(F$2:F473)+1,VLOOKUP(E474,E$2:G473,2,0))</f>
        <v>28816</v>
      </c>
      <c r="G474" s="53">
        <v>35.72</v>
      </c>
      <c r="J474" s="22"/>
    </row>
    <row r="475" spans="1:10" s="33" customFormat="1" ht="12.75" customHeight="1">
      <c r="A475" s="49">
        <v>473</v>
      </c>
      <c r="B475" s="50" t="s">
        <v>318</v>
      </c>
      <c r="C475" s="51" t="s">
        <v>318</v>
      </c>
      <c r="D475" s="51" t="s">
        <v>1360</v>
      </c>
      <c r="E475" s="51" t="s">
        <v>1361</v>
      </c>
      <c r="F475" s="52">
        <f>IF(COUNTIF(E$3:E475,E475)=1,MAX(F$2:F474)+1,VLOOKUP(E475,E$2:G474,2,0))</f>
        <v>28817</v>
      </c>
      <c r="G475" s="53">
        <v>7449.5800000000008</v>
      </c>
      <c r="J475" s="22"/>
    </row>
    <row r="476" spans="1:10" s="33" customFormat="1" ht="12.75" customHeight="1">
      <c r="A476" s="49">
        <v>474</v>
      </c>
      <c r="B476" s="50" t="s">
        <v>688</v>
      </c>
      <c r="C476" s="51" t="s">
        <v>688</v>
      </c>
      <c r="D476" s="51" t="s">
        <v>1362</v>
      </c>
      <c r="E476" s="51" t="s">
        <v>1363</v>
      </c>
      <c r="F476" s="52">
        <f>IF(COUNTIF(E$3:E476,E476)=1,MAX(F$2:F475)+1,VLOOKUP(E476,E$2:G475,2,0))</f>
        <v>28818</v>
      </c>
      <c r="G476" s="53">
        <v>479.2</v>
      </c>
      <c r="J476" s="22"/>
    </row>
    <row r="477" spans="1:10" s="33" customFormat="1" ht="12.75" customHeight="1">
      <c r="A477" s="49">
        <v>475</v>
      </c>
      <c r="B477" s="50" t="s">
        <v>688</v>
      </c>
      <c r="C477" s="51" t="s">
        <v>689</v>
      </c>
      <c r="D477" s="51" t="s">
        <v>1362</v>
      </c>
      <c r="E477" s="51" t="s">
        <v>1363</v>
      </c>
      <c r="F477" s="52">
        <f>IF(COUNTIF(E$3:E477,E477)=1,MAX(F$2:F476)+1,VLOOKUP(E477,E$2:G476,2,0))</f>
        <v>28818</v>
      </c>
      <c r="G477" s="53">
        <v>47.31</v>
      </c>
      <c r="J477" s="22"/>
    </row>
    <row r="478" spans="1:10" s="33" customFormat="1" ht="12.75" customHeight="1">
      <c r="A478" s="49">
        <v>476</v>
      </c>
      <c r="B478" s="50" t="s">
        <v>488</v>
      </c>
      <c r="C478" s="51" t="s">
        <v>690</v>
      </c>
      <c r="D478" s="51" t="s">
        <v>955</v>
      </c>
      <c r="E478" s="51" t="s">
        <v>956</v>
      </c>
      <c r="F478" s="52">
        <f>IF(COUNTIF(E$3:E478,E478)=1,MAX(F$2:F477)+1,VLOOKUP(E478,E$2:G477,2,0))</f>
        <v>28623</v>
      </c>
      <c r="G478" s="53">
        <v>19.04</v>
      </c>
      <c r="J478" s="22"/>
    </row>
    <row r="479" spans="1:10" s="33" customFormat="1" ht="12.75" customHeight="1">
      <c r="A479" s="49">
        <v>477</v>
      </c>
      <c r="B479" s="50" t="s">
        <v>319</v>
      </c>
      <c r="C479" s="51" t="s">
        <v>319</v>
      </c>
      <c r="D479" s="51" t="s">
        <v>1364</v>
      </c>
      <c r="E479" s="51" t="s">
        <v>1365</v>
      </c>
      <c r="F479" s="52">
        <f>IF(COUNTIF(E$3:E479,E479)=1,MAX(F$2:F478)+1,VLOOKUP(E479,E$2:G478,2,0))</f>
        <v>28819</v>
      </c>
      <c r="G479" s="53">
        <v>548.88</v>
      </c>
      <c r="J479" s="22"/>
    </row>
    <row r="480" spans="1:10" s="33" customFormat="1" ht="12.75" customHeight="1">
      <c r="A480" s="49">
        <v>478</v>
      </c>
      <c r="B480" s="50" t="s">
        <v>346</v>
      </c>
      <c r="C480" s="51" t="s">
        <v>346</v>
      </c>
      <c r="D480" s="51" t="s">
        <v>1366</v>
      </c>
      <c r="E480" s="51" t="s">
        <v>1367</v>
      </c>
      <c r="F480" s="52">
        <f>IF(COUNTIF(E$3:E480,E480)=1,MAX(F$2:F479)+1,VLOOKUP(E480,E$2:G479,2,0))</f>
        <v>28820</v>
      </c>
      <c r="G480" s="53">
        <v>169.76</v>
      </c>
      <c r="J480" s="22"/>
    </row>
    <row r="481" spans="1:10" s="33" customFormat="1" ht="12.75" customHeight="1">
      <c r="A481" s="49">
        <v>479</v>
      </c>
      <c r="B481" s="50" t="s">
        <v>346</v>
      </c>
      <c r="C481" s="51" t="s">
        <v>347</v>
      </c>
      <c r="D481" s="51" t="s">
        <v>1366</v>
      </c>
      <c r="E481" s="51" t="s">
        <v>1367</v>
      </c>
      <c r="F481" s="52">
        <f>IF(COUNTIF(E$3:E481,E481)=1,MAX(F$2:F480)+1,VLOOKUP(E481,E$2:G480,2,0))</f>
        <v>28820</v>
      </c>
      <c r="G481" s="53">
        <v>187.34</v>
      </c>
      <c r="J481" s="22"/>
    </row>
    <row r="482" spans="1:10" s="33" customFormat="1" ht="12.75" customHeight="1">
      <c r="A482" s="49">
        <v>480</v>
      </c>
      <c r="B482" s="50" t="s">
        <v>346</v>
      </c>
      <c r="C482" s="51" t="s">
        <v>348</v>
      </c>
      <c r="D482" s="51" t="s">
        <v>1366</v>
      </c>
      <c r="E482" s="51" t="s">
        <v>1367</v>
      </c>
      <c r="F482" s="52">
        <f>IF(COUNTIF(E$3:E482,E482)=1,MAX(F$2:F481)+1,VLOOKUP(E482,E$2:G481,2,0))</f>
        <v>28820</v>
      </c>
      <c r="G482" s="53">
        <v>33.78</v>
      </c>
      <c r="J482" s="22"/>
    </row>
    <row r="483" spans="1:10" s="33" customFormat="1" ht="12.75" customHeight="1">
      <c r="A483" s="49">
        <v>481</v>
      </c>
      <c r="B483" s="50" t="s">
        <v>346</v>
      </c>
      <c r="C483" s="51" t="s">
        <v>349</v>
      </c>
      <c r="D483" s="51" t="s">
        <v>1366</v>
      </c>
      <c r="E483" s="51" t="s">
        <v>1367</v>
      </c>
      <c r="F483" s="52">
        <f>IF(COUNTIF(E$3:E483,E483)=1,MAX(F$2:F482)+1,VLOOKUP(E483,E$2:G482,2,0))</f>
        <v>28820</v>
      </c>
      <c r="G483" s="53">
        <v>45.410000000000004</v>
      </c>
      <c r="J483" s="22"/>
    </row>
    <row r="484" spans="1:10" s="33" customFormat="1" ht="12.75" customHeight="1">
      <c r="A484" s="49">
        <v>482</v>
      </c>
      <c r="B484" s="50" t="s">
        <v>350</v>
      </c>
      <c r="C484" s="51" t="s">
        <v>350</v>
      </c>
      <c r="D484" s="51" t="s">
        <v>1368</v>
      </c>
      <c r="E484" s="51" t="s">
        <v>1369</v>
      </c>
      <c r="F484" s="52">
        <f>IF(COUNTIF(E$3:E484,E484)=1,MAX(F$2:F483)+1,VLOOKUP(E484,E$2:G483,2,0))</f>
        <v>28821</v>
      </c>
      <c r="G484" s="53">
        <v>517.5</v>
      </c>
      <c r="J484" s="22"/>
    </row>
    <row r="485" spans="1:10" s="33" customFormat="1" ht="12.75" customHeight="1">
      <c r="A485" s="49">
        <v>483</v>
      </c>
      <c r="B485" s="50" t="s">
        <v>350</v>
      </c>
      <c r="C485" s="51" t="s">
        <v>351</v>
      </c>
      <c r="D485" s="51" t="s">
        <v>1368</v>
      </c>
      <c r="E485" s="51" t="s">
        <v>1369</v>
      </c>
      <c r="F485" s="52">
        <f>IF(COUNTIF(E$3:E485,E485)=1,MAX(F$2:F484)+1,VLOOKUP(E485,E$2:G484,2,0))</f>
        <v>28821</v>
      </c>
      <c r="G485" s="53">
        <v>64.429999999999993</v>
      </c>
      <c r="J485" s="22"/>
    </row>
    <row r="486" spans="1:10" s="33" customFormat="1" ht="12.75" customHeight="1">
      <c r="A486" s="49">
        <v>484</v>
      </c>
      <c r="B486" s="50" t="s">
        <v>488</v>
      </c>
      <c r="C486" s="51" t="s">
        <v>379</v>
      </c>
      <c r="D486" s="51" t="s">
        <v>955</v>
      </c>
      <c r="E486" s="51" t="s">
        <v>956</v>
      </c>
      <c r="F486" s="52">
        <f>IF(COUNTIF(E$3:E486,E486)=1,MAX(F$2:F485)+1,VLOOKUP(E486,E$2:G485,2,0))</f>
        <v>28623</v>
      </c>
      <c r="G486" s="53">
        <v>15014.98</v>
      </c>
      <c r="J486" s="22"/>
    </row>
    <row r="487" spans="1:10" s="33" customFormat="1" ht="12.75" customHeight="1">
      <c r="A487" s="49">
        <v>485</v>
      </c>
      <c r="B487" s="50" t="s">
        <v>341</v>
      </c>
      <c r="C487" s="51" t="s">
        <v>341</v>
      </c>
      <c r="D487" s="51" t="s">
        <v>1370</v>
      </c>
      <c r="E487" s="51" t="s">
        <v>1371</v>
      </c>
      <c r="F487" s="52">
        <f>IF(COUNTIF(E$3:E487,E487)=1,MAX(F$2:F486)+1,VLOOKUP(E487,E$2:G486,2,0))</f>
        <v>28822</v>
      </c>
      <c r="G487" s="53">
        <v>6496.86</v>
      </c>
      <c r="J487" s="22"/>
    </row>
    <row r="488" spans="1:10" s="33" customFormat="1" ht="12.75" customHeight="1">
      <c r="A488" s="49">
        <v>486</v>
      </c>
      <c r="B488" s="50" t="s">
        <v>342</v>
      </c>
      <c r="C488" s="51" t="s">
        <v>342</v>
      </c>
      <c r="D488" s="51" t="s">
        <v>1372</v>
      </c>
      <c r="E488" s="51" t="s">
        <v>1373</v>
      </c>
      <c r="F488" s="52">
        <f>IF(COUNTIF(E$3:E488,E488)=1,MAX(F$2:F487)+1,VLOOKUP(E488,E$2:G487,2,0))</f>
        <v>28823</v>
      </c>
      <c r="G488" s="53">
        <v>4192.38</v>
      </c>
      <c r="J488" s="22"/>
    </row>
    <row r="489" spans="1:10" s="33" customFormat="1" ht="12.75" customHeight="1">
      <c r="A489" s="49">
        <v>487</v>
      </c>
      <c r="B489" s="50" t="s">
        <v>691</v>
      </c>
      <c r="C489" s="51" t="s">
        <v>691</v>
      </c>
      <c r="D489" s="51" t="s">
        <v>1374</v>
      </c>
      <c r="E489" s="51" t="s">
        <v>1375</v>
      </c>
      <c r="F489" s="52">
        <f>IF(COUNTIF(E$3:E489,E489)=1,MAX(F$2:F488)+1,VLOOKUP(E489,E$2:G488,2,0))</f>
        <v>28824</v>
      </c>
      <c r="G489" s="53">
        <v>90.809999999999988</v>
      </c>
      <c r="J489" s="22"/>
    </row>
    <row r="490" spans="1:10" s="33" customFormat="1" ht="12.75" customHeight="1">
      <c r="A490" s="49">
        <v>488</v>
      </c>
      <c r="B490" s="50" t="s">
        <v>691</v>
      </c>
      <c r="C490" s="51" t="s">
        <v>343</v>
      </c>
      <c r="D490" s="51" t="s">
        <v>1374</v>
      </c>
      <c r="E490" s="51" t="s">
        <v>1375</v>
      </c>
      <c r="F490" s="52">
        <f>IF(COUNTIF(E$3:E490,E490)=1,MAX(F$2:F489)+1,VLOOKUP(E490,E$2:G489,2,0))</f>
        <v>28824</v>
      </c>
      <c r="G490" s="53">
        <v>84.439999999999984</v>
      </c>
      <c r="J490" s="22"/>
    </row>
    <row r="491" spans="1:10" s="33" customFormat="1" ht="12.75" customHeight="1">
      <c r="A491" s="49">
        <v>489</v>
      </c>
      <c r="B491" s="50" t="s">
        <v>344</v>
      </c>
      <c r="C491" s="51" t="s">
        <v>345</v>
      </c>
      <c r="D491" s="51" t="s">
        <v>1376</v>
      </c>
      <c r="E491" s="51" t="s">
        <v>1377</v>
      </c>
      <c r="F491" s="52">
        <f>IF(COUNTIF(E$3:E491,E491)=1,MAX(F$2:F490)+1,VLOOKUP(E491,E$2:G490,2,0))</f>
        <v>28825</v>
      </c>
      <c r="G491" s="53">
        <v>156.84</v>
      </c>
      <c r="J491" s="22"/>
    </row>
    <row r="492" spans="1:10" s="33" customFormat="1" ht="12.75" customHeight="1">
      <c r="A492" s="49">
        <v>490</v>
      </c>
      <c r="B492" s="50" t="s">
        <v>692</v>
      </c>
      <c r="C492" s="51" t="s">
        <v>693</v>
      </c>
      <c r="D492" s="51" t="s">
        <v>1378</v>
      </c>
      <c r="E492" s="51" t="s">
        <v>1379</v>
      </c>
      <c r="F492" s="52">
        <f>IF(COUNTIF(E$3:E492,E492)=1,MAX(F$2:F491)+1,VLOOKUP(E492,E$2:G491,2,0))</f>
        <v>28826</v>
      </c>
      <c r="G492" s="53">
        <v>118.78</v>
      </c>
      <c r="J492" s="22"/>
    </row>
    <row r="493" spans="1:10" s="33" customFormat="1" ht="12.75" customHeight="1">
      <c r="A493" s="49">
        <v>491</v>
      </c>
      <c r="B493" s="50" t="s">
        <v>694</v>
      </c>
      <c r="C493" s="51" t="s">
        <v>694</v>
      </c>
      <c r="D493" s="51" t="s">
        <v>1380</v>
      </c>
      <c r="E493" s="51" t="s">
        <v>1381</v>
      </c>
      <c r="F493" s="52">
        <f>IF(COUNTIF(E$3:E493,E493)=1,MAX(F$2:F492)+1,VLOOKUP(E493,E$2:G492,2,0))</f>
        <v>28827</v>
      </c>
      <c r="G493" s="53">
        <v>0.24</v>
      </c>
      <c r="J493" s="22"/>
    </row>
    <row r="494" spans="1:10" s="33" customFormat="1" ht="12.75" customHeight="1">
      <c r="A494" s="49">
        <v>492</v>
      </c>
      <c r="B494" s="50" t="s">
        <v>695</v>
      </c>
      <c r="C494" s="51" t="s">
        <v>695</v>
      </c>
      <c r="D494" s="51" t="s">
        <v>1382</v>
      </c>
      <c r="E494" s="51" t="s">
        <v>1383</v>
      </c>
      <c r="F494" s="52">
        <f>IF(COUNTIF(E$3:E494,E494)=1,MAX(F$2:F493)+1,VLOOKUP(E494,E$2:G493,2,0))</f>
        <v>28828</v>
      </c>
      <c r="G494" s="53">
        <v>45730.3</v>
      </c>
      <c r="J494" s="22"/>
    </row>
    <row r="495" spans="1:10" s="33" customFormat="1" ht="12.75" customHeight="1">
      <c r="A495" s="49">
        <v>493</v>
      </c>
      <c r="B495" s="50" t="s">
        <v>695</v>
      </c>
      <c r="C495" s="51" t="s">
        <v>696</v>
      </c>
      <c r="D495" s="51" t="s">
        <v>1382</v>
      </c>
      <c r="E495" s="51" t="s">
        <v>1383</v>
      </c>
      <c r="F495" s="52">
        <f>IF(COUNTIF(E$3:E495,E495)=1,MAX(F$2:F494)+1,VLOOKUP(E495,E$2:G494,2,0))</f>
        <v>28828</v>
      </c>
      <c r="G495" s="53">
        <v>4.83</v>
      </c>
      <c r="J495" s="22"/>
    </row>
    <row r="496" spans="1:10" s="33" customFormat="1" ht="12.75" customHeight="1">
      <c r="A496" s="49">
        <v>494</v>
      </c>
      <c r="B496" s="50" t="s">
        <v>320</v>
      </c>
      <c r="C496" s="51" t="s">
        <v>320</v>
      </c>
      <c r="D496" s="51" t="s">
        <v>1384</v>
      </c>
      <c r="E496" s="51" t="s">
        <v>1385</v>
      </c>
      <c r="F496" s="52">
        <f>IF(COUNTIF(E$3:E496,E496)=1,MAX(F$2:F495)+1,VLOOKUP(E496,E$2:G495,2,0))</f>
        <v>28829</v>
      </c>
      <c r="G496" s="53">
        <v>13.79</v>
      </c>
      <c r="J496" s="22"/>
    </row>
    <row r="497" spans="1:10" s="33" customFormat="1" ht="12.75" customHeight="1">
      <c r="A497" s="49">
        <v>495</v>
      </c>
      <c r="B497" s="50" t="s">
        <v>320</v>
      </c>
      <c r="C497" s="51" t="s">
        <v>321</v>
      </c>
      <c r="D497" s="51" t="s">
        <v>1384</v>
      </c>
      <c r="E497" s="51" t="s">
        <v>1385</v>
      </c>
      <c r="F497" s="52">
        <f>IF(COUNTIF(E$3:E497,E497)=1,MAX(F$2:F496)+1,VLOOKUP(E497,E$2:G496,2,0))</f>
        <v>28829</v>
      </c>
      <c r="G497" s="53">
        <v>11030.24</v>
      </c>
      <c r="J497" s="22"/>
    </row>
    <row r="498" spans="1:10" s="33" customFormat="1" ht="12.75" customHeight="1">
      <c r="A498" s="49">
        <v>496</v>
      </c>
      <c r="B498" s="50" t="s">
        <v>697</v>
      </c>
      <c r="C498" s="51" t="s">
        <v>697</v>
      </c>
      <c r="D498" s="51" t="s">
        <v>1386</v>
      </c>
      <c r="E498" s="51" t="s">
        <v>1387</v>
      </c>
      <c r="F498" s="52">
        <f>IF(COUNTIF(E$3:E498,E498)=1,MAX(F$2:F497)+1,VLOOKUP(E498,E$2:G497,2,0))</f>
        <v>28830</v>
      </c>
      <c r="G498" s="53">
        <v>18938.11</v>
      </c>
      <c r="J498" s="22"/>
    </row>
    <row r="499" spans="1:10" s="33" customFormat="1" ht="12.75" customHeight="1">
      <c r="A499" s="49">
        <v>497</v>
      </c>
      <c r="B499" s="50" t="s">
        <v>697</v>
      </c>
      <c r="C499" s="51" t="s">
        <v>356</v>
      </c>
      <c r="D499" s="51" t="s">
        <v>1386</v>
      </c>
      <c r="E499" s="51" t="s">
        <v>1387</v>
      </c>
      <c r="F499" s="52">
        <f>IF(COUNTIF(E$3:E499,E499)=1,MAX(F$2:F498)+1,VLOOKUP(E499,E$2:G498,2,0))</f>
        <v>28830</v>
      </c>
      <c r="G499" s="53">
        <v>323.64</v>
      </c>
      <c r="J499" s="22"/>
    </row>
    <row r="500" spans="1:10" s="33" customFormat="1" ht="12.75" customHeight="1">
      <c r="A500" s="49">
        <v>498</v>
      </c>
      <c r="B500" s="50" t="s">
        <v>698</v>
      </c>
      <c r="C500" s="51" t="s">
        <v>698</v>
      </c>
      <c r="D500" s="51" t="s">
        <v>1388</v>
      </c>
      <c r="E500" s="51" t="s">
        <v>1389</v>
      </c>
      <c r="F500" s="52">
        <f>IF(COUNTIF(E$3:E500,E500)=1,MAX(F$2:F499)+1,VLOOKUP(E500,E$2:G499,2,0))</f>
        <v>28831</v>
      </c>
      <c r="G500" s="53">
        <v>622.04000000000008</v>
      </c>
      <c r="J500" s="22"/>
    </row>
    <row r="501" spans="1:10" s="33" customFormat="1" ht="12.75" customHeight="1">
      <c r="A501" s="49">
        <v>499</v>
      </c>
      <c r="B501" s="50" t="s">
        <v>698</v>
      </c>
      <c r="C501" s="51" t="s">
        <v>776</v>
      </c>
      <c r="D501" s="51" t="s">
        <v>1388</v>
      </c>
      <c r="E501" s="51" t="s">
        <v>1389</v>
      </c>
      <c r="F501" s="52">
        <f>IF(COUNTIF(E$3:E501,E501)=1,MAX(F$2:F500)+1,VLOOKUP(E501,E$2:G500,2,0))</f>
        <v>28831</v>
      </c>
      <c r="G501" s="53">
        <v>593.97</v>
      </c>
      <c r="J501" s="22"/>
    </row>
    <row r="502" spans="1:10" s="33" customFormat="1">
      <c r="A502" s="49">
        <v>500</v>
      </c>
      <c r="B502" s="50" t="s">
        <v>382</v>
      </c>
      <c r="C502" s="51" t="s">
        <v>382</v>
      </c>
      <c r="D502" s="51" t="s">
        <v>1392</v>
      </c>
      <c r="E502" s="51" t="s">
        <v>1393</v>
      </c>
      <c r="F502" s="52">
        <f>IF(COUNTIF(E$3:E502,E502)=1,MAX(F$2:F501)+1,VLOOKUP(E502,E$2:G501,2,0))</f>
        <v>28832</v>
      </c>
      <c r="G502" s="53">
        <v>80.09</v>
      </c>
      <c r="J502" s="22"/>
    </row>
    <row r="503" spans="1:10" s="33" customFormat="1" ht="12.75" customHeight="1">
      <c r="A503" s="49">
        <v>501</v>
      </c>
      <c r="B503" s="50" t="s">
        <v>382</v>
      </c>
      <c r="C503" s="51" t="s">
        <v>383</v>
      </c>
      <c r="D503" s="51" t="s">
        <v>1392</v>
      </c>
      <c r="E503" s="51" t="s">
        <v>1393</v>
      </c>
      <c r="F503" s="52">
        <f>IF(COUNTIF(E$3:E503,E503)=1,MAX(F$2:F502)+1,VLOOKUP(E503,E$2:G502,2,0))</f>
        <v>28832</v>
      </c>
      <c r="G503" s="53">
        <v>71.47</v>
      </c>
      <c r="J503" s="22"/>
    </row>
    <row r="504" spans="1:10" s="33" customFormat="1" ht="12.75" customHeight="1">
      <c r="A504" s="49">
        <v>502</v>
      </c>
      <c r="B504" s="50" t="s">
        <v>357</v>
      </c>
      <c r="C504" s="51" t="s">
        <v>357</v>
      </c>
      <c r="D504" s="51" t="s">
        <v>1394</v>
      </c>
      <c r="E504" s="51" t="s">
        <v>1175</v>
      </c>
      <c r="F504" s="52">
        <f>IF(COUNTIF(E$3:E504,E504)=1,MAX(F$2:F503)+1,VLOOKUP(E504,E$2:G503,2,0))</f>
        <v>28728</v>
      </c>
      <c r="G504" s="53">
        <v>246.62</v>
      </c>
      <c r="J504" s="22"/>
    </row>
    <row r="505" spans="1:10" s="33" customFormat="1" ht="12.75" customHeight="1">
      <c r="A505" s="49">
        <v>503</v>
      </c>
      <c r="B505" s="50" t="s">
        <v>357</v>
      </c>
      <c r="C505" s="51" t="s">
        <v>358</v>
      </c>
      <c r="D505" s="51" t="s">
        <v>1394</v>
      </c>
      <c r="E505" s="51" t="s">
        <v>1175</v>
      </c>
      <c r="F505" s="52">
        <f>IF(COUNTIF(E$3:E505,E505)=1,MAX(F$2:F504)+1,VLOOKUP(E505,E$2:G504,2,0))</f>
        <v>28728</v>
      </c>
      <c r="G505" s="53">
        <v>39.340000000000003</v>
      </c>
      <c r="J505" s="22"/>
    </row>
    <row r="506" spans="1:10" s="33" customFormat="1" ht="12.75" customHeight="1">
      <c r="A506" s="49">
        <v>504</v>
      </c>
      <c r="B506" s="50" t="s">
        <v>700</v>
      </c>
      <c r="C506" s="51" t="s">
        <v>700</v>
      </c>
      <c r="D506" s="51" t="s">
        <v>1395</v>
      </c>
      <c r="E506" s="51" t="s">
        <v>1396</v>
      </c>
      <c r="F506" s="52">
        <f>IF(COUNTIF(E$3:E506,E506)=1,MAX(F$2:F505)+1,VLOOKUP(E506,E$2:G505,2,0))</f>
        <v>28833</v>
      </c>
      <c r="G506" s="53">
        <v>11692.92</v>
      </c>
      <c r="J506" s="22"/>
    </row>
    <row r="507" spans="1:10" s="33" customFormat="1" ht="12.75" customHeight="1">
      <c r="A507" s="49">
        <v>505</v>
      </c>
      <c r="B507" s="50" t="s">
        <v>352</v>
      </c>
      <c r="C507" s="51" t="s">
        <v>352</v>
      </c>
      <c r="D507" s="51" t="s">
        <v>1397</v>
      </c>
      <c r="E507" s="51" t="s">
        <v>1398</v>
      </c>
      <c r="F507" s="52">
        <f>IF(COUNTIF(E$3:E507,E507)=1,MAX(F$2:F506)+1,VLOOKUP(E507,E$2:G506,2,0))</f>
        <v>28834</v>
      </c>
      <c r="G507" s="53">
        <v>4054.77</v>
      </c>
      <c r="J507" s="22"/>
    </row>
    <row r="508" spans="1:10" s="33" customFormat="1" ht="12.75" customHeight="1">
      <c r="A508" s="49">
        <v>506</v>
      </c>
      <c r="B508" s="50" t="s">
        <v>701</v>
      </c>
      <c r="C508" s="51" t="s">
        <v>701</v>
      </c>
      <c r="D508" s="51" t="s">
        <v>1399</v>
      </c>
      <c r="E508" s="51" t="s">
        <v>1400</v>
      </c>
      <c r="F508" s="52">
        <f>IF(COUNTIF(E$3:E508,E508)=1,MAX(F$2:F507)+1,VLOOKUP(E508,E$2:G507,2,0))</f>
        <v>28835</v>
      </c>
      <c r="G508" s="53">
        <v>439.78999999999996</v>
      </c>
      <c r="J508" s="22"/>
    </row>
    <row r="509" spans="1:10" s="33" customFormat="1" ht="12.75" customHeight="1">
      <c r="A509" s="49">
        <v>507</v>
      </c>
      <c r="B509" s="50" t="s">
        <v>701</v>
      </c>
      <c r="C509" s="51" t="s">
        <v>362</v>
      </c>
      <c r="D509" s="51" t="s">
        <v>1399</v>
      </c>
      <c r="E509" s="51" t="s">
        <v>1400</v>
      </c>
      <c r="F509" s="52">
        <f>IF(COUNTIF(E$3:E509,E509)=1,MAX(F$2:F508)+1,VLOOKUP(E509,E$2:G508,2,0))</f>
        <v>28835</v>
      </c>
      <c r="G509" s="53">
        <v>63.199999999999996</v>
      </c>
      <c r="J509" s="22"/>
    </row>
    <row r="510" spans="1:10" s="33" customFormat="1" ht="12.75" customHeight="1">
      <c r="A510" s="49">
        <v>508</v>
      </c>
      <c r="B510" s="50" t="s">
        <v>702</v>
      </c>
      <c r="C510" s="51" t="s">
        <v>702</v>
      </c>
      <c r="D510" s="51" t="s">
        <v>1401</v>
      </c>
      <c r="E510" s="51" t="s">
        <v>1402</v>
      </c>
      <c r="F510" s="52">
        <f>IF(COUNTIF(E$3:E510,E510)=1,MAX(F$2:F509)+1,VLOOKUP(E510,E$2:G509,2,0))</f>
        <v>28836</v>
      </c>
      <c r="G510" s="53">
        <v>387.48999999999995</v>
      </c>
      <c r="J510" s="22"/>
    </row>
    <row r="511" spans="1:10" s="33" customFormat="1" ht="12.75" customHeight="1">
      <c r="A511" s="49">
        <v>509</v>
      </c>
      <c r="B511" s="50" t="s">
        <v>703</v>
      </c>
      <c r="C511" s="51" t="s">
        <v>363</v>
      </c>
      <c r="D511" s="51" t="s">
        <v>1403</v>
      </c>
      <c r="E511" s="51" t="s">
        <v>1404</v>
      </c>
      <c r="F511" s="52">
        <f>IF(COUNTIF(E$3:E511,E511)=1,MAX(F$2:F510)+1,VLOOKUP(E511,E$2:G510,2,0))</f>
        <v>28837</v>
      </c>
      <c r="G511" s="53">
        <v>237.18</v>
      </c>
      <c r="J511" s="22"/>
    </row>
    <row r="512" spans="1:10" s="33" customFormat="1" ht="12.75" customHeight="1">
      <c r="A512" s="49">
        <v>510</v>
      </c>
      <c r="B512" s="50" t="s">
        <v>208</v>
      </c>
      <c r="C512" s="51" t="s">
        <v>208</v>
      </c>
      <c r="D512" s="51" t="s">
        <v>1405</v>
      </c>
      <c r="E512" s="51" t="s">
        <v>1406</v>
      </c>
      <c r="F512" s="52">
        <f>IF(COUNTIF(E$3:E512,E512)=1,MAX(F$2:F511)+1,VLOOKUP(E512,E$2:G511,2,0))</f>
        <v>28838</v>
      </c>
      <c r="G512" s="53">
        <v>231.31</v>
      </c>
      <c r="J512" s="22"/>
    </row>
    <row r="513" spans="1:10" s="33" customFormat="1" ht="12.75" customHeight="1">
      <c r="A513" s="49">
        <v>511</v>
      </c>
      <c r="B513" s="50" t="s">
        <v>142</v>
      </c>
      <c r="C513" s="51" t="s">
        <v>142</v>
      </c>
      <c r="D513" s="51" t="s">
        <v>1407</v>
      </c>
      <c r="E513" s="51" t="s">
        <v>1408</v>
      </c>
      <c r="F513" s="52">
        <f>IF(COUNTIF(E$3:E513,E513)=1,MAX(F$2:F512)+1,VLOOKUP(E513,E$2:G512,2,0))</f>
        <v>28839</v>
      </c>
      <c r="G513" s="53">
        <v>35804.99</v>
      </c>
      <c r="J513" s="22"/>
    </row>
    <row r="514" spans="1:10" s="33" customFormat="1" ht="12.75" customHeight="1">
      <c r="A514" s="49">
        <v>512</v>
      </c>
      <c r="B514" s="50" t="s">
        <v>142</v>
      </c>
      <c r="C514" s="51" t="s">
        <v>143</v>
      </c>
      <c r="D514" s="51" t="s">
        <v>1407</v>
      </c>
      <c r="E514" s="51" t="s">
        <v>1408</v>
      </c>
      <c r="F514" s="52">
        <f>IF(COUNTIF(E$3:E514,E514)=1,MAX(F$2:F513)+1,VLOOKUP(E514,E$2:G513,2,0))</f>
        <v>28839</v>
      </c>
      <c r="G514" s="53">
        <v>37.769999999999996</v>
      </c>
      <c r="J514" s="22"/>
    </row>
    <row r="515" spans="1:10" s="33" customFormat="1" ht="12.75" customHeight="1">
      <c r="A515" s="49">
        <v>513</v>
      </c>
      <c r="B515" s="50" t="s">
        <v>705</v>
      </c>
      <c r="C515" s="51" t="s">
        <v>706</v>
      </c>
      <c r="D515" s="51" t="s">
        <v>1409</v>
      </c>
      <c r="E515" s="51" t="s">
        <v>1410</v>
      </c>
      <c r="F515" s="52">
        <f>IF(COUNTIF(E$3:E515,E515)=1,MAX(F$2:F514)+1,VLOOKUP(E515,E$2:G514,2,0))</f>
        <v>28840</v>
      </c>
      <c r="G515" s="53">
        <v>527.55999999999995</v>
      </c>
      <c r="J515" s="22"/>
    </row>
    <row r="516" spans="1:10" s="33" customFormat="1" ht="12.75" customHeight="1">
      <c r="A516" s="49">
        <v>514</v>
      </c>
      <c r="B516" s="50" t="s">
        <v>707</v>
      </c>
      <c r="C516" s="51" t="s">
        <v>707</v>
      </c>
      <c r="D516" s="51" t="s">
        <v>1411</v>
      </c>
      <c r="E516" s="51" t="s">
        <v>1412</v>
      </c>
      <c r="F516" s="52">
        <f>IF(COUNTIF(E$3:E516,E516)=1,MAX(F$2:F515)+1,VLOOKUP(E516,E$2:G515,2,0))</f>
        <v>28841</v>
      </c>
      <c r="G516" s="53">
        <v>166.04000000000002</v>
      </c>
      <c r="J516" s="22"/>
    </row>
    <row r="517" spans="1:10" s="33" customFormat="1" ht="12.75" customHeight="1">
      <c r="A517" s="49">
        <v>515</v>
      </c>
      <c r="B517" s="50" t="s">
        <v>707</v>
      </c>
      <c r="C517" s="51" t="s">
        <v>355</v>
      </c>
      <c r="D517" s="51" t="s">
        <v>1411</v>
      </c>
      <c r="E517" s="51" t="s">
        <v>1412</v>
      </c>
      <c r="F517" s="52">
        <f>IF(COUNTIF(E$3:E517,E517)=1,MAX(F$2:F516)+1,VLOOKUP(E517,E$2:G516,2,0))</f>
        <v>28841</v>
      </c>
      <c r="G517" s="53">
        <v>27.82</v>
      </c>
      <c r="J517" s="22"/>
    </row>
    <row r="518" spans="1:10" s="33" customFormat="1" ht="12.75" customHeight="1">
      <c r="A518" s="49">
        <v>516</v>
      </c>
      <c r="B518" s="50" t="s">
        <v>708</v>
      </c>
      <c r="C518" s="51" t="s">
        <v>708</v>
      </c>
      <c r="D518" s="51" t="s">
        <v>1413</v>
      </c>
      <c r="E518" s="51" t="s">
        <v>1414</v>
      </c>
      <c r="F518" s="52">
        <f>IF(COUNTIF(E$3:E518,E518)=1,MAX(F$2:F517)+1,VLOOKUP(E518,E$2:G517,2,0))</f>
        <v>28842</v>
      </c>
      <c r="G518" s="53">
        <v>1544.25</v>
      </c>
      <c r="J518" s="22"/>
    </row>
    <row r="519" spans="1:10" s="33" customFormat="1" ht="12.75" customHeight="1">
      <c r="A519" s="49">
        <v>517</v>
      </c>
      <c r="B519" s="50" t="s">
        <v>559</v>
      </c>
      <c r="C519" s="51" t="s">
        <v>559</v>
      </c>
      <c r="D519" s="51" t="s">
        <v>1098</v>
      </c>
      <c r="E519" s="51" t="s">
        <v>1099</v>
      </c>
      <c r="F519" s="52">
        <f>IF(COUNTIF(E$3:E519,E519)=1,MAX(F$2:F518)+1,VLOOKUP(E519,E$2:G518,2,0))</f>
        <v>28690</v>
      </c>
      <c r="G519" s="53">
        <v>11007.32</v>
      </c>
      <c r="J519" s="22"/>
    </row>
    <row r="520" spans="1:10" s="33" customFormat="1" ht="12.75" customHeight="1">
      <c r="A520" s="49">
        <v>518</v>
      </c>
      <c r="B520" s="50" t="s">
        <v>559</v>
      </c>
      <c r="C520" s="51" t="s">
        <v>373</v>
      </c>
      <c r="D520" s="51" t="s">
        <v>1098</v>
      </c>
      <c r="E520" s="51" t="s">
        <v>1099</v>
      </c>
      <c r="F520" s="52">
        <f>IF(COUNTIF(E$3:E520,E520)=1,MAX(F$2:F519)+1,VLOOKUP(E520,E$2:G519,2,0))</f>
        <v>28690</v>
      </c>
      <c r="G520" s="53">
        <v>845.81</v>
      </c>
      <c r="J520" s="22"/>
    </row>
    <row r="521" spans="1:10" s="33" customFormat="1" ht="12.75" customHeight="1">
      <c r="A521" s="49">
        <v>519</v>
      </c>
      <c r="B521" s="50" t="s">
        <v>236</v>
      </c>
      <c r="C521" s="51" t="s">
        <v>236</v>
      </c>
      <c r="D521" s="51" t="s">
        <v>827</v>
      </c>
      <c r="E521" s="51" t="s">
        <v>828</v>
      </c>
      <c r="F521" s="52">
        <f>IF(COUNTIF(E$3:E521,E521)=1,MAX(F$2:F520)+1,VLOOKUP(E521,E$2:G520,2,0))</f>
        <v>28559</v>
      </c>
      <c r="G521" s="53">
        <v>154462.53999999998</v>
      </c>
      <c r="J521" s="22"/>
    </row>
    <row r="522" spans="1:10" s="33" customFormat="1" ht="12.75" customHeight="1">
      <c r="A522" s="49">
        <v>520</v>
      </c>
      <c r="B522" s="50" t="s">
        <v>236</v>
      </c>
      <c r="C522" s="51" t="s">
        <v>238</v>
      </c>
      <c r="D522" s="51" t="s">
        <v>827</v>
      </c>
      <c r="E522" s="51" t="s">
        <v>828</v>
      </c>
      <c r="F522" s="52">
        <f>IF(COUNTIF(E$3:E522,E522)=1,MAX(F$2:F521)+1,VLOOKUP(E522,E$2:G521,2,0))</f>
        <v>28559</v>
      </c>
      <c r="G522" s="53">
        <v>497.48999999999995</v>
      </c>
      <c r="J522" s="22"/>
    </row>
    <row r="523" spans="1:10" s="33" customFormat="1" ht="12.75" customHeight="1">
      <c r="A523" s="49">
        <v>521</v>
      </c>
      <c r="B523" s="50" t="s">
        <v>240</v>
      </c>
      <c r="C523" s="51" t="s">
        <v>240</v>
      </c>
      <c r="D523" s="51" t="s">
        <v>827</v>
      </c>
      <c r="E523" s="51" t="s">
        <v>828</v>
      </c>
      <c r="F523" s="52">
        <f>IF(COUNTIF(E$3:E523,E523)=1,MAX(F$2:F522)+1,VLOOKUP(E523,E$2:G522,2,0))</f>
        <v>28559</v>
      </c>
      <c r="G523" s="53">
        <v>17868.199999999997</v>
      </c>
      <c r="J523" s="22"/>
    </row>
    <row r="524" spans="1:10" s="33" customFormat="1" ht="12.75" customHeight="1">
      <c r="A524" s="49">
        <v>522</v>
      </c>
      <c r="B524" s="50" t="s">
        <v>240</v>
      </c>
      <c r="C524" s="51" t="s">
        <v>241</v>
      </c>
      <c r="D524" s="51" t="s">
        <v>827</v>
      </c>
      <c r="E524" s="51" t="s">
        <v>828</v>
      </c>
      <c r="F524" s="52">
        <f>IF(COUNTIF(E$3:E524,E524)=1,MAX(F$2:F523)+1,VLOOKUP(E524,E$2:G523,2,0))</f>
        <v>28559</v>
      </c>
      <c r="G524" s="53">
        <v>5709.5599999999995</v>
      </c>
      <c r="J524" s="22"/>
    </row>
    <row r="525" spans="1:10" s="33" customFormat="1" ht="12.75" customHeight="1">
      <c r="A525" s="49">
        <v>523</v>
      </c>
      <c r="B525" s="50" t="s">
        <v>236</v>
      </c>
      <c r="C525" s="51" t="s">
        <v>239</v>
      </c>
      <c r="D525" s="51" t="s">
        <v>827</v>
      </c>
      <c r="E525" s="51" t="s">
        <v>828</v>
      </c>
      <c r="F525" s="52">
        <f>IF(COUNTIF(E$3:E525,E525)=1,MAX(F$2:F524)+1,VLOOKUP(E525,E$2:G524,2,0))</f>
        <v>28559</v>
      </c>
      <c r="G525" s="53">
        <v>433.51000000000005</v>
      </c>
      <c r="J525" s="22"/>
    </row>
    <row r="526" spans="1:10" s="33" customFormat="1" ht="12.75" customHeight="1">
      <c r="A526" s="49">
        <v>524</v>
      </c>
      <c r="B526" s="50" t="s">
        <v>710</v>
      </c>
      <c r="C526" s="51" t="s">
        <v>710</v>
      </c>
      <c r="D526" s="51" t="s">
        <v>1415</v>
      </c>
      <c r="E526" s="51" t="s">
        <v>1416</v>
      </c>
      <c r="F526" s="52">
        <f>IF(COUNTIF(E$3:E526,E526)=1,MAX(F$2:F525)+1,VLOOKUP(E526,E$2:G525,2,0))</f>
        <v>28843</v>
      </c>
      <c r="G526" s="53">
        <v>1528.44</v>
      </c>
      <c r="J526" s="22"/>
    </row>
    <row r="527" spans="1:10" s="33" customFormat="1" ht="12.75" customHeight="1">
      <c r="A527" s="49">
        <v>525</v>
      </c>
      <c r="B527" s="50" t="s">
        <v>710</v>
      </c>
      <c r="C527" s="51" t="s">
        <v>250</v>
      </c>
      <c r="D527" s="51" t="s">
        <v>1415</v>
      </c>
      <c r="E527" s="51" t="s">
        <v>1416</v>
      </c>
      <c r="F527" s="52">
        <f>IF(COUNTIF(E$3:E527,E527)=1,MAX(F$2:F526)+1,VLOOKUP(E527,E$2:G526,2,0))</f>
        <v>28843</v>
      </c>
      <c r="G527" s="53">
        <v>1121.4499999999998</v>
      </c>
      <c r="J527" s="22"/>
    </row>
    <row r="528" spans="1:10" s="33" customFormat="1" ht="12.75" customHeight="1">
      <c r="A528" s="49">
        <v>526</v>
      </c>
      <c r="B528" s="50" t="s">
        <v>488</v>
      </c>
      <c r="C528" s="51" t="s">
        <v>488</v>
      </c>
      <c r="D528" s="51" t="s">
        <v>955</v>
      </c>
      <c r="E528" s="51" t="s">
        <v>956</v>
      </c>
      <c r="F528" s="52">
        <f>IF(COUNTIF(E$3:E528,E528)=1,MAX(F$2:F527)+1,VLOOKUP(E528,E$2:G527,2,0))</f>
        <v>28623</v>
      </c>
      <c r="G528" s="53">
        <v>104619.88</v>
      </c>
      <c r="J528" s="22"/>
    </row>
    <row r="529" spans="1:10" s="33" customFormat="1" ht="12.75" customHeight="1">
      <c r="A529" s="49">
        <v>527</v>
      </c>
      <c r="B529" s="50" t="s">
        <v>488</v>
      </c>
      <c r="C529" s="51" t="s">
        <v>380</v>
      </c>
      <c r="D529" s="51" t="s">
        <v>955</v>
      </c>
      <c r="E529" s="51" t="s">
        <v>956</v>
      </c>
      <c r="F529" s="52">
        <f>IF(COUNTIF(E$3:E529,E529)=1,MAX(F$2:F528)+1,VLOOKUP(E529,E$2:G528,2,0))</f>
        <v>28623</v>
      </c>
      <c r="G529" s="53">
        <v>10568.16</v>
      </c>
      <c r="J529" s="22"/>
    </row>
    <row r="530" spans="1:10" s="33" customFormat="1" ht="12.75" customHeight="1">
      <c r="A530" s="49">
        <v>528</v>
      </c>
      <c r="B530" s="50" t="s">
        <v>488</v>
      </c>
      <c r="C530" s="51" t="s">
        <v>381</v>
      </c>
      <c r="D530" s="51" t="s">
        <v>955</v>
      </c>
      <c r="E530" s="51" t="s">
        <v>956</v>
      </c>
      <c r="F530" s="52">
        <f>IF(COUNTIF(E$3:E530,E530)=1,MAX(F$2:F529)+1,VLOOKUP(E530,E$2:G529,2,0))</f>
        <v>28623</v>
      </c>
      <c r="G530" s="53">
        <v>446.25</v>
      </c>
      <c r="J530" s="22"/>
    </row>
    <row r="531" spans="1:10" s="33" customFormat="1" ht="12.75" customHeight="1">
      <c r="A531" s="49">
        <v>529</v>
      </c>
      <c r="B531" s="50" t="s">
        <v>364</v>
      </c>
      <c r="C531" s="51" t="s">
        <v>364</v>
      </c>
      <c r="D531" s="51" t="s">
        <v>1417</v>
      </c>
      <c r="E531" s="51" t="s">
        <v>1418</v>
      </c>
      <c r="F531" s="52">
        <f>IF(COUNTIF(E$3:E531,E531)=1,MAX(F$2:F530)+1,VLOOKUP(E531,E$2:G530,2,0))</f>
        <v>28844</v>
      </c>
      <c r="G531" s="53">
        <v>29.15</v>
      </c>
      <c r="J531" s="22"/>
    </row>
    <row r="532" spans="1:10" s="33" customFormat="1" ht="12.75" customHeight="1">
      <c r="A532" s="49">
        <v>530</v>
      </c>
      <c r="B532" s="50" t="s">
        <v>608</v>
      </c>
      <c r="C532" s="51" t="s">
        <v>608</v>
      </c>
      <c r="D532" s="51" t="s">
        <v>1195</v>
      </c>
      <c r="E532" s="51" t="s">
        <v>1196</v>
      </c>
      <c r="F532" s="52">
        <f>IF(COUNTIF(E$3:E532,E532)=1,MAX(F$2:F531)+1,VLOOKUP(E532,E$2:G531,2,0))</f>
        <v>28738</v>
      </c>
      <c r="G532" s="53">
        <v>17638.030000000002</v>
      </c>
      <c r="J532" s="22"/>
    </row>
    <row r="533" spans="1:10" s="33" customFormat="1" ht="12.75" customHeight="1">
      <c r="A533" s="49">
        <v>531</v>
      </c>
      <c r="B533" s="50" t="s">
        <v>608</v>
      </c>
      <c r="C533" s="51" t="s">
        <v>331</v>
      </c>
      <c r="D533" s="51" t="s">
        <v>1195</v>
      </c>
      <c r="E533" s="51" t="s">
        <v>1196</v>
      </c>
      <c r="F533" s="52">
        <f>IF(COUNTIF(E$3:E533,E533)=1,MAX(F$2:F532)+1,VLOOKUP(E533,E$2:G532,2,0))</f>
        <v>28738</v>
      </c>
      <c r="G533" s="53">
        <v>5.24</v>
      </c>
      <c r="J533" s="22"/>
    </row>
    <row r="534" spans="1:10" s="33" customFormat="1" ht="12.75" customHeight="1">
      <c r="A534" s="49">
        <v>532</v>
      </c>
      <c r="B534" s="50" t="s">
        <v>326</v>
      </c>
      <c r="C534" s="51" t="s">
        <v>326</v>
      </c>
      <c r="D534" s="51" t="s">
        <v>1108</v>
      </c>
      <c r="E534" s="51" t="s">
        <v>1109</v>
      </c>
      <c r="F534" s="52">
        <f>IF(COUNTIF(E$3:E534,E534)=1,MAX(F$2:F533)+1,VLOOKUP(E534,E$2:G533,2,0))</f>
        <v>28695</v>
      </c>
      <c r="G534" s="53">
        <v>3556.5</v>
      </c>
      <c r="J534" s="22"/>
    </row>
    <row r="535" spans="1:10" s="33" customFormat="1" ht="12.75" customHeight="1">
      <c r="A535" s="49">
        <v>533</v>
      </c>
      <c r="B535" s="50" t="s">
        <v>326</v>
      </c>
      <c r="C535" s="51" t="s">
        <v>327</v>
      </c>
      <c r="D535" s="51" t="s">
        <v>1108</v>
      </c>
      <c r="E535" s="51" t="s">
        <v>1109</v>
      </c>
      <c r="F535" s="52">
        <f>IF(COUNTIF(E$3:E535,E535)=1,MAX(F$2:F534)+1,VLOOKUP(E535,E$2:G534,2,0))</f>
        <v>28695</v>
      </c>
      <c r="G535" s="53">
        <v>24.62</v>
      </c>
      <c r="J535" s="22"/>
    </row>
    <row r="536" spans="1:10" s="33" customFormat="1" ht="12.75" customHeight="1">
      <c r="A536" s="49">
        <v>534</v>
      </c>
      <c r="B536" s="50" t="s">
        <v>333</v>
      </c>
      <c r="C536" s="51" t="s">
        <v>333</v>
      </c>
      <c r="D536" s="51" t="s">
        <v>1419</v>
      </c>
      <c r="E536" s="51" t="s">
        <v>1196</v>
      </c>
      <c r="F536" s="52">
        <f>IF(COUNTIF(E$3:E536,E536)=1,MAX(F$2:F535)+1,VLOOKUP(E536,E$2:G535,2,0))</f>
        <v>28738</v>
      </c>
      <c r="G536" s="53">
        <v>0.5</v>
      </c>
      <c r="J536" s="22"/>
    </row>
    <row r="537" spans="1:10" s="33" customFormat="1" ht="12.75" customHeight="1">
      <c r="A537" s="49">
        <v>535</v>
      </c>
      <c r="B537" s="50" t="s">
        <v>328</v>
      </c>
      <c r="C537" s="51" t="s">
        <v>328</v>
      </c>
      <c r="D537" s="51" t="s">
        <v>1420</v>
      </c>
      <c r="E537" s="51" t="s">
        <v>1196</v>
      </c>
      <c r="F537" s="52">
        <f>IF(COUNTIF(E$3:E537,E537)=1,MAX(F$2:F536)+1,VLOOKUP(E537,E$2:G536,2,0))</f>
        <v>28738</v>
      </c>
      <c r="G537" s="53">
        <v>496.86</v>
      </c>
      <c r="J537" s="22"/>
    </row>
    <row r="538" spans="1:10" s="33" customFormat="1">
      <c r="A538" s="49">
        <v>536</v>
      </c>
      <c r="B538" s="50" t="s">
        <v>328</v>
      </c>
      <c r="C538" s="51" t="s">
        <v>329</v>
      </c>
      <c r="D538" s="51" t="s">
        <v>1420</v>
      </c>
      <c r="E538" s="51" t="s">
        <v>1196</v>
      </c>
      <c r="F538" s="52">
        <f>IF(COUNTIF(E$3:E538,E538)=1,MAX(F$2:F537)+1,VLOOKUP(E538,E$2:G537,2,0))</f>
        <v>28738</v>
      </c>
      <c r="G538" s="53">
        <v>332.7</v>
      </c>
      <c r="J538" s="22"/>
    </row>
    <row r="539" spans="1:10" s="33" customFormat="1" ht="12.75" customHeight="1">
      <c r="A539" s="49">
        <v>537</v>
      </c>
      <c r="B539" s="50" t="s">
        <v>334</v>
      </c>
      <c r="C539" s="51" t="s">
        <v>334</v>
      </c>
      <c r="D539" s="51" t="s">
        <v>1421</v>
      </c>
      <c r="E539" s="51" t="s">
        <v>1422</v>
      </c>
      <c r="F539" s="52">
        <f>IF(COUNTIF(E$3:E539,E539)=1,MAX(F$2:F538)+1,VLOOKUP(E539,E$2:G538,2,0))</f>
        <v>28845</v>
      </c>
      <c r="G539" s="53">
        <v>5.5900000000000007</v>
      </c>
      <c r="J539" s="22"/>
    </row>
    <row r="540" spans="1:10" s="33" customFormat="1" ht="12.75" customHeight="1">
      <c r="A540" s="49">
        <v>538</v>
      </c>
      <c r="B540" s="50" t="s">
        <v>608</v>
      </c>
      <c r="C540" s="51" t="s">
        <v>713</v>
      </c>
      <c r="D540" s="51" t="s">
        <v>1195</v>
      </c>
      <c r="E540" s="51" t="s">
        <v>1196</v>
      </c>
      <c r="F540" s="52">
        <f>IF(COUNTIF(E$3:E540,E540)=1,MAX(F$2:F539)+1,VLOOKUP(E540,E$2:G539,2,0))</f>
        <v>28738</v>
      </c>
      <c r="G540" s="53">
        <v>339.14</v>
      </c>
      <c r="J540" s="22"/>
    </row>
    <row r="541" spans="1:10" s="33" customFormat="1" ht="12.75" customHeight="1">
      <c r="A541" s="49">
        <v>539</v>
      </c>
      <c r="B541" s="50" t="s">
        <v>714</v>
      </c>
      <c r="C541" s="51" t="s">
        <v>374</v>
      </c>
      <c r="D541" s="51" t="s">
        <v>1423</v>
      </c>
      <c r="E541" s="51" t="s">
        <v>1424</v>
      </c>
      <c r="F541" s="52">
        <f>IF(COUNTIF(E$3:E541,E541)=1,MAX(F$2:F540)+1,VLOOKUP(E541,E$2:G540,2,0))</f>
        <v>28846</v>
      </c>
      <c r="G541" s="53">
        <v>154.10999999999999</v>
      </c>
      <c r="J541" s="22"/>
    </row>
    <row r="542" spans="1:10" s="33" customFormat="1" ht="12.75" customHeight="1">
      <c r="A542" s="49">
        <v>540</v>
      </c>
      <c r="B542" s="50" t="s">
        <v>371</v>
      </c>
      <c r="C542" s="51" t="s">
        <v>371</v>
      </c>
      <c r="D542" s="51" t="s">
        <v>1425</v>
      </c>
      <c r="E542" s="51" t="s">
        <v>1426</v>
      </c>
      <c r="F542" s="52">
        <f>IF(COUNTIF(E$3:E542,E542)=1,MAX(F$2:F541)+1,VLOOKUP(E542,E$2:G541,2,0))</f>
        <v>28847</v>
      </c>
      <c r="G542" s="53">
        <v>13613.32</v>
      </c>
      <c r="J542" s="22"/>
    </row>
    <row r="543" spans="1:10" s="33" customFormat="1" ht="12.75" customHeight="1">
      <c r="A543" s="49">
        <v>541</v>
      </c>
      <c r="B543" s="50" t="s">
        <v>372</v>
      </c>
      <c r="C543" s="51" t="s">
        <v>372</v>
      </c>
      <c r="D543" s="51" t="s">
        <v>1427</v>
      </c>
      <c r="E543" s="51" t="s">
        <v>1428</v>
      </c>
      <c r="F543" s="52">
        <f>IF(COUNTIF(E$3:E543,E543)=1,MAX(F$2:F542)+1,VLOOKUP(E543,E$2:G542,2,0))</f>
        <v>28848</v>
      </c>
      <c r="G543" s="53">
        <v>35313.4</v>
      </c>
      <c r="J543" s="22"/>
    </row>
    <row r="544" spans="1:10" s="33" customFormat="1" ht="12.75" customHeight="1">
      <c r="A544" s="49">
        <v>542</v>
      </c>
      <c r="B544" s="50" t="s">
        <v>335</v>
      </c>
      <c r="C544" s="51" t="s">
        <v>335</v>
      </c>
      <c r="D544" s="51" t="s">
        <v>1429</v>
      </c>
      <c r="E544" s="51" t="s">
        <v>1430</v>
      </c>
      <c r="F544" s="52">
        <f>IF(COUNTIF(E$3:E544,E544)=1,MAX(F$2:F543)+1,VLOOKUP(E544,E$2:G543,2,0))</f>
        <v>28849</v>
      </c>
      <c r="G544" s="53">
        <v>842.51</v>
      </c>
      <c r="J544" s="22"/>
    </row>
    <row r="545" spans="1:10" s="33" customFormat="1" ht="12.75" customHeight="1">
      <c r="A545" s="49">
        <v>543</v>
      </c>
      <c r="B545" s="50" t="s">
        <v>335</v>
      </c>
      <c r="C545" s="51" t="s">
        <v>336</v>
      </c>
      <c r="D545" s="51" t="s">
        <v>1429</v>
      </c>
      <c r="E545" s="51" t="s">
        <v>1430</v>
      </c>
      <c r="F545" s="52">
        <f>IF(COUNTIF(E$3:E545,E545)=1,MAX(F$2:F544)+1,VLOOKUP(E545,E$2:G544,2,0))</f>
        <v>28849</v>
      </c>
      <c r="G545" s="53">
        <v>93.8</v>
      </c>
      <c r="J545" s="22"/>
    </row>
    <row r="546" spans="1:10" s="33" customFormat="1" ht="12.75" customHeight="1">
      <c r="A546" s="49">
        <v>544</v>
      </c>
      <c r="B546" s="50" t="s">
        <v>365</v>
      </c>
      <c r="C546" s="51" t="s">
        <v>365</v>
      </c>
      <c r="D546" s="51" t="s">
        <v>1431</v>
      </c>
      <c r="E546" s="51" t="s">
        <v>1432</v>
      </c>
      <c r="F546" s="52">
        <f>IF(COUNTIF(E$3:E546,E546)=1,MAX(F$2:F545)+1,VLOOKUP(E546,E$2:G545,2,0))</f>
        <v>28850</v>
      </c>
      <c r="G546" s="53">
        <v>515.65</v>
      </c>
      <c r="J546" s="22"/>
    </row>
    <row r="547" spans="1:10" s="33" customFormat="1" ht="12.75" customHeight="1">
      <c r="A547" s="49">
        <v>545</v>
      </c>
      <c r="B547" s="50" t="s">
        <v>365</v>
      </c>
      <c r="C547" s="51" t="s">
        <v>366</v>
      </c>
      <c r="D547" s="51" t="s">
        <v>1431</v>
      </c>
      <c r="E547" s="51" t="s">
        <v>1432</v>
      </c>
      <c r="F547" s="52">
        <f>IF(COUNTIF(E$3:E547,E547)=1,MAX(F$2:F546)+1,VLOOKUP(E547,E$2:G546,2,0))</f>
        <v>28850</v>
      </c>
      <c r="G547" s="53">
        <v>60.53</v>
      </c>
      <c r="J547" s="22"/>
    </row>
    <row r="548" spans="1:10" s="33" customFormat="1" ht="12.75" customHeight="1">
      <c r="A548" s="49">
        <v>546</v>
      </c>
      <c r="B548" s="50" t="s">
        <v>367</v>
      </c>
      <c r="C548" s="51" t="s">
        <v>367</v>
      </c>
      <c r="D548" s="51" t="s">
        <v>1433</v>
      </c>
      <c r="E548" s="51" t="s">
        <v>1434</v>
      </c>
      <c r="F548" s="52">
        <f>IF(COUNTIF(E$3:E548,E548)=1,MAX(F$2:F547)+1,VLOOKUP(E548,E$2:G547,2,0))</f>
        <v>28851</v>
      </c>
      <c r="G548" s="53">
        <v>234.72</v>
      </c>
      <c r="J548" s="22"/>
    </row>
    <row r="549" spans="1:10" s="33" customFormat="1" ht="12.75" customHeight="1">
      <c r="A549" s="49">
        <v>547</v>
      </c>
      <c r="B549" s="50" t="s">
        <v>367</v>
      </c>
      <c r="C549" s="51" t="s">
        <v>368</v>
      </c>
      <c r="D549" s="51" t="s">
        <v>1433</v>
      </c>
      <c r="E549" s="51" t="s">
        <v>1434</v>
      </c>
      <c r="F549" s="52">
        <f>IF(COUNTIF(E$3:E549,E549)=1,MAX(F$2:F548)+1,VLOOKUP(E549,E$2:G548,2,0))</f>
        <v>28851</v>
      </c>
      <c r="G549" s="53">
        <v>122.71</v>
      </c>
      <c r="J549" s="22"/>
    </row>
    <row r="550" spans="1:10" s="33" customFormat="1" ht="12.75" customHeight="1">
      <c r="A550" s="49">
        <v>548</v>
      </c>
      <c r="B550" s="50" t="s">
        <v>715</v>
      </c>
      <c r="C550" s="51" t="s">
        <v>715</v>
      </c>
      <c r="D550" s="51" t="s">
        <v>1435</v>
      </c>
      <c r="E550" s="51" t="s">
        <v>1436</v>
      </c>
      <c r="F550" s="52">
        <f>IF(COUNTIF(E$3:E550,E550)=1,MAX(F$2:F549)+1,VLOOKUP(E550,E$2:G549,2,0))</f>
        <v>28852</v>
      </c>
      <c r="G550" s="53">
        <v>1380.22</v>
      </c>
      <c r="J550" s="22"/>
    </row>
    <row r="551" spans="1:10" s="33" customFormat="1" ht="12.75" customHeight="1">
      <c r="A551" s="49">
        <v>549</v>
      </c>
      <c r="B551" s="50" t="s">
        <v>369</v>
      </c>
      <c r="C551" s="51" t="s">
        <v>369</v>
      </c>
      <c r="D551" s="51" t="s">
        <v>1437</v>
      </c>
      <c r="E551" s="51" t="s">
        <v>1438</v>
      </c>
      <c r="F551" s="52">
        <f>IF(COUNTIF(E$3:E551,E551)=1,MAX(F$2:F550)+1,VLOOKUP(E551,E$2:G550,2,0))</f>
        <v>28853</v>
      </c>
      <c r="G551" s="53">
        <v>4949.38</v>
      </c>
      <c r="J551" s="22"/>
    </row>
    <row r="552" spans="1:10" s="33" customFormat="1" ht="12.75" customHeight="1">
      <c r="A552" s="49">
        <v>550</v>
      </c>
      <c r="B552" s="50" t="s">
        <v>370</v>
      </c>
      <c r="C552" s="51" t="s">
        <v>370</v>
      </c>
      <c r="D552" s="51" t="s">
        <v>1439</v>
      </c>
      <c r="E552" s="51" t="s">
        <v>1440</v>
      </c>
      <c r="F552" s="52">
        <f>IF(COUNTIF(E$3:E552,E552)=1,MAX(F$2:F551)+1,VLOOKUP(E552,E$2:G551,2,0))</f>
        <v>28854</v>
      </c>
      <c r="G552" s="53">
        <v>12701.83</v>
      </c>
      <c r="J552" s="22"/>
    </row>
    <row r="553" spans="1:10" s="33" customFormat="1" ht="12.75" customHeight="1">
      <c r="A553" s="49">
        <v>551</v>
      </c>
      <c r="B553" s="50" t="s">
        <v>716</v>
      </c>
      <c r="C553" s="51" t="s">
        <v>716</v>
      </c>
      <c r="D553" s="51" t="s">
        <v>1441</v>
      </c>
      <c r="E553" s="51" t="s">
        <v>1442</v>
      </c>
      <c r="F553" s="52">
        <f>IF(COUNTIF(E$3:E553,E553)=1,MAX(F$2:F552)+1,VLOOKUP(E553,E$2:G552,2,0))</f>
        <v>28855</v>
      </c>
      <c r="G553" s="53">
        <v>38.46</v>
      </c>
      <c r="J553" s="22"/>
    </row>
    <row r="554" spans="1:10" s="33" customFormat="1" ht="12.75" customHeight="1">
      <c r="A554" s="49">
        <v>552</v>
      </c>
      <c r="B554" s="50" t="s">
        <v>716</v>
      </c>
      <c r="C554" s="51" t="s">
        <v>717</v>
      </c>
      <c r="D554" s="51" t="s">
        <v>1441</v>
      </c>
      <c r="E554" s="51" t="s">
        <v>1442</v>
      </c>
      <c r="F554" s="52">
        <f>IF(COUNTIF(E$3:E554,E554)=1,MAX(F$2:F553)+1,VLOOKUP(E554,E$2:G553,2,0))</f>
        <v>28855</v>
      </c>
      <c r="G554" s="53">
        <v>35.840000000000003</v>
      </c>
      <c r="J554" s="22"/>
    </row>
    <row r="555" spans="1:10" s="33" customFormat="1" ht="12.75" customHeight="1">
      <c r="A555" s="49">
        <v>553</v>
      </c>
      <c r="B555" s="50" t="s">
        <v>716</v>
      </c>
      <c r="C555" s="51" t="s">
        <v>718</v>
      </c>
      <c r="D555" s="51" t="s">
        <v>1441</v>
      </c>
      <c r="E555" s="51" t="s">
        <v>1442</v>
      </c>
      <c r="F555" s="52">
        <f>IF(COUNTIF(E$3:E555,E555)=1,MAX(F$2:F554)+1,VLOOKUP(E555,E$2:G554,2,0))</f>
        <v>28855</v>
      </c>
      <c r="G555" s="53">
        <v>0.79</v>
      </c>
      <c r="J555" s="22"/>
    </row>
    <row r="556" spans="1:10" s="33" customFormat="1" ht="12.75" customHeight="1">
      <c r="A556" s="49">
        <v>554</v>
      </c>
      <c r="B556" s="50" t="s">
        <v>337</v>
      </c>
      <c r="C556" s="51" t="s">
        <v>338</v>
      </c>
      <c r="D556" s="51" t="s">
        <v>1443</v>
      </c>
      <c r="E556" s="51" t="s">
        <v>1444</v>
      </c>
      <c r="F556" s="52">
        <f>IF(COUNTIF(E$3:E556,E556)=1,MAX(F$2:F555)+1,VLOOKUP(E556,E$2:G555,2,0))</f>
        <v>28856</v>
      </c>
      <c r="G556" s="53">
        <v>109.2</v>
      </c>
      <c r="J556" s="22"/>
    </row>
    <row r="557" spans="1:10" s="33" customFormat="1" ht="22.5" customHeight="1">
      <c r="A557" s="49">
        <v>555</v>
      </c>
      <c r="B557" s="50" t="s">
        <v>719</v>
      </c>
      <c r="C557" s="51" t="s">
        <v>719</v>
      </c>
      <c r="D557" s="51" t="s">
        <v>1445</v>
      </c>
      <c r="E557" s="51" t="s">
        <v>1446</v>
      </c>
      <c r="F557" s="52">
        <f>IF(COUNTIF(E$3:E557,E557)=1,MAX(F$2:F556)+1,VLOOKUP(E557,E$2:G556,2,0))</f>
        <v>28857</v>
      </c>
      <c r="G557" s="53">
        <v>1291.6200000000001</v>
      </c>
      <c r="J557" s="22"/>
    </row>
    <row r="558" spans="1:10" s="33" customFormat="1" ht="22.5" customHeight="1">
      <c r="A558" s="49">
        <v>556</v>
      </c>
      <c r="B558" s="50" t="s">
        <v>719</v>
      </c>
      <c r="C558" s="51" t="s">
        <v>777</v>
      </c>
      <c r="D558" s="51" t="s">
        <v>1445</v>
      </c>
      <c r="E558" s="51" t="s">
        <v>1446</v>
      </c>
      <c r="F558" s="52">
        <f>IF(COUNTIF(E$3:E558,E558)=1,MAX(F$2:F557)+1,VLOOKUP(E558,E$2:G557,2,0))</f>
        <v>28857</v>
      </c>
      <c r="G558" s="53">
        <v>0.01</v>
      </c>
      <c r="J558" s="22"/>
    </row>
    <row r="559" spans="1:10" s="33" customFormat="1" ht="12.75" customHeight="1">
      <c r="A559" s="49">
        <v>557</v>
      </c>
      <c r="B559" s="50" t="s">
        <v>720</v>
      </c>
      <c r="C559" s="51" t="s">
        <v>720</v>
      </c>
      <c r="D559" s="51" t="s">
        <v>1447</v>
      </c>
      <c r="E559" s="51" t="s">
        <v>1448</v>
      </c>
      <c r="F559" s="52">
        <f>IF(COUNTIF(E$3:E559,E559)=1,MAX(F$2:F558)+1,VLOOKUP(E559,E$2:G558,2,0))</f>
        <v>28858</v>
      </c>
      <c r="G559" s="53">
        <v>10.15</v>
      </c>
      <c r="J559" s="22"/>
    </row>
    <row r="560" spans="1:10" s="33" customFormat="1" ht="12.75" customHeight="1">
      <c r="A560" s="49">
        <v>558</v>
      </c>
      <c r="B560" s="50" t="s">
        <v>720</v>
      </c>
      <c r="C560" s="51" t="s">
        <v>325</v>
      </c>
      <c r="D560" s="51" t="s">
        <v>1447</v>
      </c>
      <c r="E560" s="51" t="s">
        <v>1448</v>
      </c>
      <c r="F560" s="52">
        <f>IF(COUNTIF(E$3:E560,E560)=1,MAX(F$2:F559)+1,VLOOKUP(E560,E$2:G559,2,0))</f>
        <v>28858</v>
      </c>
      <c r="G560" s="53">
        <v>626.62</v>
      </c>
      <c r="J560" s="22"/>
    </row>
    <row r="561" spans="1:10" s="33" customFormat="1" ht="12.75" customHeight="1">
      <c r="A561" s="49">
        <v>559</v>
      </c>
      <c r="B561" s="50" t="s">
        <v>721</v>
      </c>
      <c r="C561" s="51" t="s">
        <v>721</v>
      </c>
      <c r="D561" s="51" t="s">
        <v>1449</v>
      </c>
      <c r="E561" s="51" t="s">
        <v>1450</v>
      </c>
      <c r="F561" s="52">
        <f>IF(COUNTIF(E$3:E561,E561)=1,MAX(F$2:F560)+1,VLOOKUP(E561,E$2:G560,2,0))</f>
        <v>28859</v>
      </c>
      <c r="G561" s="53">
        <v>180.92</v>
      </c>
      <c r="J561" s="22"/>
    </row>
    <row r="562" spans="1:10" s="33" customFormat="1" ht="12.75" customHeight="1">
      <c r="A562" s="49">
        <v>560</v>
      </c>
      <c r="B562" s="50" t="s">
        <v>722</v>
      </c>
      <c r="C562" s="51" t="s">
        <v>722</v>
      </c>
      <c r="D562" s="51" t="s">
        <v>1451</v>
      </c>
      <c r="E562" s="51" t="s">
        <v>1452</v>
      </c>
      <c r="F562" s="52">
        <f>IF(COUNTIF(E$3:E562,E562)=1,MAX(F$2:F561)+1,VLOOKUP(E562,E$2:G561,2,0))</f>
        <v>28860</v>
      </c>
      <c r="G562" s="53">
        <v>480.57</v>
      </c>
      <c r="J562" s="22"/>
    </row>
    <row r="563" spans="1:10" s="33" customFormat="1" ht="12.75" customHeight="1">
      <c r="A563" s="49">
        <v>561</v>
      </c>
      <c r="B563" s="50" t="s">
        <v>724</v>
      </c>
      <c r="C563" s="51" t="s">
        <v>724</v>
      </c>
      <c r="D563" s="51" t="s">
        <v>1453</v>
      </c>
      <c r="E563" s="51" t="s">
        <v>1454</v>
      </c>
      <c r="F563" s="52">
        <f>IF(COUNTIF(E$3:E563,E563)=1,MAX(F$2:F562)+1,VLOOKUP(E563,E$2:G562,2,0))</f>
        <v>28861</v>
      </c>
      <c r="G563" s="53">
        <v>551.6</v>
      </c>
      <c r="J563" s="22"/>
    </row>
    <row r="564" spans="1:10" s="33" customFormat="1" ht="12.75" customHeight="1">
      <c r="A564" s="49">
        <v>562</v>
      </c>
      <c r="B564" s="50" t="s">
        <v>724</v>
      </c>
      <c r="C564" s="51" t="s">
        <v>725</v>
      </c>
      <c r="D564" s="51" t="s">
        <v>1453</v>
      </c>
      <c r="E564" s="51" t="s">
        <v>1454</v>
      </c>
      <c r="F564" s="52">
        <f>IF(COUNTIF(E$3:E564,E564)=1,MAX(F$2:F563)+1,VLOOKUP(E564,E$2:G563,2,0))</f>
        <v>28861</v>
      </c>
      <c r="G564" s="53">
        <v>64.540000000000006</v>
      </c>
      <c r="J564" s="22"/>
    </row>
    <row r="565" spans="1:10" s="33" customFormat="1" ht="12.75" customHeight="1">
      <c r="A565" s="49">
        <v>563</v>
      </c>
      <c r="B565" s="50" t="s">
        <v>375</v>
      </c>
      <c r="C565" s="51" t="s">
        <v>375</v>
      </c>
      <c r="D565" s="51" t="s">
        <v>1455</v>
      </c>
      <c r="E565" s="51" t="s">
        <v>1456</v>
      </c>
      <c r="F565" s="52">
        <f>IF(COUNTIF(E$3:E565,E565)=1,MAX(F$2:F564)+1,VLOOKUP(E565,E$2:G564,2,0))</f>
        <v>28862</v>
      </c>
      <c r="G565" s="53">
        <v>14.38</v>
      </c>
      <c r="J565" s="22"/>
    </row>
    <row r="566" spans="1:10" s="33" customFormat="1" ht="12.75" customHeight="1">
      <c r="A566" s="49">
        <v>564</v>
      </c>
      <c r="B566" s="50" t="s">
        <v>375</v>
      </c>
      <c r="C566" s="51" t="s">
        <v>376</v>
      </c>
      <c r="D566" s="51" t="s">
        <v>1455</v>
      </c>
      <c r="E566" s="51" t="s">
        <v>1456</v>
      </c>
      <c r="F566" s="52">
        <f>IF(COUNTIF(E$3:E566,E566)=1,MAX(F$2:F565)+1,VLOOKUP(E566,E$2:G565,2,0))</f>
        <v>28862</v>
      </c>
      <c r="G566" s="53">
        <v>1.1099999999999999</v>
      </c>
      <c r="J566" s="22"/>
    </row>
    <row r="567" spans="1:10" s="33" customFormat="1" ht="12.75" customHeight="1">
      <c r="A567" s="49">
        <v>565</v>
      </c>
      <c r="B567" s="50" t="s">
        <v>727</v>
      </c>
      <c r="C567" s="51" t="s">
        <v>727</v>
      </c>
      <c r="D567" s="51" t="s">
        <v>1457</v>
      </c>
      <c r="E567" s="51" t="s">
        <v>1458</v>
      </c>
      <c r="F567" s="52">
        <f>IF(COUNTIF(E$3:E567,E567)=1,MAX(F$2:F566)+1,VLOOKUP(E567,E$2:G566,2,0))</f>
        <v>28863</v>
      </c>
      <c r="G567" s="53">
        <v>83.47</v>
      </c>
      <c r="J567" s="22"/>
    </row>
    <row r="568" spans="1:10" s="33" customFormat="1" ht="12.75" customHeight="1">
      <c r="A568" s="49">
        <v>566</v>
      </c>
      <c r="B568" s="50" t="s">
        <v>339</v>
      </c>
      <c r="C568" s="51" t="s">
        <v>339</v>
      </c>
      <c r="D568" s="51" t="s">
        <v>1459</v>
      </c>
      <c r="E568" s="51" t="s">
        <v>1460</v>
      </c>
      <c r="F568" s="52">
        <f>IF(COUNTIF(E$3:E568,E568)=1,MAX(F$2:F567)+1,VLOOKUP(E568,E$2:G567,2,0))</f>
        <v>28864</v>
      </c>
      <c r="G568" s="53">
        <v>2969.4500000000003</v>
      </c>
      <c r="J568" s="22"/>
    </row>
    <row r="569" spans="1:10" s="33" customFormat="1" ht="12.75" customHeight="1">
      <c r="A569" s="49">
        <v>567</v>
      </c>
      <c r="B569" s="50" t="s">
        <v>386</v>
      </c>
      <c r="C569" s="51" t="s">
        <v>386</v>
      </c>
      <c r="D569" s="51" t="s">
        <v>1463</v>
      </c>
      <c r="E569" s="51" t="s">
        <v>1464</v>
      </c>
      <c r="F569" s="52">
        <f>IF(COUNTIF(E$3:E569,E569)=1,MAX(F$2:F568)+1,VLOOKUP(E569,E$2:G568,2,0))</f>
        <v>28865</v>
      </c>
      <c r="G569" s="53">
        <v>4559.1299999999992</v>
      </c>
      <c r="J569" s="22"/>
    </row>
    <row r="570" spans="1:10" s="33" customFormat="1" ht="12.75" customHeight="1">
      <c r="A570" s="49">
        <v>568</v>
      </c>
      <c r="B570" s="50" t="s">
        <v>387</v>
      </c>
      <c r="C570" s="51" t="s">
        <v>387</v>
      </c>
      <c r="D570" s="51" t="s">
        <v>1465</v>
      </c>
      <c r="E570" s="51" t="s">
        <v>1466</v>
      </c>
      <c r="F570" s="52">
        <f>IF(COUNTIF(E$3:E570,E570)=1,MAX(F$2:F569)+1,VLOOKUP(E570,E$2:G569,2,0))</f>
        <v>28866</v>
      </c>
      <c r="G570" s="53">
        <v>851.14</v>
      </c>
      <c r="J570" s="22"/>
    </row>
    <row r="571" spans="1:10" s="33" customFormat="1" ht="12.75" customHeight="1">
      <c r="A571" s="49">
        <v>569</v>
      </c>
      <c r="B571" s="50" t="s">
        <v>340</v>
      </c>
      <c r="C571" s="51" t="s">
        <v>340</v>
      </c>
      <c r="D571" s="51" t="s">
        <v>1467</v>
      </c>
      <c r="E571" s="51" t="s">
        <v>1468</v>
      </c>
      <c r="F571" s="52">
        <f>IF(COUNTIF(E$3:E571,E571)=1,MAX(F$2:F570)+1,VLOOKUP(E571,E$2:G570,2,0))</f>
        <v>28867</v>
      </c>
      <c r="G571" s="53">
        <v>2562.33</v>
      </c>
      <c r="J571" s="22"/>
    </row>
    <row r="572" spans="1:10" s="33" customFormat="1" ht="12.75" customHeight="1">
      <c r="A572" s="49">
        <v>570</v>
      </c>
      <c r="B572" s="50" t="s">
        <v>384</v>
      </c>
      <c r="C572" s="51" t="s">
        <v>384</v>
      </c>
      <c r="D572" s="51" t="s">
        <v>1469</v>
      </c>
      <c r="E572" s="51" t="s">
        <v>1470</v>
      </c>
      <c r="F572" s="52">
        <f>IF(COUNTIF(E$3:E572,E572)=1,MAX(F$2:F571)+1,VLOOKUP(E572,E$2:G571,2,0))</f>
        <v>28868</v>
      </c>
      <c r="G572" s="53">
        <v>139.16</v>
      </c>
      <c r="J572" s="22"/>
    </row>
    <row r="573" spans="1:10" s="33" customFormat="1" ht="12.75" customHeight="1">
      <c r="A573" s="49">
        <v>571</v>
      </c>
      <c r="B573" s="50" t="s">
        <v>384</v>
      </c>
      <c r="C573" s="51" t="s">
        <v>385</v>
      </c>
      <c r="D573" s="51" t="s">
        <v>1469</v>
      </c>
      <c r="E573" s="51" t="s">
        <v>1470</v>
      </c>
      <c r="F573" s="52">
        <f>IF(COUNTIF(E$3:E573,E573)=1,MAX(F$2:F572)+1,VLOOKUP(E573,E$2:G572,2,0))</f>
        <v>28868</v>
      </c>
      <c r="G573" s="53">
        <v>0.05</v>
      </c>
      <c r="J573" s="22"/>
    </row>
    <row r="574" spans="1:10" s="33" customFormat="1" ht="12.75" customHeight="1">
      <c r="A574" s="49">
        <v>572</v>
      </c>
      <c r="B574" s="50" t="s">
        <v>389</v>
      </c>
      <c r="C574" s="51" t="s">
        <v>389</v>
      </c>
      <c r="D574" s="51" t="s">
        <v>1471</v>
      </c>
      <c r="E574" s="51" t="s">
        <v>1472</v>
      </c>
      <c r="F574" s="52">
        <f>IF(COUNTIF(E$3:E574,E574)=1,MAX(F$2:F573)+1,VLOOKUP(E574,E$2:G573,2,0))</f>
        <v>28869</v>
      </c>
      <c r="G574" s="53">
        <v>337.72</v>
      </c>
      <c r="J574" s="22"/>
    </row>
    <row r="575" spans="1:10" s="33" customFormat="1" ht="12.75" customHeight="1">
      <c r="A575" s="49">
        <v>573</v>
      </c>
      <c r="B575" s="50" t="s">
        <v>389</v>
      </c>
      <c r="C575" s="51" t="s">
        <v>390</v>
      </c>
      <c r="D575" s="51" t="s">
        <v>1471</v>
      </c>
      <c r="E575" s="51" t="s">
        <v>1472</v>
      </c>
      <c r="F575" s="52">
        <f>IF(COUNTIF(E$3:E575,E575)=1,MAX(F$2:F574)+1,VLOOKUP(E575,E$2:G574,2,0))</f>
        <v>28869</v>
      </c>
      <c r="G575" s="53">
        <v>0.22</v>
      </c>
      <c r="J575" s="22"/>
    </row>
    <row r="576" spans="1:10" s="33" customFormat="1" ht="12.75" customHeight="1">
      <c r="A576" s="49">
        <v>574</v>
      </c>
      <c r="B576" s="50" t="s">
        <v>729</v>
      </c>
      <c r="C576" s="51" t="s">
        <v>109</v>
      </c>
      <c r="D576" s="51" t="s">
        <v>1473</v>
      </c>
      <c r="E576" s="51" t="s">
        <v>1474</v>
      </c>
      <c r="F576" s="52">
        <f>IF(COUNTIF(E$3:E576,E576)=1,MAX(F$2:F575)+1,VLOOKUP(E576,E$2:G575,2,0))</f>
        <v>28870</v>
      </c>
      <c r="G576" s="53">
        <v>187.27</v>
      </c>
      <c r="J576" s="22"/>
    </row>
    <row r="577" spans="1:10" s="33" customFormat="1" ht="12.75" customHeight="1">
      <c r="A577" s="49">
        <v>575</v>
      </c>
      <c r="B577" s="50" t="s">
        <v>778</v>
      </c>
      <c r="C577" s="51" t="s">
        <v>388</v>
      </c>
      <c r="D577" s="51" t="s">
        <v>3618</v>
      </c>
      <c r="E577" s="51" t="s">
        <v>3620</v>
      </c>
      <c r="F577" s="52">
        <f>IF(COUNTIF(E$3:E577,E577)=1,MAX(F$2:F576)+1,VLOOKUP(E577,E$2:G576,2,0))</f>
        <v>28871</v>
      </c>
      <c r="G577" s="53">
        <v>33.840000000000003</v>
      </c>
      <c r="J577" s="22"/>
    </row>
    <row r="578" spans="1:10" s="33" customFormat="1" ht="12.75" customHeight="1">
      <c r="A578" s="49">
        <v>576</v>
      </c>
      <c r="B578" s="50" t="s">
        <v>730</v>
      </c>
      <c r="C578" s="51" t="s">
        <v>730</v>
      </c>
      <c r="D578" s="51" t="s">
        <v>1475</v>
      </c>
      <c r="E578" s="51" t="s">
        <v>1476</v>
      </c>
      <c r="F578" s="52">
        <f>IF(COUNTIF(E$3:E578,E578)=1,MAX(F$2:F577)+1,VLOOKUP(E578,E$2:G577,2,0))</f>
        <v>28872</v>
      </c>
      <c r="G578" s="53">
        <v>311.59999999999997</v>
      </c>
      <c r="J578" s="22"/>
    </row>
    <row r="579" spans="1:10" s="33" customFormat="1" ht="12.75" customHeight="1">
      <c r="A579" s="49">
        <v>577</v>
      </c>
      <c r="B579" s="50" t="s">
        <v>730</v>
      </c>
      <c r="C579" s="51" t="s">
        <v>207</v>
      </c>
      <c r="D579" s="51" t="s">
        <v>1475</v>
      </c>
      <c r="E579" s="51" t="s">
        <v>1476</v>
      </c>
      <c r="F579" s="52">
        <f>IF(COUNTIF(E$3:E579,E579)=1,MAX(F$2:F578)+1,VLOOKUP(E579,E$2:G578,2,0))</f>
        <v>28872</v>
      </c>
      <c r="G579" s="53">
        <v>4.1500000000000004</v>
      </c>
      <c r="J579" s="22"/>
    </row>
    <row r="580" spans="1:10" s="33" customFormat="1" ht="12.75" customHeight="1">
      <c r="A580" s="49">
        <v>578</v>
      </c>
      <c r="B580" s="50" t="s">
        <v>391</v>
      </c>
      <c r="C580" s="51" t="s">
        <v>391</v>
      </c>
      <c r="D580" s="51" t="s">
        <v>1477</v>
      </c>
      <c r="E580" s="51" t="s">
        <v>1478</v>
      </c>
      <c r="F580" s="52">
        <f>IF(COUNTIF(E$3:E580,E580)=1,MAX(F$2:F579)+1,VLOOKUP(E580,E$2:G579,2,0))</f>
        <v>28873</v>
      </c>
      <c r="G580" s="53">
        <v>30657.46</v>
      </c>
      <c r="J580" s="22"/>
    </row>
    <row r="581" spans="1:10" s="33" customFormat="1" ht="12.75" customHeight="1">
      <c r="A581" s="49">
        <v>579</v>
      </c>
      <c r="B581" s="50" t="s">
        <v>731</v>
      </c>
      <c r="C581" s="51" t="s">
        <v>731</v>
      </c>
      <c r="D581" s="51" t="s">
        <v>1479</v>
      </c>
      <c r="E581" s="51" t="s">
        <v>1480</v>
      </c>
      <c r="F581" s="52">
        <f>IF(COUNTIF(E$3:E581,E581)=1,MAX(F$2:F580)+1,VLOOKUP(E581,E$2:G580,2,0))</f>
        <v>28874</v>
      </c>
      <c r="G581" s="53">
        <v>16238.5</v>
      </c>
      <c r="J581" s="22"/>
    </row>
    <row r="582" spans="1:10" s="33" customFormat="1" ht="12.75" customHeight="1">
      <c r="A582" s="49">
        <v>580</v>
      </c>
      <c r="B582" s="50" t="s">
        <v>732</v>
      </c>
      <c r="C582" s="51" t="s">
        <v>732</v>
      </c>
      <c r="D582" s="51" t="s">
        <v>1481</v>
      </c>
      <c r="E582" s="51" t="s">
        <v>1482</v>
      </c>
      <c r="F582" s="52">
        <f>IF(COUNTIF(E$3:E582,E582)=1,MAX(F$2:F581)+1,VLOOKUP(E582,E$2:G581,2,0))</f>
        <v>28875</v>
      </c>
      <c r="G582" s="53">
        <v>3888.19</v>
      </c>
      <c r="J582" s="22"/>
    </row>
    <row r="583" spans="1:10" s="33" customFormat="1" ht="12.75" customHeight="1">
      <c r="A583" s="49">
        <v>581</v>
      </c>
      <c r="B583" s="50" t="s">
        <v>733</v>
      </c>
      <c r="C583" s="51" t="s">
        <v>733</v>
      </c>
      <c r="D583" s="51" t="s">
        <v>1483</v>
      </c>
      <c r="E583" s="51" t="s">
        <v>1484</v>
      </c>
      <c r="F583" s="52">
        <f>IF(COUNTIF(E$3:E583,E583)=1,MAX(F$2:F582)+1,VLOOKUP(E583,E$2:G582,2,0))</f>
        <v>28876</v>
      </c>
      <c r="G583" s="53">
        <v>11907.39</v>
      </c>
      <c r="J583" s="22"/>
    </row>
    <row r="584" spans="1:10" s="33" customFormat="1" ht="12.75" customHeight="1">
      <c r="A584" s="49">
        <v>582</v>
      </c>
      <c r="B584" s="50" t="s">
        <v>734</v>
      </c>
      <c r="C584" s="51" t="s">
        <v>734</v>
      </c>
      <c r="D584" s="51" t="s">
        <v>1485</v>
      </c>
      <c r="E584" s="51" t="s">
        <v>1486</v>
      </c>
      <c r="F584" s="52">
        <f>IF(COUNTIF(E$3:E584,E584)=1,MAX(F$2:F583)+1,VLOOKUP(E584,E$2:G583,2,0))</f>
        <v>28877</v>
      </c>
      <c r="G584" s="53">
        <v>91.3</v>
      </c>
      <c r="J584" s="22"/>
    </row>
    <row r="585" spans="1:10" s="33" customFormat="1" ht="12.75" customHeight="1">
      <c r="A585" s="49">
        <v>583</v>
      </c>
      <c r="B585" s="50" t="s">
        <v>734</v>
      </c>
      <c r="C585" s="51" t="s">
        <v>395</v>
      </c>
      <c r="D585" s="51" t="s">
        <v>1485</v>
      </c>
      <c r="E585" s="51" t="s">
        <v>1486</v>
      </c>
      <c r="F585" s="52">
        <f>IF(COUNTIF(E$3:E585,E585)=1,MAX(F$2:F584)+1,VLOOKUP(E585,E$2:G584,2,0))</f>
        <v>28877</v>
      </c>
      <c r="G585" s="53">
        <v>37.639999999999993</v>
      </c>
      <c r="J585" s="22"/>
    </row>
    <row r="586" spans="1:10" s="33" customFormat="1" ht="22.5" customHeight="1">
      <c r="A586" s="49">
        <v>584</v>
      </c>
      <c r="B586" s="50" t="s">
        <v>306</v>
      </c>
      <c r="C586" s="51" t="s">
        <v>314</v>
      </c>
      <c r="D586" s="51" t="s">
        <v>1149</v>
      </c>
      <c r="E586" s="51" t="s">
        <v>870</v>
      </c>
      <c r="F586" s="52">
        <f>IF(COUNTIF(E$3:E586,E586)=1,MAX(F$2:F585)+1,VLOOKUP(E586,E$2:G585,2,0))</f>
        <v>28581</v>
      </c>
      <c r="G586" s="53">
        <v>0.47</v>
      </c>
      <c r="J586" s="22"/>
    </row>
    <row r="587" spans="1:10" s="33" customFormat="1" ht="12.75" customHeight="1">
      <c r="A587" s="49">
        <v>585</v>
      </c>
      <c r="B587" s="50" t="s">
        <v>735</v>
      </c>
      <c r="C587" s="51" t="s">
        <v>735</v>
      </c>
      <c r="D587" s="51" t="s">
        <v>1487</v>
      </c>
      <c r="E587" s="51" t="s">
        <v>1488</v>
      </c>
      <c r="F587" s="52">
        <f>IF(COUNTIF(E$3:E587,E587)=1,MAX(F$2:F586)+1,VLOOKUP(E587,E$2:G586,2,0))</f>
        <v>28878</v>
      </c>
      <c r="G587" s="53">
        <v>153.61000000000001</v>
      </c>
      <c r="J587" s="22"/>
    </row>
    <row r="588" spans="1:10" s="33" customFormat="1" ht="12.75" customHeight="1">
      <c r="A588" s="49">
        <v>586</v>
      </c>
      <c r="B588" s="50" t="s">
        <v>735</v>
      </c>
      <c r="C588" s="51" t="s">
        <v>736</v>
      </c>
      <c r="D588" s="51" t="s">
        <v>1487</v>
      </c>
      <c r="E588" s="51" t="s">
        <v>1488</v>
      </c>
      <c r="F588" s="52">
        <f>IF(COUNTIF(E$3:E588,E588)=1,MAX(F$2:F587)+1,VLOOKUP(E588,E$2:G587,2,0))</f>
        <v>28878</v>
      </c>
      <c r="G588" s="53">
        <v>0.05</v>
      </c>
      <c r="J588" s="22"/>
    </row>
    <row r="589" spans="1:10" s="33" customFormat="1" ht="12.75" customHeight="1">
      <c r="A589" s="49">
        <v>587</v>
      </c>
      <c r="B589" s="50" t="s">
        <v>450</v>
      </c>
      <c r="C589" s="51" t="s">
        <v>450</v>
      </c>
      <c r="D589" s="51" t="s">
        <v>865</v>
      </c>
      <c r="E589" s="51" t="s">
        <v>866</v>
      </c>
      <c r="F589" s="52">
        <f>IF(COUNTIF(E$3:E589,E589)=1,MAX(F$2:F588)+1,VLOOKUP(E589,E$2:G588,2,0))</f>
        <v>28579</v>
      </c>
      <c r="G589" s="53">
        <v>50272.77</v>
      </c>
      <c r="J589" s="22"/>
    </row>
    <row r="590" spans="1:10" s="33" customFormat="1" ht="12.75" customHeight="1">
      <c r="A590" s="49">
        <v>588</v>
      </c>
      <c r="B590" s="50" t="s">
        <v>779</v>
      </c>
      <c r="C590" s="51" t="s">
        <v>779</v>
      </c>
      <c r="D590" s="51" t="s">
        <v>865</v>
      </c>
      <c r="E590" s="51" t="s">
        <v>866</v>
      </c>
      <c r="F590" s="52">
        <f>IF(COUNTIF(E$3:E590,E590)=1,MAX(F$2:F589)+1,VLOOKUP(E590,E$2:G589,2,0))</f>
        <v>28579</v>
      </c>
      <c r="G590" s="53">
        <v>992.38</v>
      </c>
      <c r="J590" s="22"/>
    </row>
    <row r="591" spans="1:10" s="33" customFormat="1" ht="12.75" customHeight="1">
      <c r="A591" s="49">
        <v>589</v>
      </c>
      <c r="B591" s="50" t="s">
        <v>737</v>
      </c>
      <c r="C591" s="51" t="s">
        <v>737</v>
      </c>
      <c r="D591" s="51" t="s">
        <v>1489</v>
      </c>
      <c r="E591" s="51" t="s">
        <v>1490</v>
      </c>
      <c r="F591" s="52">
        <f>IF(COUNTIF(E$3:E591,E591)=1,MAX(F$2:F590)+1,VLOOKUP(E591,E$2:G590,2,0))</f>
        <v>28879</v>
      </c>
      <c r="G591" s="53">
        <v>0.80999999999999994</v>
      </c>
      <c r="J591" s="22"/>
    </row>
    <row r="592" spans="1:10" s="33" customFormat="1" ht="12.75" customHeight="1">
      <c r="A592" s="49">
        <v>590</v>
      </c>
      <c r="B592" s="50" t="s">
        <v>737</v>
      </c>
      <c r="C592" s="51" t="s">
        <v>738</v>
      </c>
      <c r="D592" s="51" t="s">
        <v>1489</v>
      </c>
      <c r="E592" s="51" t="s">
        <v>1490</v>
      </c>
      <c r="F592" s="52">
        <f>IF(COUNTIF(E$3:E592,E592)=1,MAX(F$2:F591)+1,VLOOKUP(E592,E$2:G591,2,0))</f>
        <v>28879</v>
      </c>
      <c r="G592" s="53">
        <v>1016.22</v>
      </c>
      <c r="J592" s="22"/>
    </row>
    <row r="593" spans="1:10" s="33" customFormat="1" ht="12.75" customHeight="1">
      <c r="A593" s="49">
        <v>591</v>
      </c>
      <c r="B593" s="50" t="s">
        <v>481</v>
      </c>
      <c r="C593" s="51" t="s">
        <v>481</v>
      </c>
      <c r="D593" s="51" t="s">
        <v>936</v>
      </c>
      <c r="E593" s="51" t="s">
        <v>937</v>
      </c>
      <c r="F593" s="52">
        <f>IF(COUNTIF(E$3:E593,E593)=1,MAX(F$2:F592)+1,VLOOKUP(E593,E$2:G592,2,0))</f>
        <v>28613</v>
      </c>
      <c r="G593" s="53">
        <v>338.38</v>
      </c>
      <c r="J593" s="22"/>
    </row>
    <row r="594" spans="1:10" s="33" customFormat="1" ht="12.75" customHeight="1">
      <c r="A594" s="49">
        <v>592</v>
      </c>
      <c r="B594" s="50" t="s">
        <v>481</v>
      </c>
      <c r="C594" s="51" t="s">
        <v>739</v>
      </c>
      <c r="D594" s="51" t="s">
        <v>936</v>
      </c>
      <c r="E594" s="51" t="s">
        <v>937</v>
      </c>
      <c r="F594" s="52">
        <f>IF(COUNTIF(E$3:E594,E594)=1,MAX(F$2:F593)+1,VLOOKUP(E594,E$2:G593,2,0))</f>
        <v>28613</v>
      </c>
      <c r="G594" s="53">
        <v>300.64999999999998</v>
      </c>
      <c r="J594" s="22"/>
    </row>
    <row r="595" spans="1:10" s="33" customFormat="1">
      <c r="A595" s="49">
        <v>593</v>
      </c>
      <c r="B595" s="50" t="s">
        <v>392</v>
      </c>
      <c r="C595" s="51" t="s">
        <v>392</v>
      </c>
      <c r="D595" s="51" t="s">
        <v>1491</v>
      </c>
      <c r="E595" s="51" t="s">
        <v>1492</v>
      </c>
      <c r="F595" s="52">
        <f>IF(COUNTIF(E$3:E595,E595)=1,MAX(F$2:F594)+1,VLOOKUP(E595,E$2:G594,2,0))</f>
        <v>28880</v>
      </c>
      <c r="G595" s="53">
        <v>4198.1499999999996</v>
      </c>
      <c r="J595" s="22"/>
    </row>
    <row r="596" spans="1:10" s="33" customFormat="1" ht="12.75" customHeight="1">
      <c r="A596" s="49">
        <v>594</v>
      </c>
      <c r="B596" s="50" t="s">
        <v>392</v>
      </c>
      <c r="C596" s="51" t="s">
        <v>393</v>
      </c>
      <c r="D596" s="51" t="s">
        <v>1491</v>
      </c>
      <c r="E596" s="51" t="s">
        <v>1492</v>
      </c>
      <c r="F596" s="52">
        <f>IF(COUNTIF(E$3:E596,E596)=1,MAX(F$2:F595)+1,VLOOKUP(E596,E$2:G595,2,0))</f>
        <v>28880</v>
      </c>
      <c r="G596" s="53">
        <v>34.32</v>
      </c>
      <c r="J596" s="22"/>
    </row>
    <row r="597" spans="1:10" s="33" customFormat="1">
      <c r="A597" s="49">
        <v>595</v>
      </c>
      <c r="B597" s="50" t="s">
        <v>392</v>
      </c>
      <c r="C597" s="51" t="s">
        <v>394</v>
      </c>
      <c r="D597" s="51" t="s">
        <v>1491</v>
      </c>
      <c r="E597" s="51" t="s">
        <v>1492</v>
      </c>
      <c r="F597" s="52">
        <f>IF(COUNTIF(E$3:E597,E597)=1,MAX(F$2:F596)+1,VLOOKUP(E597,E$2:G596,2,0))</f>
        <v>28880</v>
      </c>
      <c r="G597" s="53">
        <v>2536.06</v>
      </c>
      <c r="J597" s="22"/>
    </row>
    <row r="598" spans="1:10" s="33" customFormat="1" ht="12.75" customHeight="1">
      <c r="A598" s="49">
        <v>596</v>
      </c>
      <c r="B598" s="50" t="s">
        <v>740</v>
      </c>
      <c r="C598" s="51" t="s">
        <v>741</v>
      </c>
      <c r="D598" s="51" t="s">
        <v>1493</v>
      </c>
      <c r="E598" s="51" t="s">
        <v>1494</v>
      </c>
      <c r="F598" s="52">
        <f>IF(COUNTIF(E$3:E598,E598)=1,MAX(F$2:F597)+1,VLOOKUP(E598,E$2:G597,2,0))</f>
        <v>28881</v>
      </c>
      <c r="G598" s="53">
        <v>207.91</v>
      </c>
      <c r="J598" s="22"/>
    </row>
    <row r="599" spans="1:10" s="33" customFormat="1" ht="12.75" customHeight="1">
      <c r="A599" s="49">
        <v>597</v>
      </c>
      <c r="B599" s="50" t="s">
        <v>399</v>
      </c>
      <c r="C599" s="51" t="s">
        <v>399</v>
      </c>
      <c r="D599" s="51" t="s">
        <v>1495</v>
      </c>
      <c r="E599" s="51">
        <v>8734476000</v>
      </c>
      <c r="F599" s="52">
        <f>IF(COUNTIF(E$3:E599,E599)=1,MAX(F$2:F598)+1,VLOOKUP(E599,E$2:G598,2,0))</f>
        <v>28882</v>
      </c>
      <c r="G599" s="53">
        <v>0.06</v>
      </c>
      <c r="J599" s="22"/>
    </row>
    <row r="600" spans="1:10" s="33" customFormat="1" ht="12.75" customHeight="1">
      <c r="A600" s="49">
        <v>598</v>
      </c>
      <c r="B600" s="50" t="s">
        <v>399</v>
      </c>
      <c r="C600" s="51" t="s">
        <v>400</v>
      </c>
      <c r="D600" s="51" t="s">
        <v>1495</v>
      </c>
      <c r="E600" s="51">
        <v>8734476000</v>
      </c>
      <c r="F600" s="52">
        <f>IF(COUNTIF(E$3:E600,E600)=1,MAX(F$2:F599)+1,VLOOKUP(E600,E$2:G599,2,0))</f>
        <v>28882</v>
      </c>
      <c r="G600" s="53">
        <v>8.8800000000000008</v>
      </c>
      <c r="J600" s="22"/>
    </row>
    <row r="601" spans="1:10" s="33" customFormat="1" ht="12.75" customHeight="1">
      <c r="A601" s="49">
        <v>599</v>
      </c>
      <c r="B601" s="50" t="s">
        <v>399</v>
      </c>
      <c r="C601" s="51" t="s">
        <v>401</v>
      </c>
      <c r="D601" s="51" t="s">
        <v>1495</v>
      </c>
      <c r="E601" s="51">
        <v>8734476000</v>
      </c>
      <c r="F601" s="52">
        <f>IF(COUNTIF(E$3:E601,E601)=1,MAX(F$2:F600)+1,VLOOKUP(E601,E$2:G600,2,0))</f>
        <v>28882</v>
      </c>
      <c r="G601" s="53">
        <v>12.09</v>
      </c>
      <c r="J601" s="22"/>
    </row>
    <row r="602" spans="1:10" s="33" customFormat="1" ht="12.75" customHeight="1">
      <c r="A602" s="49">
        <v>600</v>
      </c>
      <c r="B602" s="50" t="s">
        <v>743</v>
      </c>
      <c r="C602" s="51" t="s">
        <v>743</v>
      </c>
      <c r="D602" s="51" t="s">
        <v>1496</v>
      </c>
      <c r="E602" s="51" t="s">
        <v>1497</v>
      </c>
      <c r="F602" s="52">
        <f>IF(COUNTIF(E$3:E602,E602)=1,MAX(F$2:F601)+1,VLOOKUP(E602,E$2:G601,2,0))</f>
        <v>28883</v>
      </c>
      <c r="G602" s="53">
        <v>7533.62</v>
      </c>
      <c r="J602" s="22"/>
    </row>
    <row r="603" spans="1:10" s="33" customFormat="1" ht="12.75" customHeight="1">
      <c r="A603" s="49">
        <v>601</v>
      </c>
      <c r="B603" s="50" t="s">
        <v>744</v>
      </c>
      <c r="C603" s="51" t="s">
        <v>744</v>
      </c>
      <c r="D603" s="51" t="s">
        <v>1498</v>
      </c>
      <c r="E603" s="51" t="s">
        <v>1499</v>
      </c>
      <c r="F603" s="52">
        <f>IF(COUNTIF(E$3:E603,E603)=1,MAX(F$2:F602)+1,VLOOKUP(E603,E$2:G602,2,0))</f>
        <v>28884</v>
      </c>
      <c r="G603" s="53">
        <v>38944.57</v>
      </c>
      <c r="J603" s="22"/>
    </row>
    <row r="604" spans="1:10" s="33" customFormat="1" ht="12.75" customHeight="1">
      <c r="A604" s="49">
        <v>602</v>
      </c>
      <c r="B604" s="50" t="s">
        <v>744</v>
      </c>
      <c r="C604" s="51" t="s">
        <v>780</v>
      </c>
      <c r="D604" s="51" t="s">
        <v>1498</v>
      </c>
      <c r="E604" s="51" t="s">
        <v>1499</v>
      </c>
      <c r="F604" s="52">
        <f>IF(COUNTIF(E$3:E604,E604)=1,MAX(F$2:F603)+1,VLOOKUP(E604,E$2:G603,2,0))</f>
        <v>28884</v>
      </c>
      <c r="G604" s="53">
        <v>526.58999999999992</v>
      </c>
      <c r="J604" s="22"/>
    </row>
    <row r="605" spans="1:10" s="33" customFormat="1" ht="12.75" customHeight="1">
      <c r="A605" s="49">
        <v>603</v>
      </c>
      <c r="B605" s="50" t="s">
        <v>745</v>
      </c>
      <c r="C605" s="51" t="s">
        <v>745</v>
      </c>
      <c r="D605" s="51" t="s">
        <v>1500</v>
      </c>
      <c r="E605" s="51" t="s">
        <v>1501</v>
      </c>
      <c r="F605" s="52">
        <f>IF(COUNTIF(E$3:E605,E605)=1,MAX(F$2:F604)+1,VLOOKUP(E605,E$2:G604,2,0))</f>
        <v>28885</v>
      </c>
      <c r="G605" s="53">
        <v>110.83999999999999</v>
      </c>
      <c r="J605" s="22"/>
    </row>
    <row r="606" spans="1:10" s="33" customFormat="1" ht="12.75" customHeight="1">
      <c r="A606" s="49">
        <v>604</v>
      </c>
      <c r="B606" s="50" t="s">
        <v>745</v>
      </c>
      <c r="C606" s="51" t="s">
        <v>229</v>
      </c>
      <c r="D606" s="51" t="s">
        <v>1500</v>
      </c>
      <c r="E606" s="51" t="s">
        <v>1501</v>
      </c>
      <c r="F606" s="52">
        <f>IF(COUNTIF(E$3:E606,E606)=1,MAX(F$2:F605)+1,VLOOKUP(E606,E$2:G605,2,0))</f>
        <v>28885</v>
      </c>
      <c r="G606" s="53">
        <v>0.04</v>
      </c>
      <c r="J606" s="22"/>
    </row>
    <row r="607" spans="1:10" s="33" customFormat="1" ht="12.75" customHeight="1">
      <c r="A607" s="49">
        <v>605</v>
      </c>
      <c r="B607" s="50" t="s">
        <v>746</v>
      </c>
      <c r="C607" s="51" t="s">
        <v>746</v>
      </c>
      <c r="D607" s="51" t="s">
        <v>1502</v>
      </c>
      <c r="E607" s="51" t="s">
        <v>1503</v>
      </c>
      <c r="F607" s="52">
        <f>IF(COUNTIF(E$3:E607,E607)=1,MAX(F$2:F606)+1,VLOOKUP(E607,E$2:G606,2,0))</f>
        <v>28886</v>
      </c>
      <c r="G607" s="53">
        <v>1427.1200000000001</v>
      </c>
      <c r="J607" s="22"/>
    </row>
    <row r="608" spans="1:10" s="33" customFormat="1" ht="12.75" customHeight="1">
      <c r="A608" s="49">
        <v>606</v>
      </c>
      <c r="B608" s="50" t="s">
        <v>747</v>
      </c>
      <c r="C608" s="51" t="s">
        <v>402</v>
      </c>
      <c r="D608" s="51" t="s">
        <v>1504</v>
      </c>
      <c r="E608" s="51" t="s">
        <v>1505</v>
      </c>
      <c r="F608" s="52">
        <f>IF(COUNTIF(E$3:E608,E608)=1,MAX(F$2:F607)+1,VLOOKUP(E608,E$2:G607,2,0))</f>
        <v>28887</v>
      </c>
      <c r="G608" s="53">
        <v>7025.9000000000005</v>
      </c>
      <c r="J608" s="22"/>
    </row>
    <row r="609" spans="1:10" s="33" customFormat="1" ht="12.75" customHeight="1">
      <c r="A609" s="49">
        <v>607</v>
      </c>
      <c r="B609" s="50" t="s">
        <v>748</v>
      </c>
      <c r="C609" s="51" t="s">
        <v>748</v>
      </c>
      <c r="D609" s="51" t="s">
        <v>1506</v>
      </c>
      <c r="E609" s="51" t="s">
        <v>1507</v>
      </c>
      <c r="F609" s="52">
        <f>IF(COUNTIF(E$3:E609,E609)=1,MAX(F$2:F608)+1,VLOOKUP(E609,E$2:G608,2,0))</f>
        <v>28888</v>
      </c>
      <c r="G609" s="53">
        <v>457.13</v>
      </c>
      <c r="J609" s="22"/>
    </row>
    <row r="610" spans="1:10" s="33" customFormat="1" ht="12.75" customHeight="1">
      <c r="A610" s="49">
        <v>608</v>
      </c>
      <c r="B610" s="50" t="s">
        <v>322</v>
      </c>
      <c r="C610" s="51" t="s">
        <v>322</v>
      </c>
      <c r="D610" s="51" t="s">
        <v>1508</v>
      </c>
      <c r="E610" s="51" t="s">
        <v>1507</v>
      </c>
      <c r="F610" s="52">
        <f>IF(COUNTIF(E$3:E610,E610)=1,MAX(F$2:F609)+1,VLOOKUP(E610,E$2:G609,2,0))</f>
        <v>28888</v>
      </c>
      <c r="G610" s="53">
        <v>99.28</v>
      </c>
      <c r="J610" s="22"/>
    </row>
    <row r="611" spans="1:10" s="33" customFormat="1" ht="12.75" customHeight="1">
      <c r="A611" s="49">
        <v>609</v>
      </c>
      <c r="B611" s="50" t="s">
        <v>322</v>
      </c>
      <c r="C611" s="51" t="s">
        <v>323</v>
      </c>
      <c r="D611" s="51" t="s">
        <v>1508</v>
      </c>
      <c r="E611" s="51" t="s">
        <v>1507</v>
      </c>
      <c r="F611" s="52">
        <f>IF(COUNTIF(E$3:E611,E611)=1,MAX(F$2:F610)+1,VLOOKUP(E611,E$2:G610,2,0))</f>
        <v>28888</v>
      </c>
      <c r="G611" s="53">
        <v>2943.32</v>
      </c>
      <c r="J611" s="22"/>
    </row>
    <row r="612" spans="1:10" s="33" customFormat="1" ht="12.75" customHeight="1">
      <c r="A612" s="49">
        <v>610</v>
      </c>
      <c r="B612" s="50" t="s">
        <v>748</v>
      </c>
      <c r="C612" s="51" t="s">
        <v>749</v>
      </c>
      <c r="D612" s="51" t="s">
        <v>1506</v>
      </c>
      <c r="E612" s="51" t="s">
        <v>1507</v>
      </c>
      <c r="F612" s="52">
        <f>IF(COUNTIF(E$3:E612,E612)=1,MAX(F$2:F611)+1,VLOOKUP(E612,E$2:G611,2,0))</f>
        <v>28888</v>
      </c>
      <c r="G612" s="53">
        <v>19294.940000000002</v>
      </c>
      <c r="J612" s="22"/>
    </row>
    <row r="613" spans="1:10" s="33" customFormat="1" ht="12.75" customHeight="1">
      <c r="A613" s="49">
        <v>611</v>
      </c>
      <c r="B613" s="50" t="s">
        <v>748</v>
      </c>
      <c r="C613" s="51" t="s">
        <v>750</v>
      </c>
      <c r="D613" s="51" t="s">
        <v>1506</v>
      </c>
      <c r="E613" s="51" t="s">
        <v>1507</v>
      </c>
      <c r="F613" s="52">
        <f>IF(COUNTIF(E$3:E613,E613)=1,MAX(F$2:F612)+1,VLOOKUP(E613,E$2:G612,2,0))</f>
        <v>28888</v>
      </c>
      <c r="G613" s="53">
        <v>6.89</v>
      </c>
      <c r="J613" s="22"/>
    </row>
    <row r="614" spans="1:10" s="33" customFormat="1" ht="12.75" customHeight="1">
      <c r="A614" s="49">
        <v>612</v>
      </c>
      <c r="B614" s="50" t="s">
        <v>748</v>
      </c>
      <c r="C614" s="51" t="s">
        <v>324</v>
      </c>
      <c r="D614" s="51" t="s">
        <v>1506</v>
      </c>
      <c r="E614" s="51" t="s">
        <v>1507</v>
      </c>
      <c r="F614" s="52">
        <f>IF(COUNTIF(E$3:E614,E614)=1,MAX(F$2:F613)+1,VLOOKUP(E614,E$2:G613,2,0))</f>
        <v>28888</v>
      </c>
      <c r="G614" s="53">
        <v>964.57</v>
      </c>
      <c r="J614" s="22"/>
    </row>
    <row r="615" spans="1:10" s="33" customFormat="1" ht="12.75" customHeight="1">
      <c r="A615" s="49">
        <v>613</v>
      </c>
      <c r="B615" s="50" t="s">
        <v>751</v>
      </c>
      <c r="C615" s="51" t="s">
        <v>751</v>
      </c>
      <c r="D615" s="51" t="s">
        <v>1509</v>
      </c>
      <c r="E615" s="51" t="s">
        <v>1510</v>
      </c>
      <c r="F615" s="52">
        <f>IF(COUNTIF(E$3:E615,E615)=1,MAX(F$2:F614)+1,VLOOKUP(E615,E$2:G614,2,0))</f>
        <v>28889</v>
      </c>
      <c r="G615" s="53">
        <v>188.51000000000002</v>
      </c>
      <c r="J615" s="22"/>
    </row>
    <row r="616" spans="1:10" s="33" customFormat="1" ht="12.75" customHeight="1">
      <c r="A616" s="49">
        <v>614</v>
      </c>
      <c r="B616" s="50" t="s">
        <v>751</v>
      </c>
      <c r="C616" s="51" t="s">
        <v>752</v>
      </c>
      <c r="D616" s="51" t="s">
        <v>1509</v>
      </c>
      <c r="E616" s="51" t="s">
        <v>1510</v>
      </c>
      <c r="F616" s="52">
        <f>IF(COUNTIF(E$3:E616,E616)=1,MAX(F$2:F615)+1,VLOOKUP(E616,E$2:G615,2,0))</f>
        <v>28889</v>
      </c>
      <c r="G616" s="53">
        <v>47.480000000000004</v>
      </c>
      <c r="J616" s="22"/>
    </row>
    <row r="617" spans="1:10" s="33" customFormat="1" ht="12.75" customHeight="1">
      <c r="A617" s="49">
        <v>615</v>
      </c>
      <c r="B617" s="50" t="s">
        <v>753</v>
      </c>
      <c r="C617" s="51" t="s">
        <v>753</v>
      </c>
      <c r="D617" s="51" t="s">
        <v>1511</v>
      </c>
      <c r="E617" s="51" t="s">
        <v>1512</v>
      </c>
      <c r="F617" s="52">
        <f>IF(COUNTIF(E$3:E617,E617)=1,MAX(F$2:F616)+1,VLOOKUP(E617,E$2:G616,2,0))</f>
        <v>28890</v>
      </c>
      <c r="G617" s="53">
        <v>146812.23000000001</v>
      </c>
      <c r="J617" s="22"/>
    </row>
    <row r="618" spans="1:10" s="33" customFormat="1" ht="12.75" customHeight="1">
      <c r="A618" s="49">
        <v>616</v>
      </c>
      <c r="B618" s="50" t="s">
        <v>404</v>
      </c>
      <c r="C618" s="51" t="s">
        <v>404</v>
      </c>
      <c r="D618" s="51" t="s">
        <v>1513</v>
      </c>
      <c r="E618" s="51" t="s">
        <v>1514</v>
      </c>
      <c r="F618" s="52">
        <f>IF(COUNTIF(E$3:E618,E618)=1,MAX(F$2:F617)+1,VLOOKUP(E618,E$2:G617,2,0))</f>
        <v>28891</v>
      </c>
      <c r="G618" s="53">
        <v>17505.41</v>
      </c>
      <c r="J618" s="22"/>
    </row>
    <row r="619" spans="1:10" s="33" customFormat="1" ht="12.75" customHeight="1">
      <c r="A619" s="49">
        <v>617</v>
      </c>
      <c r="B619" s="50" t="s">
        <v>404</v>
      </c>
      <c r="C619" s="51" t="s">
        <v>405</v>
      </c>
      <c r="D619" s="51" t="s">
        <v>1513</v>
      </c>
      <c r="E619" s="51" t="s">
        <v>1514</v>
      </c>
      <c r="F619" s="52">
        <f>IF(COUNTIF(E$3:E619,E619)=1,MAX(F$2:F618)+1,VLOOKUP(E619,E$2:G618,2,0))</f>
        <v>28891</v>
      </c>
      <c r="G619" s="53">
        <v>1538.54</v>
      </c>
      <c r="J619" s="22"/>
    </row>
    <row r="620" spans="1:10" s="33" customFormat="1" ht="12.75" customHeight="1">
      <c r="A620" s="49">
        <v>618</v>
      </c>
      <c r="B620" s="50" t="s">
        <v>404</v>
      </c>
      <c r="C620" s="51" t="s">
        <v>406</v>
      </c>
      <c r="D620" s="51" t="s">
        <v>1513</v>
      </c>
      <c r="E620" s="51" t="s">
        <v>1514</v>
      </c>
      <c r="F620" s="52">
        <f>IF(COUNTIF(E$3:E620,E620)=1,MAX(F$2:F619)+1,VLOOKUP(E620,E$2:G619,2,0))</f>
        <v>28891</v>
      </c>
      <c r="G620" s="53">
        <v>32574.859999999997</v>
      </c>
      <c r="J620" s="22"/>
    </row>
    <row r="621" spans="1:10" s="33" customFormat="1" ht="12.75" customHeight="1">
      <c r="A621" s="49">
        <v>619</v>
      </c>
      <c r="B621" s="50" t="s">
        <v>754</v>
      </c>
      <c r="C621" s="51" t="s">
        <v>755</v>
      </c>
      <c r="D621" s="51" t="s">
        <v>1515</v>
      </c>
      <c r="E621" s="51" t="s">
        <v>1516</v>
      </c>
      <c r="F621" s="52">
        <f>IF(COUNTIF(E$3:E621,E621)=1,MAX(F$2:F620)+1,VLOOKUP(E621,E$2:G620,2,0))</f>
        <v>28892</v>
      </c>
      <c r="G621" s="53">
        <v>734.71999999999991</v>
      </c>
      <c r="J621" s="22"/>
    </row>
    <row r="622" spans="1:10" s="33" customFormat="1" ht="12.75" customHeight="1">
      <c r="A622" s="49">
        <v>620</v>
      </c>
      <c r="B622" s="50" t="s">
        <v>754</v>
      </c>
      <c r="C622" s="51" t="s">
        <v>756</v>
      </c>
      <c r="D622" s="51" t="s">
        <v>1515</v>
      </c>
      <c r="E622" s="51" t="s">
        <v>1516</v>
      </c>
      <c r="F622" s="52">
        <f>IF(COUNTIF(E$3:E622,E622)=1,MAX(F$2:F621)+1,VLOOKUP(E622,E$2:G621,2,0))</f>
        <v>28892</v>
      </c>
      <c r="G622" s="53">
        <v>3.0799999999999996</v>
      </c>
      <c r="J622" s="22"/>
    </row>
    <row r="623" spans="1:10" s="33" customFormat="1" ht="12.75" customHeight="1">
      <c r="A623" s="49">
        <v>621</v>
      </c>
      <c r="B623" s="50" t="s">
        <v>754</v>
      </c>
      <c r="C623" s="51" t="s">
        <v>757</v>
      </c>
      <c r="D623" s="51" t="s">
        <v>1515</v>
      </c>
      <c r="E623" s="51" t="s">
        <v>1516</v>
      </c>
      <c r="F623" s="52">
        <f>IF(COUNTIF(E$3:E623,E623)=1,MAX(F$2:F622)+1,VLOOKUP(E623,E$2:G622,2,0))</f>
        <v>28892</v>
      </c>
      <c r="G623" s="53">
        <v>20.36</v>
      </c>
      <c r="J623" s="22"/>
    </row>
    <row r="624" spans="1:10" s="33" customFormat="1" ht="12.75" customHeight="1">
      <c r="A624" s="49">
        <v>622</v>
      </c>
      <c r="B624" s="50" t="s">
        <v>758</v>
      </c>
      <c r="C624" s="51" t="s">
        <v>758</v>
      </c>
      <c r="D624" s="51" t="s">
        <v>1517</v>
      </c>
      <c r="E624" s="51" t="s">
        <v>1518</v>
      </c>
      <c r="F624" s="52">
        <f>IF(COUNTIF(E$3:E624,E624)=1,MAX(F$2:F623)+1,VLOOKUP(E624,E$2:G623,2,0))</f>
        <v>28893</v>
      </c>
      <c r="G624" s="53">
        <v>9.83</v>
      </c>
      <c r="J624" s="22"/>
    </row>
    <row r="625" spans="1:10" s="33" customFormat="1" ht="12.75" customHeight="1">
      <c r="A625" s="49">
        <v>623</v>
      </c>
      <c r="B625" s="50" t="s">
        <v>759</v>
      </c>
      <c r="C625" s="51" t="s">
        <v>759</v>
      </c>
      <c r="D625" s="51" t="s">
        <v>1519</v>
      </c>
      <c r="E625" s="51" t="s">
        <v>1520</v>
      </c>
      <c r="F625" s="52">
        <f>IF(COUNTIF(E$3:E625,E625)=1,MAX(F$2:F624)+1,VLOOKUP(E625,E$2:G624,2,0))</f>
        <v>28894</v>
      </c>
      <c r="G625" s="53">
        <v>41.89</v>
      </c>
      <c r="J625" s="22"/>
    </row>
    <row r="626" spans="1:10" s="33" customFormat="1" ht="12.75" customHeight="1">
      <c r="A626" s="49">
        <v>624</v>
      </c>
      <c r="B626" s="50" t="s">
        <v>760</v>
      </c>
      <c r="C626" s="51" t="s">
        <v>760</v>
      </c>
      <c r="D626" s="51" t="s">
        <v>1521</v>
      </c>
      <c r="E626" s="51" t="s">
        <v>1522</v>
      </c>
      <c r="F626" s="52">
        <f>IF(COUNTIF(E$3:E626,E626)=1,MAX(F$2:F625)+1,VLOOKUP(E626,E$2:G625,2,0))</f>
        <v>28895</v>
      </c>
      <c r="G626" s="53">
        <v>98.63</v>
      </c>
      <c r="J626" s="22"/>
    </row>
    <row r="627" spans="1:10" s="33" customFormat="1" ht="12.75" customHeight="1">
      <c r="A627" s="49">
        <v>625</v>
      </c>
      <c r="B627" s="50" t="s">
        <v>760</v>
      </c>
      <c r="C627" s="51" t="s">
        <v>403</v>
      </c>
      <c r="D627" s="51" t="s">
        <v>1521</v>
      </c>
      <c r="E627" s="51" t="s">
        <v>1522</v>
      </c>
      <c r="F627" s="52">
        <f>IF(COUNTIF(E$3:E627,E627)=1,MAX(F$2:F626)+1,VLOOKUP(E627,E$2:G626,2,0))</f>
        <v>28895</v>
      </c>
      <c r="G627" s="53">
        <v>1.1299999999999999</v>
      </c>
      <c r="J627" s="22"/>
    </row>
    <row r="628" spans="1:10" s="33" customFormat="1" ht="12.75" customHeight="1">
      <c r="A628" s="49">
        <v>626</v>
      </c>
      <c r="B628" s="50" t="s">
        <v>450</v>
      </c>
      <c r="C628" s="51" t="s">
        <v>761</v>
      </c>
      <c r="D628" s="51" t="s">
        <v>865</v>
      </c>
      <c r="E628" s="51" t="s">
        <v>866</v>
      </c>
      <c r="F628" s="52">
        <f>IF(COUNTIF(E$3:E628,E628)=1,MAX(F$2:F627)+1,VLOOKUP(E628,E$2:G627,2,0))</f>
        <v>28579</v>
      </c>
      <c r="G628" s="53">
        <v>600.52</v>
      </c>
      <c r="J628" s="22"/>
    </row>
    <row r="629" spans="1:10" s="33" customFormat="1" ht="12.75" customHeight="1">
      <c r="A629" s="49">
        <v>627</v>
      </c>
      <c r="B629" s="50" t="s">
        <v>710</v>
      </c>
      <c r="C629" s="51" t="s">
        <v>762</v>
      </c>
      <c r="D629" s="51" t="s">
        <v>1415</v>
      </c>
      <c r="E629" s="51" t="s">
        <v>1416</v>
      </c>
      <c r="F629" s="52">
        <f>IF(COUNTIF(E$3:E629,E629)=1,MAX(F$2:F628)+1,VLOOKUP(E629,E$2:G628,2,0))</f>
        <v>28843</v>
      </c>
      <c r="G629" s="53">
        <v>524.30000000000007</v>
      </c>
      <c r="J629" s="22"/>
    </row>
    <row r="630" spans="1:10" s="33" customFormat="1" ht="12.75" customHeight="1">
      <c r="A630" s="49">
        <v>628</v>
      </c>
      <c r="B630" s="50" t="s">
        <v>763</v>
      </c>
      <c r="C630" s="51" t="s">
        <v>407</v>
      </c>
      <c r="D630" s="51" t="s">
        <v>1523</v>
      </c>
      <c r="E630" s="51" t="s">
        <v>1524</v>
      </c>
      <c r="F630" s="52">
        <f>IF(COUNTIF(E$3:E630,E630)=1,MAX(F$2:F629)+1,VLOOKUP(E630,E$2:G629,2,0))</f>
        <v>28896</v>
      </c>
      <c r="G630" s="53">
        <v>114.68</v>
      </c>
      <c r="J630" s="22"/>
    </row>
    <row r="631" spans="1:10" s="33" customFormat="1" ht="12.75" customHeight="1">
      <c r="A631" s="49">
        <v>629</v>
      </c>
      <c r="B631" s="50" t="s">
        <v>764</v>
      </c>
      <c r="C631" s="51" t="s">
        <v>764</v>
      </c>
      <c r="D631" s="51" t="s">
        <v>1525</v>
      </c>
      <c r="E631" s="51" t="s">
        <v>1526</v>
      </c>
      <c r="F631" s="52">
        <f>IF(COUNTIF(E$3:E631,E631)=1,MAX(F$2:F630)+1,VLOOKUP(E631,E$2:G630,2,0))</f>
        <v>28897</v>
      </c>
      <c r="G631" s="53">
        <v>121.01</v>
      </c>
      <c r="J631" s="22"/>
    </row>
    <row r="632" spans="1:10" s="33" customFormat="1" ht="12.75" customHeight="1">
      <c r="A632" s="49">
        <v>630</v>
      </c>
      <c r="B632" s="50" t="s">
        <v>764</v>
      </c>
      <c r="C632" s="51" t="s">
        <v>408</v>
      </c>
      <c r="D632" s="51" t="s">
        <v>1525</v>
      </c>
      <c r="E632" s="51" t="s">
        <v>1526</v>
      </c>
      <c r="F632" s="52">
        <f>IF(COUNTIF(E$3:E632,E632)=1,MAX(F$2:F631)+1,VLOOKUP(E632,E$2:G631,2,0))</f>
        <v>28897</v>
      </c>
      <c r="G632" s="53">
        <v>26.310000000000002</v>
      </c>
      <c r="J632" s="22"/>
    </row>
    <row r="633" spans="1:10" s="33" customFormat="1" ht="12.75" customHeight="1">
      <c r="A633" s="49">
        <v>631</v>
      </c>
      <c r="B633" s="50" t="s">
        <v>409</v>
      </c>
      <c r="C633" s="51" t="s">
        <v>409</v>
      </c>
      <c r="D633" s="51" t="s">
        <v>1527</v>
      </c>
      <c r="E633" s="51" t="s">
        <v>1528</v>
      </c>
      <c r="F633" s="52">
        <f>IF(COUNTIF(E$3:E633,E633)=1,MAX(F$2:F632)+1,VLOOKUP(E633,E$2:G632,2,0))</f>
        <v>28898</v>
      </c>
      <c r="G633" s="53">
        <v>9413.01</v>
      </c>
      <c r="J633" s="22"/>
    </row>
    <row r="634" spans="1:10" s="33" customFormat="1" ht="12.75" customHeight="1">
      <c r="A634" s="49">
        <v>632</v>
      </c>
      <c r="B634" s="50" t="s">
        <v>410</v>
      </c>
      <c r="C634" s="51" t="s">
        <v>410</v>
      </c>
      <c r="D634" s="51" t="s">
        <v>1529</v>
      </c>
      <c r="E634" s="51" t="s">
        <v>1530</v>
      </c>
      <c r="F634" s="52">
        <f>IF(COUNTIF(E$3:E634,E634)=1,MAX(F$2:F633)+1,VLOOKUP(E634,E$2:G633,2,0))</f>
        <v>28899</v>
      </c>
      <c r="G634" s="53">
        <v>26383.599999999999</v>
      </c>
      <c r="J634" s="22"/>
    </row>
    <row r="635" spans="1:10" s="33" customFormat="1" ht="12.75" customHeight="1">
      <c r="A635" s="49">
        <v>633</v>
      </c>
      <c r="B635" s="50" t="s">
        <v>411</v>
      </c>
      <c r="C635" s="51" t="s">
        <v>411</v>
      </c>
      <c r="D635" s="51" t="s">
        <v>1531</v>
      </c>
      <c r="E635" s="51" t="s">
        <v>1532</v>
      </c>
      <c r="F635" s="52">
        <f>IF(COUNTIF(E$3:E635,E635)=1,MAX(F$2:F634)+1,VLOOKUP(E635,E$2:G634,2,0))</f>
        <v>28900</v>
      </c>
      <c r="G635" s="53">
        <v>12580.87</v>
      </c>
      <c r="I635" s="13"/>
      <c r="J635" s="13"/>
    </row>
    <row r="636" spans="1:10" s="33" customFormat="1" ht="12.75" customHeight="1">
      <c r="A636" s="49">
        <v>634</v>
      </c>
      <c r="B636" s="50" t="s">
        <v>412</v>
      </c>
      <c r="C636" s="51" t="s">
        <v>412</v>
      </c>
      <c r="D636" s="51" t="s">
        <v>1533</v>
      </c>
      <c r="E636" s="51" t="s">
        <v>1534</v>
      </c>
      <c r="F636" s="52">
        <f>IF(COUNTIF(E$3:E636,E636)=1,MAX(F$2:F635)+1,VLOOKUP(E636,E$2:G635,2,0))</f>
        <v>28901</v>
      </c>
      <c r="G636" s="53">
        <v>1464.9199999999998</v>
      </c>
      <c r="I636" s="13"/>
      <c r="J636" s="13"/>
    </row>
    <row r="637" spans="1:10" s="33" customFormat="1" ht="12.75" customHeight="1">
      <c r="A637" s="49">
        <v>635</v>
      </c>
      <c r="B637" s="50" t="s">
        <v>413</v>
      </c>
      <c r="C637" s="51" t="s">
        <v>413</v>
      </c>
      <c r="D637" s="51" t="s">
        <v>1535</v>
      </c>
      <c r="E637" s="51" t="s">
        <v>1536</v>
      </c>
      <c r="F637" s="52">
        <f>IF(COUNTIF(E$3:E637,E637)=1,MAX(F$2:F636)+1,VLOOKUP(E637,E$2:G636,2,0))</f>
        <v>28902</v>
      </c>
      <c r="G637" s="53">
        <v>9940.7400000000016</v>
      </c>
      <c r="I637" s="13"/>
      <c r="J637" s="13"/>
    </row>
    <row r="638" spans="1:10" s="33" customFormat="1" ht="12.75" customHeight="1">
      <c r="A638" s="49">
        <v>636</v>
      </c>
      <c r="B638" s="50" t="s">
        <v>765</v>
      </c>
      <c r="C638" s="51" t="s">
        <v>765</v>
      </c>
      <c r="D638" s="51" t="s">
        <v>1537</v>
      </c>
      <c r="E638" s="51" t="s">
        <v>1538</v>
      </c>
      <c r="F638" s="52">
        <f>IF(COUNTIF(E$3:E638,E638)=1,MAX(F$2:F637)+1,VLOOKUP(E638,E$2:G637,2,0))</f>
        <v>28903</v>
      </c>
      <c r="G638" s="53">
        <v>16207.909999999998</v>
      </c>
      <c r="I638" s="13"/>
      <c r="J638" s="13"/>
    </row>
    <row r="640" spans="1:10">
      <c r="G640" s="58">
        <f>SUM(G3:G639)</f>
        <v>4627269.4899999993</v>
      </c>
    </row>
  </sheetData>
  <autoFilter ref="A2:G638"/>
  <conditionalFormatting sqref="D2">
    <cfRule type="duplicateValues" dxfId="70" priority="6"/>
    <cfRule type="duplicateValues" dxfId="69" priority="7"/>
  </conditionalFormatting>
  <conditionalFormatting sqref="G3:G5 J6:J366">
    <cfRule type="cellIs" dxfId="68" priority="5" operator="equal">
      <formula>0</formula>
    </cfRule>
  </conditionalFormatting>
  <conditionalFormatting sqref="F3:F638">
    <cfRule type="expression" dxfId="67" priority="4">
      <formula>$G3=0</formula>
    </cfRule>
  </conditionalFormatting>
  <conditionalFormatting sqref="E3:E5">
    <cfRule type="duplicateValues" dxfId="66" priority="8"/>
  </conditionalFormatting>
  <conditionalFormatting sqref="G6:G608">
    <cfRule type="cellIs" dxfId="65" priority="2" operator="equal">
      <formula>0</formula>
    </cfRule>
  </conditionalFormatting>
  <conditionalFormatting sqref="E6:E608">
    <cfRule type="duplicateValues" dxfId="64" priority="3"/>
  </conditionalFormatting>
  <conditionalFormatting sqref="G609:G638">
    <cfRule type="cellIs" dxfId="63" priority="1" operator="equal">
      <formula>0</formula>
    </cfRule>
  </conditionalFormatting>
  <conditionalFormatting sqref="E609:E638">
    <cfRule type="duplicateValues" dxfId="62" priority="58"/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FF"/>
  </sheetPr>
  <dimension ref="A1:L1290"/>
  <sheetViews>
    <sheetView tabSelected="1" topLeftCell="A346" workbookViewId="0">
      <selection activeCell="I382" sqref="I382"/>
    </sheetView>
  </sheetViews>
  <sheetFormatPr defaultRowHeight="12.75"/>
  <cols>
    <col min="1" max="1" width="9.33203125" style="13"/>
    <col min="2" max="3" width="21.1640625" style="13" customWidth="1"/>
    <col min="4" max="4" width="50.6640625" style="13" customWidth="1"/>
    <col min="5" max="7" width="19.83203125" style="13" customWidth="1"/>
    <col min="8" max="9" width="9.33203125" style="13"/>
    <col min="10" max="10" width="14.6640625" style="13" bestFit="1" customWidth="1"/>
    <col min="11" max="16384" width="9.33203125" style="13"/>
  </cols>
  <sheetData>
    <row r="1" spans="1:12" s="33" customFormat="1">
      <c r="A1" s="41"/>
      <c r="J1" s="22"/>
    </row>
    <row r="2" spans="1:12" s="33" customFormat="1" ht="25.5">
      <c r="A2" s="42" t="s">
        <v>788</v>
      </c>
      <c r="B2" s="43" t="s">
        <v>789</v>
      </c>
      <c r="C2" s="44" t="s">
        <v>46</v>
      </c>
      <c r="D2" s="42" t="s">
        <v>784</v>
      </c>
      <c r="E2" s="42" t="s">
        <v>785</v>
      </c>
      <c r="F2" s="45" t="s">
        <v>790</v>
      </c>
      <c r="G2" s="42" t="s">
        <v>791</v>
      </c>
      <c r="H2" s="46"/>
      <c r="I2" s="139" t="s">
        <v>792</v>
      </c>
      <c r="J2" s="140">
        <v>27261</v>
      </c>
      <c r="L2" s="141" t="s">
        <v>4566</v>
      </c>
    </row>
    <row r="3" spans="1:12" s="33" customFormat="1">
      <c r="A3" s="49">
        <v>1</v>
      </c>
      <c r="B3" s="142" t="s">
        <v>414</v>
      </c>
      <c r="C3" s="143" t="s">
        <v>418</v>
      </c>
      <c r="D3" s="143" t="s">
        <v>793</v>
      </c>
      <c r="E3" s="143" t="s">
        <v>794</v>
      </c>
      <c r="F3" s="126">
        <f>IF(COUNTIF(E$3:E3,E3)=1,MAX(F$2:F2)+1,VLOOKUP(E3,E$2:G2,2,0))+J2</f>
        <v>27262</v>
      </c>
      <c r="G3" s="144">
        <v>761.56000000000006</v>
      </c>
      <c r="I3" s="145" t="s">
        <v>795</v>
      </c>
      <c r="J3" s="146">
        <f>J2+1</f>
        <v>27262</v>
      </c>
      <c r="L3" s="141">
        <f>J4-J3+1</f>
        <v>18912</v>
      </c>
    </row>
    <row r="4" spans="1:12" s="33" customFormat="1">
      <c r="A4" s="49">
        <v>2</v>
      </c>
      <c r="B4" s="142" t="s">
        <v>420</v>
      </c>
      <c r="C4" s="143" t="s">
        <v>420</v>
      </c>
      <c r="D4" s="143" t="s">
        <v>797</v>
      </c>
      <c r="E4" s="143" t="s">
        <v>798</v>
      </c>
      <c r="F4" s="126">
        <f>IF(COUNTIF(E$3:E4,E4)=1,MAX(F$2:F3)+1,VLOOKUP(E4,E$2:G3,2,0))</f>
        <v>27263</v>
      </c>
      <c r="G4" s="144">
        <v>10031.570000000002</v>
      </c>
      <c r="I4" s="145" t="s">
        <v>796</v>
      </c>
      <c r="J4" s="146">
        <f>MAX(F3:F1288)</f>
        <v>46173</v>
      </c>
      <c r="L4" s="147"/>
    </row>
    <row r="5" spans="1:12" s="33" customFormat="1">
      <c r="A5" s="49">
        <v>3</v>
      </c>
      <c r="B5" s="142" t="s">
        <v>75</v>
      </c>
      <c r="C5" s="143" t="s">
        <v>75</v>
      </c>
      <c r="D5" s="143" t="s">
        <v>799</v>
      </c>
      <c r="E5" s="143" t="s">
        <v>800</v>
      </c>
      <c r="F5" s="126">
        <f>IF(COUNTIF(E$3:E5,E5)=1,MAX(F$2:F4)+1,VLOOKUP(E5,E$2:G4,2,0))</f>
        <v>27264</v>
      </c>
      <c r="G5" s="144">
        <v>15.120000000000001</v>
      </c>
      <c r="J5" s="22"/>
    </row>
    <row r="6" spans="1:12" s="33" customFormat="1" ht="22.5">
      <c r="A6" s="49">
        <v>4</v>
      </c>
      <c r="B6" s="142" t="s">
        <v>421</v>
      </c>
      <c r="C6" s="143" t="s">
        <v>421</v>
      </c>
      <c r="D6" s="143" t="s">
        <v>801</v>
      </c>
      <c r="E6" s="143" t="s">
        <v>802</v>
      </c>
      <c r="F6" s="126">
        <f>IF(COUNTIF(E$3:E6,E6)=1,MAX(F$2:F5)+1,VLOOKUP(E6,E$2:G5,2,0))</f>
        <v>27265</v>
      </c>
      <c r="G6" s="144">
        <v>1518.5500000000002</v>
      </c>
      <c r="I6" s="22">
        <f>J3</f>
        <v>27262</v>
      </c>
      <c r="J6" s="54">
        <f>SUMIF($F$3:$F$1288, I6, $G$3:$G$1288)</f>
        <v>764.97</v>
      </c>
    </row>
    <row r="7" spans="1:12" s="33" customFormat="1" ht="22.5">
      <c r="A7" s="49">
        <v>5</v>
      </c>
      <c r="B7" s="142" t="s">
        <v>421</v>
      </c>
      <c r="C7" s="143" t="s">
        <v>63</v>
      </c>
      <c r="D7" s="143" t="s">
        <v>801</v>
      </c>
      <c r="E7" s="143" t="s">
        <v>802</v>
      </c>
      <c r="F7" s="126">
        <f>IF(COUNTIF(E$3:E7,E7)=1,MAX(F$2:F6)+1,VLOOKUP(E7,E$2:G6,2,0))</f>
        <v>27265</v>
      </c>
      <c r="G7" s="144">
        <v>371.65000000000003</v>
      </c>
      <c r="I7" s="22">
        <f>I6+1</f>
        <v>27263</v>
      </c>
      <c r="J7" s="54">
        <f>SUMIF($F$3:$F$1288, I7, $G$3:$G$1288)</f>
        <v>10076.470000000001</v>
      </c>
    </row>
    <row r="8" spans="1:12" s="33" customFormat="1" ht="22.5">
      <c r="A8" s="49">
        <v>6</v>
      </c>
      <c r="B8" s="142" t="s">
        <v>64</v>
      </c>
      <c r="C8" s="143" t="s">
        <v>64</v>
      </c>
      <c r="D8" s="143" t="s">
        <v>801</v>
      </c>
      <c r="E8" s="143" t="s">
        <v>802</v>
      </c>
      <c r="F8" s="126">
        <f>IF(COUNTIF(E$3:E8,E8)=1,MAX(F$2:F7)+1,VLOOKUP(E8,E$2:G7,2,0))</f>
        <v>27265</v>
      </c>
      <c r="G8" s="144">
        <v>8116.9700000000012</v>
      </c>
      <c r="I8" s="22">
        <f t="shared" ref="I8:I71" si="0">I7+1</f>
        <v>27264</v>
      </c>
      <c r="J8" s="54">
        <f>SUMIF($F$3:$F$1288, I8, $G$3:$G$1288)</f>
        <v>15.190000000000001</v>
      </c>
    </row>
    <row r="9" spans="1:12" s="33" customFormat="1" ht="22.5">
      <c r="A9" s="49">
        <v>7</v>
      </c>
      <c r="B9" s="142" t="s">
        <v>64</v>
      </c>
      <c r="C9" s="143" t="s">
        <v>65</v>
      </c>
      <c r="D9" s="143" t="s">
        <v>801</v>
      </c>
      <c r="E9" s="143" t="s">
        <v>802</v>
      </c>
      <c r="F9" s="126">
        <f>IF(COUNTIF(E$3:E9,E9)=1,MAX(F$2:F8)+1,VLOOKUP(E9,E$2:G8,2,0))</f>
        <v>27265</v>
      </c>
      <c r="G9" s="144">
        <v>6672.35</v>
      </c>
      <c r="I9" s="22">
        <f t="shared" si="0"/>
        <v>27265</v>
      </c>
      <c r="J9" s="54">
        <f>SUMIF($F$3:$F$1288, I9, $G$3:$G$1288)</f>
        <v>16754.180000000004</v>
      </c>
    </row>
    <row r="10" spans="1:12" s="33" customFormat="1">
      <c r="A10" s="49">
        <v>8</v>
      </c>
      <c r="B10" s="142" t="s">
        <v>66</v>
      </c>
      <c r="C10" s="143" t="s">
        <v>66</v>
      </c>
      <c r="D10" s="143" t="s">
        <v>803</v>
      </c>
      <c r="E10" s="143" t="s">
        <v>804</v>
      </c>
      <c r="F10" s="126">
        <f>IF(COUNTIF(E$3:E10,E10)=1,MAX(F$2:F9)+1,VLOOKUP(E10,E$2:G9,2,0))</f>
        <v>27266</v>
      </c>
      <c r="G10" s="144">
        <v>314.21999999999997</v>
      </c>
      <c r="I10" s="22">
        <f t="shared" si="0"/>
        <v>27266</v>
      </c>
      <c r="J10" s="54">
        <f>SUMIF($F$3:$F$1288, I10, $G$3:$G$1288)</f>
        <v>315.61999999999995</v>
      </c>
    </row>
    <row r="11" spans="1:12" s="33" customFormat="1">
      <c r="A11" s="49">
        <v>9</v>
      </c>
      <c r="B11" s="142" t="s">
        <v>422</v>
      </c>
      <c r="C11" s="143" t="s">
        <v>422</v>
      </c>
      <c r="D11" s="143" t="s">
        <v>805</v>
      </c>
      <c r="E11" s="143" t="s">
        <v>806</v>
      </c>
      <c r="F11" s="126">
        <f>IF(COUNTIF(E$3:E11,E11)=1,MAX(F$2:F10)+1,VLOOKUP(E11,E$2:G10,2,0))</f>
        <v>27267</v>
      </c>
      <c r="G11" s="144">
        <v>25.3</v>
      </c>
      <c r="I11" s="22">
        <f t="shared" si="0"/>
        <v>27267</v>
      </c>
      <c r="J11" s="54">
        <f>SUMIF($F$3:$F$1288, I11, $G$3:$G$1288)</f>
        <v>25.42</v>
      </c>
    </row>
    <row r="12" spans="1:12" s="33" customFormat="1">
      <c r="A12" s="49">
        <v>10</v>
      </c>
      <c r="B12" s="142" t="s">
        <v>423</v>
      </c>
      <c r="C12" s="143" t="s">
        <v>423</v>
      </c>
      <c r="D12" s="143" t="s">
        <v>807</v>
      </c>
      <c r="E12" s="143" t="s">
        <v>808</v>
      </c>
      <c r="F12" s="126">
        <f>IF(COUNTIF(E$3:E12,E12)=1,MAX(F$2:F11)+1,VLOOKUP(E12,E$2:G11,2,0))</f>
        <v>27268</v>
      </c>
      <c r="G12" s="144">
        <v>112.78</v>
      </c>
      <c r="I12" s="22">
        <f t="shared" si="0"/>
        <v>27268</v>
      </c>
      <c r="J12" s="54">
        <f>SUMIF($F$3:$F$1288, I12, $G$3:$G$1288)</f>
        <v>139.44</v>
      </c>
    </row>
    <row r="13" spans="1:12" s="33" customFormat="1">
      <c r="A13" s="49">
        <v>11</v>
      </c>
      <c r="B13" s="142" t="s">
        <v>423</v>
      </c>
      <c r="C13" s="143" t="s">
        <v>424</v>
      </c>
      <c r="D13" s="143" t="s">
        <v>807</v>
      </c>
      <c r="E13" s="143" t="s">
        <v>808</v>
      </c>
      <c r="F13" s="126">
        <f>IF(COUNTIF(E$3:E13,E13)=1,MAX(F$2:F12)+1,VLOOKUP(E13,E$2:G12,2,0))</f>
        <v>27268</v>
      </c>
      <c r="G13" s="144">
        <v>26.029999999999998</v>
      </c>
      <c r="I13" s="22">
        <f t="shared" si="0"/>
        <v>27269</v>
      </c>
      <c r="J13" s="54">
        <f>SUMIF($F$3:$F$1288, I13, $G$3:$G$1288)</f>
        <v>14820.760000000002</v>
      </c>
    </row>
    <row r="14" spans="1:12" s="33" customFormat="1">
      <c r="A14" s="49">
        <v>12</v>
      </c>
      <c r="B14" s="142" t="s">
        <v>76</v>
      </c>
      <c r="C14" s="143" t="s">
        <v>76</v>
      </c>
      <c r="D14" s="143" t="s">
        <v>809</v>
      </c>
      <c r="E14" s="143" t="s">
        <v>810</v>
      </c>
      <c r="F14" s="126">
        <f>IF(COUNTIF(E$3:E14,E14)=1,MAX(F$2:F13)+1,VLOOKUP(E14,E$2:G13,2,0))</f>
        <v>27269</v>
      </c>
      <c r="G14" s="144">
        <v>0.73</v>
      </c>
      <c r="I14" s="22">
        <f t="shared" si="0"/>
        <v>27270</v>
      </c>
      <c r="J14" s="54">
        <f>SUMIF($F$3:$F$1288, I14, $G$3:$G$1288)</f>
        <v>25642.79</v>
      </c>
    </row>
    <row r="15" spans="1:12" s="33" customFormat="1">
      <c r="A15" s="49">
        <v>13</v>
      </c>
      <c r="B15" s="142" t="s">
        <v>76</v>
      </c>
      <c r="C15" s="143" t="s">
        <v>77</v>
      </c>
      <c r="D15" s="143" t="s">
        <v>809</v>
      </c>
      <c r="E15" s="143" t="s">
        <v>810</v>
      </c>
      <c r="F15" s="126">
        <f>IF(COUNTIF(E$3:E15,E15)=1,MAX(F$2:F14)+1,VLOOKUP(E15,E$2:G14,2,0))</f>
        <v>27269</v>
      </c>
      <c r="G15" s="144">
        <v>82.46</v>
      </c>
      <c r="I15" s="22">
        <f t="shared" si="0"/>
        <v>27271</v>
      </c>
      <c r="J15" s="54">
        <f>SUMIF($F$3:$F$1288, I15, $G$3:$G$1288)</f>
        <v>52161.93</v>
      </c>
    </row>
    <row r="16" spans="1:12" s="33" customFormat="1">
      <c r="A16" s="49">
        <v>14</v>
      </c>
      <c r="B16" s="142" t="s">
        <v>78</v>
      </c>
      <c r="C16" s="143" t="s">
        <v>78</v>
      </c>
      <c r="D16" s="143" t="s">
        <v>809</v>
      </c>
      <c r="E16" s="143" t="s">
        <v>810</v>
      </c>
      <c r="F16" s="126">
        <f>IF(COUNTIF(E$3:E16,E16)=1,MAX(F$2:F15)+1,VLOOKUP(E16,E$2:G15,2,0))</f>
        <v>27269</v>
      </c>
      <c r="G16" s="144">
        <v>9732.9700000000012</v>
      </c>
      <c r="I16" s="22">
        <f t="shared" si="0"/>
        <v>27272</v>
      </c>
      <c r="J16" s="54">
        <f>SUMIF($F$3:$F$1288, I16, $G$3:$G$1288)</f>
        <v>406.25</v>
      </c>
    </row>
    <row r="17" spans="1:10" s="33" customFormat="1">
      <c r="A17" s="49">
        <v>15</v>
      </c>
      <c r="B17" s="142" t="s">
        <v>78</v>
      </c>
      <c r="C17" s="143" t="s">
        <v>79</v>
      </c>
      <c r="D17" s="143" t="s">
        <v>809</v>
      </c>
      <c r="E17" s="143" t="s">
        <v>810</v>
      </c>
      <c r="F17" s="126">
        <f>IF(COUNTIF(E$3:E17,E17)=1,MAX(F$2:F16)+1,VLOOKUP(E17,E$2:G16,2,0))</f>
        <v>27269</v>
      </c>
      <c r="G17" s="144">
        <v>651.41999999999996</v>
      </c>
      <c r="I17" s="22">
        <f t="shared" si="0"/>
        <v>27273</v>
      </c>
      <c r="J17" s="54">
        <f>SUMIF($F$3:$F$1288, I17, $G$3:$G$1288)</f>
        <v>91.62</v>
      </c>
    </row>
    <row r="18" spans="1:10" s="33" customFormat="1">
      <c r="A18" s="49">
        <v>16</v>
      </c>
      <c r="B18" s="142" t="s">
        <v>78</v>
      </c>
      <c r="C18" s="143" t="s">
        <v>80</v>
      </c>
      <c r="D18" s="143" t="s">
        <v>809</v>
      </c>
      <c r="E18" s="143" t="s">
        <v>810</v>
      </c>
      <c r="F18" s="126">
        <f>IF(COUNTIF(E$3:E18,E18)=1,MAX(F$2:F17)+1,VLOOKUP(E18,E$2:G17,2,0))</f>
        <v>27269</v>
      </c>
      <c r="G18" s="144">
        <v>861.99</v>
      </c>
      <c r="I18" s="22">
        <f t="shared" si="0"/>
        <v>27274</v>
      </c>
      <c r="J18" s="54">
        <f>SUMIF($F$3:$F$1288, I18, $G$3:$G$1288)</f>
        <v>320.56</v>
      </c>
    </row>
    <row r="19" spans="1:10" s="33" customFormat="1">
      <c r="A19" s="49">
        <v>17</v>
      </c>
      <c r="B19" s="142" t="s">
        <v>78</v>
      </c>
      <c r="C19" s="143" t="s">
        <v>81</v>
      </c>
      <c r="D19" s="143" t="s">
        <v>809</v>
      </c>
      <c r="E19" s="143" t="s">
        <v>810</v>
      </c>
      <c r="F19" s="126">
        <f>IF(COUNTIF(E$3:E19,E19)=1,MAX(F$2:F18)+1,VLOOKUP(E19,E$2:G18,2,0))</f>
        <v>27269</v>
      </c>
      <c r="G19" s="144">
        <v>3182.1499999999996</v>
      </c>
      <c r="I19" s="22">
        <f t="shared" si="0"/>
        <v>27275</v>
      </c>
      <c r="J19" s="54">
        <f>SUMIF($F$3:$F$1288, I19, $G$3:$G$1288)</f>
        <v>19633.989999999998</v>
      </c>
    </row>
    <row r="20" spans="1:10" s="33" customFormat="1">
      <c r="A20" s="49">
        <v>18</v>
      </c>
      <c r="B20" s="142" t="s">
        <v>78</v>
      </c>
      <c r="C20" s="143" t="s">
        <v>82</v>
      </c>
      <c r="D20" s="143" t="s">
        <v>809</v>
      </c>
      <c r="E20" s="143" t="s">
        <v>810</v>
      </c>
      <c r="F20" s="126">
        <f>IF(COUNTIF(E$3:E20,E20)=1,MAX(F$2:F19)+1,VLOOKUP(E20,E$2:G19,2,0))</f>
        <v>27269</v>
      </c>
      <c r="G20" s="144">
        <v>243</v>
      </c>
      <c r="I20" s="22">
        <f t="shared" si="0"/>
        <v>27276</v>
      </c>
      <c r="J20" s="54">
        <f>SUMIF($F$3:$F$1288, I20, $G$3:$G$1288)</f>
        <v>70339.39</v>
      </c>
    </row>
    <row r="21" spans="1:10" s="33" customFormat="1">
      <c r="A21" s="49">
        <v>19</v>
      </c>
      <c r="B21" s="142" t="s">
        <v>425</v>
      </c>
      <c r="C21" s="143" t="s">
        <v>425</v>
      </c>
      <c r="D21" s="143" t="s">
        <v>811</v>
      </c>
      <c r="E21" s="143" t="s">
        <v>812</v>
      </c>
      <c r="F21" s="126">
        <f>IF(COUNTIF(E$3:E21,E21)=1,MAX(F$2:F20)+1,VLOOKUP(E21,E$2:G20,2,0))</f>
        <v>27270</v>
      </c>
      <c r="G21" s="144">
        <v>25528.54</v>
      </c>
      <c r="I21" s="22">
        <f t="shared" si="0"/>
        <v>27277</v>
      </c>
      <c r="J21" s="54">
        <f>SUMIF($F$3:$F$1288, I21, $G$3:$G$1288)</f>
        <v>8104.21</v>
      </c>
    </row>
    <row r="22" spans="1:10" s="33" customFormat="1">
      <c r="A22" s="49">
        <v>20</v>
      </c>
      <c r="B22" s="142" t="s">
        <v>72</v>
      </c>
      <c r="C22" s="143" t="s">
        <v>72</v>
      </c>
      <c r="D22" s="143" t="s">
        <v>813</v>
      </c>
      <c r="E22" s="143" t="s">
        <v>814</v>
      </c>
      <c r="F22" s="126">
        <f>IF(COUNTIF(E$3:E22,E22)=1,MAX(F$2:F21)+1,VLOOKUP(E22,E$2:G21,2,0))</f>
        <v>27271</v>
      </c>
      <c r="G22" s="144">
        <v>35075.979999999996</v>
      </c>
      <c r="I22" s="22">
        <f t="shared" si="0"/>
        <v>27278</v>
      </c>
      <c r="J22" s="54">
        <f>SUMIF($F$3:$F$1288, I22, $G$3:$G$1288)</f>
        <v>179776.75999999998</v>
      </c>
    </row>
    <row r="23" spans="1:10" s="33" customFormat="1">
      <c r="A23" s="49">
        <v>21</v>
      </c>
      <c r="B23" s="142" t="s">
        <v>72</v>
      </c>
      <c r="C23" s="143" t="s">
        <v>73</v>
      </c>
      <c r="D23" s="143" t="s">
        <v>813</v>
      </c>
      <c r="E23" s="143" t="s">
        <v>814</v>
      </c>
      <c r="F23" s="126">
        <f>IF(COUNTIF(E$3:E23,E23)=1,MAX(F$2:F22)+1,VLOOKUP(E23,E$2:G22,2,0))</f>
        <v>27271</v>
      </c>
      <c r="G23" s="144">
        <v>7518.6100000000006</v>
      </c>
      <c r="I23" s="22">
        <f t="shared" si="0"/>
        <v>27279</v>
      </c>
      <c r="J23" s="54">
        <f>SUMIF($F$3:$F$1288, I23, $G$3:$G$1288)</f>
        <v>20.22</v>
      </c>
    </row>
    <row r="24" spans="1:10" s="33" customFormat="1">
      <c r="A24" s="49">
        <v>22</v>
      </c>
      <c r="B24" s="142" t="s">
        <v>72</v>
      </c>
      <c r="C24" s="143" t="s">
        <v>74</v>
      </c>
      <c r="D24" s="143" t="s">
        <v>813</v>
      </c>
      <c r="E24" s="143" t="s">
        <v>814</v>
      </c>
      <c r="F24" s="126">
        <f>IF(COUNTIF(E$3:E24,E24)=1,MAX(F$2:F23)+1,VLOOKUP(E24,E$2:G23,2,0))</f>
        <v>27271</v>
      </c>
      <c r="G24" s="144">
        <v>9334.9100000000017</v>
      </c>
      <c r="I24" s="22">
        <f t="shared" si="0"/>
        <v>27280</v>
      </c>
      <c r="J24" s="54">
        <f>SUMIF($F$3:$F$1288, I24, $G$3:$G$1288)</f>
        <v>23736.629999999997</v>
      </c>
    </row>
    <row r="25" spans="1:10" s="33" customFormat="1">
      <c r="A25" s="49">
        <v>23</v>
      </c>
      <c r="B25" s="142" t="s">
        <v>426</v>
      </c>
      <c r="C25" s="143" t="s">
        <v>426</v>
      </c>
      <c r="D25" s="143" t="s">
        <v>815</v>
      </c>
      <c r="E25" s="143" t="s">
        <v>816</v>
      </c>
      <c r="F25" s="126">
        <f>IF(COUNTIF(E$3:E25,E25)=1,MAX(F$2:F24)+1,VLOOKUP(E25,E$2:G24,2,0))</f>
        <v>27272</v>
      </c>
      <c r="G25" s="144">
        <v>404.43</v>
      </c>
      <c r="I25" s="22">
        <f t="shared" si="0"/>
        <v>27281</v>
      </c>
      <c r="J25" s="54">
        <f>SUMIF($F$3:$F$1288, I25, $G$3:$G$1288)</f>
        <v>876.76</v>
      </c>
    </row>
    <row r="26" spans="1:10" s="33" customFormat="1">
      <c r="A26" s="49">
        <v>24</v>
      </c>
      <c r="B26" s="142" t="s">
        <v>427</v>
      </c>
      <c r="C26" s="143" t="s">
        <v>427</v>
      </c>
      <c r="D26" s="143" t="s">
        <v>817</v>
      </c>
      <c r="E26" s="143" t="s">
        <v>818</v>
      </c>
      <c r="F26" s="126">
        <f>IF(COUNTIF(E$3:E26,E26)=1,MAX(F$2:F25)+1,VLOOKUP(E26,E$2:G25,2,0))</f>
        <v>27273</v>
      </c>
      <c r="G26" s="144">
        <v>77.5</v>
      </c>
      <c r="I26" s="22">
        <f t="shared" si="0"/>
        <v>27282</v>
      </c>
      <c r="J26" s="54">
        <f>SUMIF($F$3:$F$1288, I26, $G$3:$G$1288)</f>
        <v>5217.97</v>
      </c>
    </row>
    <row r="27" spans="1:10" s="33" customFormat="1">
      <c r="A27" s="49">
        <v>25</v>
      </c>
      <c r="B27" s="142" t="s">
        <v>427</v>
      </c>
      <c r="C27" s="143" t="s">
        <v>91</v>
      </c>
      <c r="D27" s="143" t="s">
        <v>817</v>
      </c>
      <c r="E27" s="143" t="s">
        <v>818</v>
      </c>
      <c r="F27" s="126">
        <f>IF(COUNTIF(E$3:E27,E27)=1,MAX(F$2:F26)+1,VLOOKUP(E27,E$2:G26,2,0))</f>
        <v>27273</v>
      </c>
      <c r="G27" s="144">
        <v>13.72</v>
      </c>
      <c r="I27" s="22">
        <f t="shared" si="0"/>
        <v>27283</v>
      </c>
      <c r="J27" s="54">
        <f>SUMIF($F$3:$F$1288, I27, $G$3:$G$1288)</f>
        <v>22.17</v>
      </c>
    </row>
    <row r="28" spans="1:10" s="33" customFormat="1">
      <c r="A28" s="49">
        <v>26</v>
      </c>
      <c r="B28" s="142" t="s">
        <v>428</v>
      </c>
      <c r="C28" s="143" t="s">
        <v>428</v>
      </c>
      <c r="D28" s="143" t="s">
        <v>819</v>
      </c>
      <c r="E28" s="143" t="s">
        <v>820</v>
      </c>
      <c r="F28" s="126">
        <f>IF(COUNTIF(E$3:E28,E28)=1,MAX(F$2:F27)+1,VLOOKUP(E28,E$2:G27,2,0))</f>
        <v>27274</v>
      </c>
      <c r="G28" s="144">
        <v>46.87</v>
      </c>
      <c r="I28" s="22">
        <f t="shared" si="0"/>
        <v>27284</v>
      </c>
      <c r="J28" s="54">
        <f>SUMIF($F$3:$F$1288, I28, $G$3:$G$1288)</f>
        <v>212.29999999999998</v>
      </c>
    </row>
    <row r="29" spans="1:10" s="33" customFormat="1">
      <c r="A29" s="49">
        <v>27</v>
      </c>
      <c r="B29" s="142" t="s">
        <v>428</v>
      </c>
      <c r="C29" s="143" t="s">
        <v>429</v>
      </c>
      <c r="D29" s="143" t="s">
        <v>819</v>
      </c>
      <c r="E29" s="143" t="s">
        <v>820</v>
      </c>
      <c r="F29" s="126">
        <f>IF(COUNTIF(E$3:E29,E29)=1,MAX(F$2:F28)+1,VLOOKUP(E29,E$2:G28,2,0))</f>
        <v>27274</v>
      </c>
      <c r="G29" s="144">
        <v>272.26</v>
      </c>
      <c r="I29" s="22">
        <f t="shared" si="0"/>
        <v>27285</v>
      </c>
      <c r="J29" s="54">
        <f>SUMIF($F$3:$F$1288, I29, $G$3:$G$1288)</f>
        <v>78.000000000000014</v>
      </c>
    </row>
    <row r="30" spans="1:10" s="33" customFormat="1">
      <c r="A30" s="49">
        <v>28</v>
      </c>
      <c r="B30" s="142" t="s">
        <v>430</v>
      </c>
      <c r="C30" s="143" t="s">
        <v>430</v>
      </c>
      <c r="D30" s="143" t="s">
        <v>821</v>
      </c>
      <c r="E30" s="143" t="s">
        <v>822</v>
      </c>
      <c r="F30" s="126">
        <f>IF(COUNTIF(E$3:E30,E30)=1,MAX(F$2:F29)+1,VLOOKUP(E30,E$2:G29,2,0))</f>
        <v>27275</v>
      </c>
      <c r="G30" s="144">
        <v>19546.509999999998</v>
      </c>
      <c r="I30" s="22">
        <f t="shared" si="0"/>
        <v>27286</v>
      </c>
      <c r="J30" s="54">
        <f>SUMIF($F$3:$F$1288, I30, $G$3:$G$1288)</f>
        <v>2901.8899999999994</v>
      </c>
    </row>
    <row r="31" spans="1:10" s="33" customFormat="1">
      <c r="A31" s="49">
        <v>29</v>
      </c>
      <c r="B31" s="142" t="s">
        <v>431</v>
      </c>
      <c r="C31" s="143" t="s">
        <v>431</v>
      </c>
      <c r="D31" s="143" t="s">
        <v>823</v>
      </c>
      <c r="E31" s="143" t="s">
        <v>824</v>
      </c>
      <c r="F31" s="126">
        <f>IF(COUNTIF(E$3:E31,E31)=1,MAX(F$2:F30)+1,VLOOKUP(E31,E$2:G30,2,0))</f>
        <v>27276</v>
      </c>
      <c r="G31" s="144">
        <v>70025.97</v>
      </c>
      <c r="I31" s="22">
        <f t="shared" si="0"/>
        <v>27287</v>
      </c>
      <c r="J31" s="54">
        <f>SUMIF($F$3:$F$1288, I31, $G$3:$G$1288)</f>
        <v>15581.600000000004</v>
      </c>
    </row>
    <row r="32" spans="1:10" s="33" customFormat="1">
      <c r="A32" s="49">
        <v>30</v>
      </c>
      <c r="B32" s="142" t="s">
        <v>83</v>
      </c>
      <c r="C32" s="143" t="s">
        <v>84</v>
      </c>
      <c r="D32" s="143" t="s">
        <v>825</v>
      </c>
      <c r="E32" s="143" t="s">
        <v>826</v>
      </c>
      <c r="F32" s="126">
        <f>IF(COUNTIF(E$3:E32,E32)=1,MAX(F$2:F31)+1,VLOOKUP(E32,E$2:G31,2,0))</f>
        <v>27277</v>
      </c>
      <c r="G32" s="144">
        <v>7157.19</v>
      </c>
      <c r="I32" s="22">
        <f t="shared" si="0"/>
        <v>27288</v>
      </c>
      <c r="J32" s="54">
        <f>SUMIF($F$3:$F$1288, I32, $G$3:$G$1288)</f>
        <v>660.82999999999993</v>
      </c>
    </row>
    <row r="33" spans="1:10" s="33" customFormat="1">
      <c r="A33" s="49">
        <v>31</v>
      </c>
      <c r="B33" s="142" t="s">
        <v>83</v>
      </c>
      <c r="C33" s="143" t="s">
        <v>85</v>
      </c>
      <c r="D33" s="143" t="s">
        <v>825</v>
      </c>
      <c r="E33" s="143" t="s">
        <v>826</v>
      </c>
      <c r="F33" s="126">
        <f>IF(COUNTIF(E$3:E33,E33)=1,MAX(F$2:F32)+1,VLOOKUP(E33,E$2:G32,2,0))</f>
        <v>27277</v>
      </c>
      <c r="G33" s="144">
        <v>910.90000000000009</v>
      </c>
      <c r="I33" s="22">
        <f t="shared" si="0"/>
        <v>27289</v>
      </c>
      <c r="J33" s="54">
        <f>SUMIF($F$3:$F$1288, I33, $G$3:$G$1288)</f>
        <v>7958.67</v>
      </c>
    </row>
    <row r="34" spans="1:10" s="33" customFormat="1">
      <c r="A34" s="49">
        <v>32</v>
      </c>
      <c r="B34" s="142" t="s">
        <v>236</v>
      </c>
      <c r="C34" s="143" t="s">
        <v>237</v>
      </c>
      <c r="D34" s="143" t="s">
        <v>827</v>
      </c>
      <c r="E34" s="143" t="s">
        <v>828</v>
      </c>
      <c r="F34" s="126">
        <f>IF(COUNTIF(E$3:E34,E34)=1,MAX(F$2:F33)+1,VLOOKUP(E34,E$2:G33,2,0))</f>
        <v>27278</v>
      </c>
      <c r="G34" s="144">
        <v>4.3900000000000006</v>
      </c>
      <c r="I34" s="22">
        <f t="shared" si="0"/>
        <v>27290</v>
      </c>
      <c r="J34" s="54">
        <f>SUMIF($F$3:$F$1288, I34, $G$3:$G$1288)</f>
        <v>3.5300000000000002</v>
      </c>
    </row>
    <row r="35" spans="1:10" s="33" customFormat="1">
      <c r="A35" s="49">
        <v>33</v>
      </c>
      <c r="B35" s="142" t="s">
        <v>86</v>
      </c>
      <c r="C35" s="143" t="s">
        <v>86</v>
      </c>
      <c r="D35" s="143" t="s">
        <v>829</v>
      </c>
      <c r="E35" s="143" t="s">
        <v>830</v>
      </c>
      <c r="F35" s="126">
        <f>IF(COUNTIF(E$3:E35,E35)=1,MAX(F$2:F34)+1,VLOOKUP(E35,E$2:G34,2,0))</f>
        <v>27279</v>
      </c>
      <c r="G35" s="144">
        <v>20.11</v>
      </c>
      <c r="I35" s="22">
        <f t="shared" si="0"/>
        <v>27291</v>
      </c>
      <c r="J35" s="54">
        <f>SUMIF($F$3:$F$1288, I35, $G$3:$G$1288)</f>
        <v>251.79999999999998</v>
      </c>
    </row>
    <row r="36" spans="1:10" s="33" customFormat="1">
      <c r="A36" s="49">
        <v>34</v>
      </c>
      <c r="B36" s="142" t="s">
        <v>86</v>
      </c>
      <c r="C36" s="143" t="s">
        <v>87</v>
      </c>
      <c r="D36" s="143" t="s">
        <v>829</v>
      </c>
      <c r="E36" s="143" t="s">
        <v>830</v>
      </c>
      <c r="F36" s="126">
        <f>IF(COUNTIF(E$3:E36,E36)=1,MAX(F$2:F35)+1,VLOOKUP(E36,E$2:G35,2,0))</f>
        <v>27279</v>
      </c>
      <c r="G36" s="144">
        <v>0.02</v>
      </c>
      <c r="I36" s="22">
        <f t="shared" si="0"/>
        <v>27292</v>
      </c>
      <c r="J36" s="54">
        <f>SUMIF($F$3:$F$1288, I36, $G$3:$G$1288)</f>
        <v>41773.39</v>
      </c>
    </row>
    <row r="37" spans="1:10" s="33" customFormat="1">
      <c r="A37" s="49">
        <v>35</v>
      </c>
      <c r="B37" s="142" t="s">
        <v>432</v>
      </c>
      <c r="C37" s="143" t="s">
        <v>432</v>
      </c>
      <c r="D37" s="143" t="s">
        <v>831</v>
      </c>
      <c r="E37" s="143" t="s">
        <v>832</v>
      </c>
      <c r="F37" s="126">
        <f>IF(COUNTIF(E$3:E37,E37)=1,MAX(F$2:F36)+1,VLOOKUP(E37,E$2:G36,2,0))</f>
        <v>27280</v>
      </c>
      <c r="G37" s="144">
        <v>23055.34</v>
      </c>
      <c r="I37" s="22">
        <f t="shared" si="0"/>
        <v>27293</v>
      </c>
      <c r="J37" s="54">
        <f>SUMIF($F$3:$F$1288, I37, $G$3:$G$1288)</f>
        <v>651.70999999999992</v>
      </c>
    </row>
    <row r="38" spans="1:10" s="33" customFormat="1">
      <c r="A38" s="49">
        <v>36</v>
      </c>
      <c r="B38" s="142" t="s">
        <v>89</v>
      </c>
      <c r="C38" s="143" t="s">
        <v>89</v>
      </c>
      <c r="D38" s="143" t="s">
        <v>831</v>
      </c>
      <c r="E38" s="143" t="s">
        <v>832</v>
      </c>
      <c r="F38" s="126">
        <f>IF(COUNTIF(E$3:E38,E38)=1,MAX(F$2:F37)+1,VLOOKUP(E38,E$2:G37,2,0))</f>
        <v>27280</v>
      </c>
      <c r="G38" s="144">
        <v>0.14000000000000001</v>
      </c>
      <c r="I38" s="22">
        <f t="shared" si="0"/>
        <v>27294</v>
      </c>
      <c r="J38" s="54">
        <f>SUMIF($F$3:$F$1288, I38, $G$3:$G$1288)</f>
        <v>0.24</v>
      </c>
    </row>
    <row r="39" spans="1:10" s="33" customFormat="1">
      <c r="A39" s="49">
        <v>37</v>
      </c>
      <c r="B39" s="142" t="s">
        <v>432</v>
      </c>
      <c r="C39" s="143" t="s">
        <v>88</v>
      </c>
      <c r="D39" s="143" t="s">
        <v>831</v>
      </c>
      <c r="E39" s="143" t="s">
        <v>832</v>
      </c>
      <c r="F39" s="126">
        <f>IF(COUNTIF(E$3:E39,E39)=1,MAX(F$2:F38)+1,VLOOKUP(E39,E$2:G38,2,0))</f>
        <v>27280</v>
      </c>
      <c r="G39" s="144">
        <v>512.1099999999999</v>
      </c>
      <c r="I39" s="22">
        <f t="shared" si="0"/>
        <v>27295</v>
      </c>
      <c r="J39" s="54">
        <f>SUMIF($F$3:$F$1288, I39, $G$3:$G$1288)</f>
        <v>4914.21</v>
      </c>
    </row>
    <row r="40" spans="1:10" s="33" customFormat="1">
      <c r="A40" s="49">
        <v>38</v>
      </c>
      <c r="B40" s="142" t="s">
        <v>433</v>
      </c>
      <c r="C40" s="143" t="s">
        <v>433</v>
      </c>
      <c r="D40" s="143" t="s">
        <v>833</v>
      </c>
      <c r="E40" s="143" t="s">
        <v>834</v>
      </c>
      <c r="F40" s="126">
        <f>IF(COUNTIF(E$3:E40,E40)=1,MAX(F$2:F39)+1,VLOOKUP(E40,E$2:G39,2,0))</f>
        <v>27281</v>
      </c>
      <c r="G40" s="144">
        <v>872.85</v>
      </c>
      <c r="I40" s="22">
        <f t="shared" si="0"/>
        <v>27296</v>
      </c>
      <c r="J40" s="54">
        <f>SUMIF($F$3:$F$1288, I40, $G$3:$G$1288)</f>
        <v>50555.94000000001</v>
      </c>
    </row>
    <row r="41" spans="1:10" s="33" customFormat="1">
      <c r="A41" s="49">
        <v>39</v>
      </c>
      <c r="B41" s="142" t="s">
        <v>434</v>
      </c>
      <c r="C41" s="143" t="s">
        <v>434</v>
      </c>
      <c r="D41" s="143" t="s">
        <v>835</v>
      </c>
      <c r="E41" s="143" t="s">
        <v>836</v>
      </c>
      <c r="F41" s="126">
        <f>IF(COUNTIF(E$3:E41,E41)=1,MAX(F$2:F40)+1,VLOOKUP(E41,E$2:G40,2,0))</f>
        <v>27282</v>
      </c>
      <c r="G41" s="144">
        <v>5194.71</v>
      </c>
      <c r="I41" s="22">
        <f t="shared" si="0"/>
        <v>27297</v>
      </c>
      <c r="J41" s="54">
        <f>SUMIF($F$3:$F$1288, I41, $G$3:$G$1288)</f>
        <v>149.69999999999999</v>
      </c>
    </row>
    <row r="42" spans="1:10" s="33" customFormat="1">
      <c r="A42" s="49">
        <v>40</v>
      </c>
      <c r="B42" s="142" t="s">
        <v>435</v>
      </c>
      <c r="C42" s="143" t="s">
        <v>435</v>
      </c>
      <c r="D42" s="143" t="s">
        <v>837</v>
      </c>
      <c r="E42" s="143" t="s">
        <v>838</v>
      </c>
      <c r="F42" s="126">
        <f>IF(COUNTIF(E$3:E42,E42)=1,MAX(F$2:F41)+1,VLOOKUP(E42,E$2:G41,2,0))</f>
        <v>27283</v>
      </c>
      <c r="G42" s="144">
        <v>22.07</v>
      </c>
      <c r="I42" s="22">
        <f t="shared" si="0"/>
        <v>27298</v>
      </c>
      <c r="J42" s="54">
        <f>SUMIF($F$3:$F$1288, I42, $G$3:$G$1288)</f>
        <v>52231.979999999989</v>
      </c>
    </row>
    <row r="43" spans="1:10" s="33" customFormat="1">
      <c r="A43" s="49">
        <v>41</v>
      </c>
      <c r="B43" s="142" t="s">
        <v>67</v>
      </c>
      <c r="C43" s="143" t="s">
        <v>67</v>
      </c>
      <c r="D43" s="143" t="s">
        <v>839</v>
      </c>
      <c r="E43" s="143" t="s">
        <v>840</v>
      </c>
      <c r="F43" s="126">
        <f>IF(COUNTIF(E$3:E43,E43)=1,MAX(F$2:F42)+1,VLOOKUP(E43,E$2:G42,2,0))</f>
        <v>27284</v>
      </c>
      <c r="G43" s="144">
        <v>175.56</v>
      </c>
      <c r="I43" s="22">
        <f t="shared" si="0"/>
        <v>27299</v>
      </c>
      <c r="J43" s="54">
        <f>SUMIF($F$3:$F$1288, I43, $G$3:$G$1288)</f>
        <v>44.890000000000008</v>
      </c>
    </row>
    <row r="44" spans="1:10" s="33" customFormat="1">
      <c r="A44" s="49">
        <v>42</v>
      </c>
      <c r="B44" s="142" t="s">
        <v>67</v>
      </c>
      <c r="C44" s="143" t="s">
        <v>68</v>
      </c>
      <c r="D44" s="143" t="s">
        <v>839</v>
      </c>
      <c r="E44" s="143" t="s">
        <v>840</v>
      </c>
      <c r="F44" s="126">
        <f>IF(COUNTIF(E$3:E44,E44)=1,MAX(F$2:F43)+1,VLOOKUP(E44,E$2:G43,2,0))</f>
        <v>27284</v>
      </c>
      <c r="G44" s="144">
        <v>35.78</v>
      </c>
      <c r="I44" s="22">
        <f t="shared" si="0"/>
        <v>27300</v>
      </c>
      <c r="J44" s="54">
        <f>SUMIF($F$3:$F$1288, I44, $G$3:$G$1288)</f>
        <v>121633.35000000003</v>
      </c>
    </row>
    <row r="45" spans="1:10" s="33" customFormat="1">
      <c r="A45" s="49">
        <v>43</v>
      </c>
      <c r="B45" s="142" t="s">
        <v>436</v>
      </c>
      <c r="C45" s="143" t="s">
        <v>436</v>
      </c>
      <c r="D45" s="143" t="s">
        <v>841</v>
      </c>
      <c r="E45" s="143" t="s">
        <v>842</v>
      </c>
      <c r="F45" s="126">
        <f>IF(COUNTIF(E$3:E45,E45)=1,MAX(F$2:F44)+1,VLOOKUP(E45,E$2:G44,2,0))</f>
        <v>27285</v>
      </c>
      <c r="G45" s="144">
        <v>77.040000000000006</v>
      </c>
      <c r="I45" s="22">
        <f t="shared" si="0"/>
        <v>27301</v>
      </c>
      <c r="J45" s="54">
        <f>SUMIF($F$3:$F$1288, I45, $G$3:$G$1288)</f>
        <v>9283.1600000000017</v>
      </c>
    </row>
    <row r="46" spans="1:10" s="33" customFormat="1">
      <c r="A46" s="49">
        <v>44</v>
      </c>
      <c r="B46" s="142" t="s">
        <v>436</v>
      </c>
      <c r="C46" s="143" t="s">
        <v>90</v>
      </c>
      <c r="D46" s="143" t="s">
        <v>841</v>
      </c>
      <c r="E46" s="143" t="s">
        <v>842</v>
      </c>
      <c r="F46" s="126">
        <f>IF(COUNTIF(E$3:E46,E46)=1,MAX(F$2:F45)+1,VLOOKUP(E46,E$2:G45,2,0))</f>
        <v>27285</v>
      </c>
      <c r="G46" s="144">
        <v>0.62000000000000011</v>
      </c>
      <c r="I46" s="22">
        <f t="shared" si="0"/>
        <v>27302</v>
      </c>
      <c r="J46" s="54">
        <f>SUMIF($F$3:$F$1288, I46, $G$3:$G$1288)</f>
        <v>416.65999999999997</v>
      </c>
    </row>
    <row r="47" spans="1:10" s="33" customFormat="1">
      <c r="A47" s="49">
        <v>45</v>
      </c>
      <c r="B47" s="142" t="s">
        <v>437</v>
      </c>
      <c r="C47" s="143" t="s">
        <v>437</v>
      </c>
      <c r="D47" s="143" t="s">
        <v>843</v>
      </c>
      <c r="E47" s="143" t="s">
        <v>844</v>
      </c>
      <c r="F47" s="126">
        <f>IF(COUNTIF(E$3:E47,E47)=1,MAX(F$2:F46)+1,VLOOKUP(E47,E$2:G46,2,0))</f>
        <v>27286</v>
      </c>
      <c r="G47" s="144">
        <v>2888.9599999999996</v>
      </c>
      <c r="I47" s="22">
        <f t="shared" si="0"/>
        <v>27303</v>
      </c>
      <c r="J47" s="54">
        <f>SUMIF($F$3:$F$1288, I47, $G$3:$G$1288)</f>
        <v>9020.3199999999979</v>
      </c>
    </row>
    <row r="48" spans="1:10" s="33" customFormat="1">
      <c r="A48" s="49">
        <v>46</v>
      </c>
      <c r="B48" s="142" t="s">
        <v>438</v>
      </c>
      <c r="C48" s="143" t="s">
        <v>438</v>
      </c>
      <c r="D48" s="143" t="s">
        <v>845</v>
      </c>
      <c r="E48" s="143" t="s">
        <v>846</v>
      </c>
      <c r="F48" s="126">
        <f>IF(COUNTIF(E$3:E48,E48)=1,MAX(F$2:F47)+1,VLOOKUP(E48,E$2:G47,2,0))</f>
        <v>27287</v>
      </c>
      <c r="G48" s="144">
        <v>14560.6</v>
      </c>
      <c r="I48" s="22">
        <f t="shared" si="0"/>
        <v>27304</v>
      </c>
      <c r="J48" s="54">
        <f>SUMIF($F$3:$F$1288, I48, $G$3:$G$1288)</f>
        <v>17.13</v>
      </c>
    </row>
    <row r="49" spans="1:10" s="33" customFormat="1">
      <c r="A49" s="49">
        <v>47</v>
      </c>
      <c r="B49" s="142" t="s">
        <v>438</v>
      </c>
      <c r="C49" s="143" t="s">
        <v>439</v>
      </c>
      <c r="D49" s="143" t="s">
        <v>845</v>
      </c>
      <c r="E49" s="143" t="s">
        <v>846</v>
      </c>
      <c r="F49" s="126">
        <f>IF(COUNTIF(E$3:E49,E49)=1,MAX(F$2:F48)+1,VLOOKUP(E49,E$2:G48,2,0))</f>
        <v>27287</v>
      </c>
      <c r="G49" s="144">
        <v>305.12</v>
      </c>
      <c r="I49" s="22">
        <f t="shared" si="0"/>
        <v>27305</v>
      </c>
      <c r="J49" s="54">
        <f>SUMIF($F$3:$F$1288, I49, $G$3:$G$1288)</f>
        <v>1694.7699999999998</v>
      </c>
    </row>
    <row r="50" spans="1:10" s="33" customFormat="1">
      <c r="A50" s="49">
        <v>48</v>
      </c>
      <c r="B50" s="142" t="s">
        <v>438</v>
      </c>
      <c r="C50" s="143" t="s">
        <v>69</v>
      </c>
      <c r="D50" s="143" t="s">
        <v>845</v>
      </c>
      <c r="E50" s="143" t="s">
        <v>846</v>
      </c>
      <c r="F50" s="126">
        <f>IF(COUNTIF(E$3:E50,E50)=1,MAX(F$2:F49)+1,VLOOKUP(E50,E$2:G49,2,0))</f>
        <v>27287</v>
      </c>
      <c r="G50" s="144">
        <v>41.53</v>
      </c>
      <c r="I50" s="22">
        <f t="shared" si="0"/>
        <v>27306</v>
      </c>
      <c r="J50" s="54">
        <f>SUMIF($F$3:$F$1288, I50, $G$3:$G$1288)</f>
        <v>105.38999999999999</v>
      </c>
    </row>
    <row r="51" spans="1:10" s="33" customFormat="1">
      <c r="A51" s="49">
        <v>49</v>
      </c>
      <c r="B51" s="142" t="s">
        <v>438</v>
      </c>
      <c r="C51" s="143" t="s">
        <v>70</v>
      </c>
      <c r="D51" s="143" t="s">
        <v>845</v>
      </c>
      <c r="E51" s="143" t="s">
        <v>846</v>
      </c>
      <c r="F51" s="126">
        <f>IF(COUNTIF(E$3:E51,E51)=1,MAX(F$2:F50)+1,VLOOKUP(E51,E$2:G50,2,0))</f>
        <v>27287</v>
      </c>
      <c r="G51" s="144">
        <v>257.39999999999998</v>
      </c>
      <c r="I51" s="22">
        <f t="shared" si="0"/>
        <v>27307</v>
      </c>
      <c r="J51" s="54">
        <f>SUMIF($F$3:$F$1288, I51, $G$3:$G$1288)</f>
        <v>5134.4500000000007</v>
      </c>
    </row>
    <row r="52" spans="1:10" s="33" customFormat="1">
      <c r="A52" s="49">
        <v>50</v>
      </c>
      <c r="B52" s="142" t="s">
        <v>71</v>
      </c>
      <c r="C52" s="143" t="s">
        <v>71</v>
      </c>
      <c r="D52" s="143" t="s">
        <v>1732</v>
      </c>
      <c r="E52" s="143" t="s">
        <v>846</v>
      </c>
      <c r="F52" s="126">
        <f>IF(COUNTIF(E$3:E52,E52)=1,MAX(F$2:F51)+1,VLOOKUP(E52,E$2:G51,2,0))</f>
        <v>27287</v>
      </c>
      <c r="G52" s="144">
        <v>109.36</v>
      </c>
      <c r="I52" s="22">
        <f t="shared" si="0"/>
        <v>27308</v>
      </c>
      <c r="J52" s="54">
        <f>SUMIF($F$3:$F$1288, I52, $G$3:$G$1288)</f>
        <v>12.110000000000001</v>
      </c>
    </row>
    <row r="53" spans="1:10" s="33" customFormat="1">
      <c r="A53" s="49">
        <v>51</v>
      </c>
      <c r="B53" s="142" t="s">
        <v>438</v>
      </c>
      <c r="C53" s="143" t="s">
        <v>440</v>
      </c>
      <c r="D53" s="143" t="s">
        <v>845</v>
      </c>
      <c r="E53" s="143" t="s">
        <v>846</v>
      </c>
      <c r="F53" s="126">
        <f>IF(COUNTIF(E$3:E53,E53)=1,MAX(F$2:F52)+1,VLOOKUP(E53,E$2:G52,2,0))</f>
        <v>27287</v>
      </c>
      <c r="G53" s="144">
        <v>29.369999999999997</v>
      </c>
      <c r="I53" s="22">
        <f t="shared" si="0"/>
        <v>27309</v>
      </c>
      <c r="J53" s="54">
        <f>SUMIF($F$3:$F$1288, I53, $G$3:$G$1288)</f>
        <v>3512.49</v>
      </c>
    </row>
    <row r="54" spans="1:10" s="33" customFormat="1">
      <c r="A54" s="49">
        <v>52</v>
      </c>
      <c r="B54" s="142" t="s">
        <v>441</v>
      </c>
      <c r="C54" s="143" t="s">
        <v>441</v>
      </c>
      <c r="D54" s="143" t="s">
        <v>847</v>
      </c>
      <c r="E54" s="143" t="s">
        <v>848</v>
      </c>
      <c r="F54" s="126">
        <f>IF(COUNTIF(E$3:E54,E54)=1,MAX(F$2:F53)+1,VLOOKUP(E54,E$2:G53,2,0))</f>
        <v>27288</v>
      </c>
      <c r="G54" s="144">
        <v>653.41999999999996</v>
      </c>
      <c r="I54" s="22">
        <f t="shared" si="0"/>
        <v>27310</v>
      </c>
      <c r="J54" s="54">
        <f>SUMIF($F$3:$F$1288, I54, $G$3:$G$1288)</f>
        <v>3381.7900000000004</v>
      </c>
    </row>
    <row r="55" spans="1:10" s="33" customFormat="1">
      <c r="A55" s="49">
        <v>53</v>
      </c>
      <c r="B55" s="142" t="s">
        <v>441</v>
      </c>
      <c r="C55" s="143" t="s">
        <v>442</v>
      </c>
      <c r="D55" s="143" t="s">
        <v>847</v>
      </c>
      <c r="E55" s="143" t="s">
        <v>848</v>
      </c>
      <c r="F55" s="126">
        <f>IF(COUNTIF(E$3:E55,E55)=1,MAX(F$2:F54)+1,VLOOKUP(E55,E$2:G54,2,0))</f>
        <v>27288</v>
      </c>
      <c r="G55" s="144">
        <v>4.47</v>
      </c>
      <c r="I55" s="22">
        <f t="shared" si="0"/>
        <v>27311</v>
      </c>
      <c r="J55" s="54">
        <f>SUMIF($F$3:$F$1288, I55, $G$3:$G$1288)</f>
        <v>10.119999999999999</v>
      </c>
    </row>
    <row r="56" spans="1:10" s="33" customFormat="1">
      <c r="A56" s="49">
        <v>54</v>
      </c>
      <c r="B56" s="142" t="s">
        <v>443</v>
      </c>
      <c r="C56" s="143" t="s">
        <v>443</v>
      </c>
      <c r="D56" s="143" t="s">
        <v>849</v>
      </c>
      <c r="E56" s="143" t="s">
        <v>850</v>
      </c>
      <c r="F56" s="126">
        <f>IF(COUNTIF(E$3:E56,E56)=1,MAX(F$2:F55)+1,VLOOKUP(E56,E$2:G55,2,0))</f>
        <v>27289</v>
      </c>
      <c r="G56" s="144">
        <v>7923.2</v>
      </c>
      <c r="I56" s="22">
        <f t="shared" si="0"/>
        <v>27312</v>
      </c>
      <c r="J56" s="54">
        <f>SUMIF($F$3:$F$1288, I56, $G$3:$G$1288)</f>
        <v>255.10999999999996</v>
      </c>
    </row>
    <row r="57" spans="1:10" s="33" customFormat="1">
      <c r="A57" s="49">
        <v>55</v>
      </c>
      <c r="B57" s="142" t="s">
        <v>766</v>
      </c>
      <c r="C57" s="143" t="s">
        <v>766</v>
      </c>
      <c r="D57" s="143" t="s">
        <v>3892</v>
      </c>
      <c r="E57" s="143" t="s">
        <v>3894</v>
      </c>
      <c r="F57" s="126">
        <f>IF(COUNTIF(E$3:E57,E57)=1,MAX(F$2:F56)+1,VLOOKUP(E57,E$2:G56,2,0))</f>
        <v>27290</v>
      </c>
      <c r="G57" s="144">
        <v>3.5100000000000002</v>
      </c>
      <c r="I57" s="22">
        <f t="shared" si="0"/>
        <v>27313</v>
      </c>
      <c r="J57" s="54">
        <f>SUMIF($F$3:$F$1288, I57, $G$3:$G$1288)</f>
        <v>63.52</v>
      </c>
    </row>
    <row r="58" spans="1:10" s="33" customFormat="1">
      <c r="A58" s="49">
        <v>56</v>
      </c>
      <c r="B58" s="142" t="s">
        <v>444</v>
      </c>
      <c r="C58" s="143" t="s">
        <v>444</v>
      </c>
      <c r="D58" s="143" t="s">
        <v>851</v>
      </c>
      <c r="E58" s="143" t="s">
        <v>852</v>
      </c>
      <c r="F58" s="126">
        <f>IF(COUNTIF(E$3:E58,E58)=1,MAX(F$2:F57)+1,VLOOKUP(E58,E$2:G57,2,0))</f>
        <v>27291</v>
      </c>
      <c r="G58" s="144">
        <v>45.09</v>
      </c>
      <c r="I58" s="22">
        <f t="shared" si="0"/>
        <v>27314</v>
      </c>
      <c r="J58" s="54">
        <f>SUMIF($F$3:$F$1288, I58, $G$3:$G$1288)</f>
        <v>403.15</v>
      </c>
    </row>
    <row r="59" spans="1:10" s="33" customFormat="1">
      <c r="A59" s="49">
        <v>57</v>
      </c>
      <c r="B59" s="142" t="s">
        <v>444</v>
      </c>
      <c r="C59" s="143" t="s">
        <v>445</v>
      </c>
      <c r="D59" s="143" t="s">
        <v>851</v>
      </c>
      <c r="E59" s="143" t="s">
        <v>852</v>
      </c>
      <c r="F59" s="126">
        <f>IF(COUNTIF(E$3:E59,E59)=1,MAX(F$2:F58)+1,VLOOKUP(E59,E$2:G58,2,0))</f>
        <v>27291</v>
      </c>
      <c r="G59" s="144">
        <v>205.59</v>
      </c>
      <c r="I59" s="22">
        <f t="shared" si="0"/>
        <v>27315</v>
      </c>
      <c r="J59" s="54">
        <f>SUMIF($F$3:$F$1288, I59, $G$3:$G$1288)</f>
        <v>0.62999999999999989</v>
      </c>
    </row>
    <row r="60" spans="1:10" s="33" customFormat="1">
      <c r="A60" s="49">
        <v>58</v>
      </c>
      <c r="B60" s="142" t="s">
        <v>546</v>
      </c>
      <c r="C60" s="143" t="s">
        <v>190</v>
      </c>
      <c r="D60" s="143" t="s">
        <v>1073</v>
      </c>
      <c r="E60" s="143" t="s">
        <v>1074</v>
      </c>
      <c r="F60" s="126">
        <f>IF(COUNTIF(E$3:E60,E60)=1,MAX(F$2:F59)+1,VLOOKUP(E60,E$2:G59,2,0))</f>
        <v>27292</v>
      </c>
      <c r="G60" s="144">
        <v>3120.6800000000003</v>
      </c>
      <c r="I60" s="22">
        <f t="shared" si="0"/>
        <v>27316</v>
      </c>
      <c r="J60" s="54">
        <f>SUMIF($F$3:$F$1288, I60, $G$3:$G$1288)</f>
        <v>101.7</v>
      </c>
    </row>
    <row r="61" spans="1:10" s="33" customFormat="1">
      <c r="A61" s="49">
        <v>59</v>
      </c>
      <c r="B61" s="142" t="s">
        <v>447</v>
      </c>
      <c r="C61" s="143" t="s">
        <v>447</v>
      </c>
      <c r="D61" s="143" t="s">
        <v>855</v>
      </c>
      <c r="E61" s="143" t="s">
        <v>856</v>
      </c>
      <c r="F61" s="126">
        <f>IF(COUNTIF(E$3:E61,E61)=1,MAX(F$2:F60)+1,VLOOKUP(E61,E$2:G60,2,0))</f>
        <v>27293</v>
      </c>
      <c r="G61" s="144">
        <v>648.80999999999995</v>
      </c>
      <c r="I61" s="22">
        <f t="shared" si="0"/>
        <v>27317</v>
      </c>
      <c r="J61" s="54">
        <f>SUMIF($F$3:$F$1288, I61, $G$3:$G$1288)</f>
        <v>5958.09</v>
      </c>
    </row>
    <row r="62" spans="1:10" s="33" customFormat="1">
      <c r="A62" s="49">
        <v>60</v>
      </c>
      <c r="B62" s="142" t="s">
        <v>448</v>
      </c>
      <c r="C62" s="143" t="s">
        <v>98</v>
      </c>
      <c r="D62" s="143" t="s">
        <v>857</v>
      </c>
      <c r="E62" s="143" t="s">
        <v>858</v>
      </c>
      <c r="F62" s="126">
        <f>IF(COUNTIF(E$3:E62,E62)=1,MAX(F$2:F61)+1,VLOOKUP(E62,E$2:G61,2,0))</f>
        <v>27294</v>
      </c>
      <c r="G62" s="144">
        <v>0.24</v>
      </c>
      <c r="I62" s="22">
        <f t="shared" si="0"/>
        <v>27318</v>
      </c>
      <c r="J62" s="54">
        <f>SUMIF($F$3:$F$1288, I62, $G$3:$G$1288)</f>
        <v>37.839999999999996</v>
      </c>
    </row>
    <row r="63" spans="1:10" s="33" customFormat="1">
      <c r="A63" s="49">
        <v>61</v>
      </c>
      <c r="B63" s="142" t="s">
        <v>99</v>
      </c>
      <c r="C63" s="143" t="s">
        <v>99</v>
      </c>
      <c r="D63" s="143" t="s">
        <v>859</v>
      </c>
      <c r="E63" s="143" t="s">
        <v>860</v>
      </c>
      <c r="F63" s="126">
        <f>IF(COUNTIF(E$3:E63,E63)=1,MAX(F$2:F62)+1,VLOOKUP(E63,E$2:G62,2,0))</f>
        <v>27295</v>
      </c>
      <c r="G63" s="144">
        <v>4892.3100000000004</v>
      </c>
      <c r="I63" s="22">
        <f t="shared" si="0"/>
        <v>27319</v>
      </c>
      <c r="J63" s="54">
        <f>SUMIF($F$3:$F$1288, I63, $G$3:$G$1288)</f>
        <v>166.58</v>
      </c>
    </row>
    <row r="64" spans="1:10" s="33" customFormat="1">
      <c r="A64" s="49">
        <v>62</v>
      </c>
      <c r="B64" s="142" t="s">
        <v>100</v>
      </c>
      <c r="C64" s="143" t="s">
        <v>100</v>
      </c>
      <c r="D64" s="143" t="s">
        <v>861</v>
      </c>
      <c r="E64" s="143" t="s">
        <v>862</v>
      </c>
      <c r="F64" s="126">
        <f>IF(COUNTIF(E$3:E64,E64)=1,MAX(F$2:F63)+1,VLOOKUP(E64,E$2:G63,2,0))</f>
        <v>27296</v>
      </c>
      <c r="G64" s="144">
        <v>50330.680000000008</v>
      </c>
      <c r="I64" s="22">
        <f t="shared" si="0"/>
        <v>27320</v>
      </c>
      <c r="J64" s="54">
        <f>SUMIF($F$3:$F$1288, I64, $G$3:$G$1288)</f>
        <v>4022.1499999999996</v>
      </c>
    </row>
    <row r="65" spans="1:10" s="33" customFormat="1">
      <c r="A65" s="49">
        <v>63</v>
      </c>
      <c r="B65" s="142" t="s">
        <v>449</v>
      </c>
      <c r="C65" s="143" t="s">
        <v>449</v>
      </c>
      <c r="D65" s="143" t="s">
        <v>863</v>
      </c>
      <c r="E65" s="143" t="s">
        <v>864</v>
      </c>
      <c r="F65" s="126">
        <f>IF(COUNTIF(E$3:E65,E65)=1,MAX(F$2:F64)+1,VLOOKUP(E65,E$2:G64,2,0))</f>
        <v>27297</v>
      </c>
      <c r="G65" s="144">
        <v>149.03</v>
      </c>
      <c r="I65" s="22">
        <f t="shared" si="0"/>
        <v>27321</v>
      </c>
      <c r="J65" s="54">
        <f>SUMIF($F$3:$F$1288, I65, $G$3:$G$1288)</f>
        <v>1848.53</v>
      </c>
    </row>
    <row r="66" spans="1:10" s="33" customFormat="1">
      <c r="A66" s="49">
        <v>64</v>
      </c>
      <c r="B66" s="142" t="s">
        <v>450</v>
      </c>
      <c r="C66" s="143" t="s">
        <v>451</v>
      </c>
      <c r="D66" s="143" t="s">
        <v>865</v>
      </c>
      <c r="E66" s="143" t="s">
        <v>866</v>
      </c>
      <c r="F66" s="126">
        <f>IF(COUNTIF(E$3:E66,E66)=1,MAX(F$2:F65)+1,VLOOKUP(E66,E$2:G65,2,0))</f>
        <v>27298</v>
      </c>
      <c r="G66" s="144">
        <v>29.67</v>
      </c>
      <c r="I66" s="22">
        <f t="shared" si="0"/>
        <v>27322</v>
      </c>
      <c r="J66" s="54">
        <f>SUMIF($F$3:$F$1288, I66, $G$3:$G$1288)</f>
        <v>1889.1299999999999</v>
      </c>
    </row>
    <row r="67" spans="1:10" s="33" customFormat="1">
      <c r="A67" s="49">
        <v>65</v>
      </c>
      <c r="B67" s="142" t="s">
        <v>450</v>
      </c>
      <c r="C67" s="143" t="s">
        <v>452</v>
      </c>
      <c r="D67" s="143" t="s">
        <v>865</v>
      </c>
      <c r="E67" s="143" t="s">
        <v>866</v>
      </c>
      <c r="F67" s="126">
        <f>IF(COUNTIF(E$3:E67,E67)=1,MAX(F$2:F66)+1,VLOOKUP(E67,E$2:G66,2,0))</f>
        <v>27298</v>
      </c>
      <c r="G67" s="144">
        <v>25.47</v>
      </c>
      <c r="I67" s="22">
        <f t="shared" si="0"/>
        <v>27323</v>
      </c>
      <c r="J67" s="54">
        <f>SUMIF($F$3:$F$1288, I67, $G$3:$G$1288)</f>
        <v>151.64999999999998</v>
      </c>
    </row>
    <row r="68" spans="1:10" s="33" customFormat="1">
      <c r="A68" s="49">
        <v>66</v>
      </c>
      <c r="B68" s="142" t="s">
        <v>92</v>
      </c>
      <c r="C68" s="143" t="s">
        <v>92</v>
      </c>
      <c r="D68" s="143" t="s">
        <v>867</v>
      </c>
      <c r="E68" s="143" t="s">
        <v>868</v>
      </c>
      <c r="F68" s="126">
        <f>IF(COUNTIF(E$3:E68,E68)=1,MAX(F$2:F67)+1,VLOOKUP(E68,E$2:G67,2,0))</f>
        <v>27299</v>
      </c>
      <c r="G68" s="144">
        <v>44.680000000000007</v>
      </c>
      <c r="I68" s="22">
        <f t="shared" si="0"/>
        <v>27324</v>
      </c>
      <c r="J68" s="54">
        <f>SUMIF($F$3:$F$1288, I68, $G$3:$G$1288)</f>
        <v>6384.079999999999</v>
      </c>
    </row>
    <row r="69" spans="1:10" s="33" customFormat="1">
      <c r="A69" s="49">
        <v>67</v>
      </c>
      <c r="B69" s="142" t="s">
        <v>92</v>
      </c>
      <c r="C69" s="143" t="s">
        <v>93</v>
      </c>
      <c r="D69" s="143" t="s">
        <v>867</v>
      </c>
      <c r="E69" s="143" t="s">
        <v>868</v>
      </c>
      <c r="F69" s="126">
        <f>IF(COUNTIF(E$3:E69,E69)=1,MAX(F$2:F68)+1,VLOOKUP(E69,E$2:G68,2,0))</f>
        <v>27299</v>
      </c>
      <c r="G69" s="144">
        <v>0.01</v>
      </c>
      <c r="I69" s="22">
        <f t="shared" si="0"/>
        <v>27325</v>
      </c>
      <c r="J69" s="54">
        <f>SUMIF($F$3:$F$1288, I69, $G$3:$G$1288)</f>
        <v>15347.56</v>
      </c>
    </row>
    <row r="70" spans="1:10" s="33" customFormat="1">
      <c r="A70" s="49">
        <v>68</v>
      </c>
      <c r="B70" s="142" t="s">
        <v>453</v>
      </c>
      <c r="C70" s="143" t="s">
        <v>454</v>
      </c>
      <c r="D70" s="143" t="s">
        <v>869</v>
      </c>
      <c r="E70" s="143" t="s">
        <v>870</v>
      </c>
      <c r="F70" s="126">
        <f>IF(COUNTIF(E$3:E70,E70)=1,MAX(F$2:F69)+1,VLOOKUP(E70,E$2:G69,2,0))</f>
        <v>27300</v>
      </c>
      <c r="G70" s="144">
        <v>41.52</v>
      </c>
      <c r="I70" s="22">
        <f t="shared" si="0"/>
        <v>27326</v>
      </c>
      <c r="J70" s="54">
        <f>SUMIF($F$3:$F$1288, I70, $G$3:$G$1288)</f>
        <v>109.53</v>
      </c>
    </row>
    <row r="71" spans="1:10" s="33" customFormat="1">
      <c r="A71" s="49">
        <v>69</v>
      </c>
      <c r="B71" s="142" t="s">
        <v>455</v>
      </c>
      <c r="C71" s="143" t="s">
        <v>455</v>
      </c>
      <c r="D71" s="143" t="s">
        <v>871</v>
      </c>
      <c r="E71" s="143" t="s">
        <v>872</v>
      </c>
      <c r="F71" s="126">
        <f>IF(COUNTIF(E$3:E71,E71)=1,MAX(F$2:F70)+1,VLOOKUP(E71,E$2:G70,2,0))</f>
        <v>27301</v>
      </c>
      <c r="G71" s="144">
        <v>9165.2300000000014</v>
      </c>
      <c r="I71" s="22">
        <f t="shared" si="0"/>
        <v>27327</v>
      </c>
      <c r="J71" s="54">
        <f>SUMIF($F$3:$F$1288, I71, $G$3:$G$1288)</f>
        <v>11860.16</v>
      </c>
    </row>
    <row r="72" spans="1:10" s="33" customFormat="1">
      <c r="A72" s="49">
        <v>70</v>
      </c>
      <c r="B72" s="142" t="s">
        <v>102</v>
      </c>
      <c r="C72" s="143" t="s">
        <v>102</v>
      </c>
      <c r="D72" s="143" t="s">
        <v>873</v>
      </c>
      <c r="E72" s="143" t="s">
        <v>872</v>
      </c>
      <c r="F72" s="126">
        <f>IF(COUNTIF(E$3:E72,E72)=1,MAX(F$2:F71)+1,VLOOKUP(E72,E$2:G71,2,0))</f>
        <v>27301</v>
      </c>
      <c r="G72" s="144">
        <v>76.58</v>
      </c>
      <c r="I72" s="22">
        <f t="shared" ref="I72:I135" si="1">I71+1</f>
        <v>27328</v>
      </c>
      <c r="J72" s="54">
        <f>SUMIF($F$3:$F$1288, I72, $G$3:$G$1288)</f>
        <v>46288.12</v>
      </c>
    </row>
    <row r="73" spans="1:10" s="33" customFormat="1">
      <c r="A73" s="49">
        <v>71</v>
      </c>
      <c r="B73" s="142" t="s">
        <v>432</v>
      </c>
      <c r="C73" s="143" t="s">
        <v>456</v>
      </c>
      <c r="D73" s="143" t="s">
        <v>831</v>
      </c>
      <c r="E73" s="143" t="s">
        <v>832</v>
      </c>
      <c r="F73" s="126">
        <f>IF(COUNTIF(E$3:E73,E73)=1,MAX(F$2:F72)+1,VLOOKUP(E73,E$2:G72,2,0))</f>
        <v>27280</v>
      </c>
      <c r="G73" s="144">
        <v>63.279999999999994</v>
      </c>
      <c r="I73" s="22">
        <f t="shared" si="1"/>
        <v>27329</v>
      </c>
      <c r="J73" s="54">
        <f>SUMIF($F$3:$F$1288, I73, $G$3:$G$1288)</f>
        <v>15263.869999999999</v>
      </c>
    </row>
    <row r="74" spans="1:10" s="33" customFormat="1">
      <c r="A74" s="49">
        <v>72</v>
      </c>
      <c r="B74" s="142" t="s">
        <v>457</v>
      </c>
      <c r="C74" s="143" t="s">
        <v>457</v>
      </c>
      <c r="D74" s="143" t="s">
        <v>874</v>
      </c>
      <c r="E74" s="143" t="s">
        <v>875</v>
      </c>
      <c r="F74" s="126">
        <f>IF(COUNTIF(E$3:E74,E74)=1,MAX(F$2:F73)+1,VLOOKUP(E74,E$2:G73,2,0))</f>
        <v>27302</v>
      </c>
      <c r="G74" s="144">
        <v>414.79999999999995</v>
      </c>
      <c r="I74" s="22">
        <f t="shared" si="1"/>
        <v>27330</v>
      </c>
      <c r="J74" s="54">
        <f>SUMIF($F$3:$F$1288, I74, $G$3:$G$1288)</f>
        <v>12001.61</v>
      </c>
    </row>
    <row r="75" spans="1:10" s="33" customFormat="1">
      <c r="A75" s="49">
        <v>73</v>
      </c>
      <c r="B75" s="142" t="s">
        <v>459</v>
      </c>
      <c r="C75" s="143" t="s">
        <v>459</v>
      </c>
      <c r="D75" s="143" t="s">
        <v>878</v>
      </c>
      <c r="E75" s="143" t="s">
        <v>879</v>
      </c>
      <c r="F75" s="126">
        <f>IF(COUNTIF(E$3:E75,E75)=1,MAX(F$2:F74)+1,VLOOKUP(E75,E$2:G74,2,0))</f>
        <v>27303</v>
      </c>
      <c r="G75" s="144">
        <v>3251.69</v>
      </c>
      <c r="I75" s="22">
        <f t="shared" si="1"/>
        <v>27331</v>
      </c>
      <c r="J75" s="54">
        <f>SUMIF($F$3:$F$1288, I75, $G$3:$G$1288)</f>
        <v>352.16999999999996</v>
      </c>
    </row>
    <row r="76" spans="1:10" s="33" customFormat="1">
      <c r="A76" s="49">
        <v>74</v>
      </c>
      <c r="B76" s="142" t="s">
        <v>460</v>
      </c>
      <c r="C76" s="143" t="s">
        <v>460</v>
      </c>
      <c r="D76" s="143" t="s">
        <v>878</v>
      </c>
      <c r="E76" s="143" t="s">
        <v>879</v>
      </c>
      <c r="F76" s="126">
        <f>IF(COUNTIF(E$3:E76,E76)=1,MAX(F$2:F75)+1,VLOOKUP(E76,E$2:G75,2,0))</f>
        <v>27303</v>
      </c>
      <c r="G76" s="144">
        <v>345.66</v>
      </c>
      <c r="I76" s="22">
        <f t="shared" si="1"/>
        <v>27332</v>
      </c>
      <c r="J76" s="54">
        <f>SUMIF($F$3:$F$1288, I76, $G$3:$G$1288)</f>
        <v>1821.35</v>
      </c>
    </row>
    <row r="77" spans="1:10" s="33" customFormat="1">
      <c r="A77" s="49">
        <v>75</v>
      </c>
      <c r="B77" s="142" t="s">
        <v>460</v>
      </c>
      <c r="C77" s="143" t="s">
        <v>95</v>
      </c>
      <c r="D77" s="143" t="s">
        <v>878</v>
      </c>
      <c r="E77" s="143" t="s">
        <v>879</v>
      </c>
      <c r="F77" s="126">
        <f>IF(COUNTIF(E$3:E77,E77)=1,MAX(F$2:F76)+1,VLOOKUP(E77,E$2:G76,2,0))</f>
        <v>27303</v>
      </c>
      <c r="G77" s="144">
        <v>117.9</v>
      </c>
      <c r="I77" s="22">
        <f t="shared" si="1"/>
        <v>27333</v>
      </c>
      <c r="J77" s="54">
        <f>SUMIF($F$3:$F$1288, I77, $G$3:$G$1288)</f>
        <v>30112.9</v>
      </c>
    </row>
    <row r="78" spans="1:10" s="33" customFormat="1">
      <c r="A78" s="49">
        <v>76</v>
      </c>
      <c r="B78" s="142" t="s">
        <v>461</v>
      </c>
      <c r="C78" s="143" t="s">
        <v>461</v>
      </c>
      <c r="D78" s="143" t="s">
        <v>878</v>
      </c>
      <c r="E78" s="143" t="s">
        <v>879</v>
      </c>
      <c r="F78" s="126">
        <f>IF(COUNTIF(E$3:E78,E78)=1,MAX(F$2:F77)+1,VLOOKUP(E78,E$2:G77,2,0))</f>
        <v>27303</v>
      </c>
      <c r="G78" s="144">
        <v>3471.8199999999997</v>
      </c>
      <c r="I78" s="22">
        <f t="shared" si="1"/>
        <v>27334</v>
      </c>
      <c r="J78" s="54">
        <f>SUMIF($F$3:$F$1288, I78, $G$3:$G$1288)</f>
        <v>18243.399999999998</v>
      </c>
    </row>
    <row r="79" spans="1:10" s="33" customFormat="1">
      <c r="A79" s="49">
        <v>77</v>
      </c>
      <c r="B79" s="142" t="s">
        <v>461</v>
      </c>
      <c r="C79" s="143" t="s">
        <v>96</v>
      </c>
      <c r="D79" s="143" t="s">
        <v>878</v>
      </c>
      <c r="E79" s="143" t="s">
        <v>879</v>
      </c>
      <c r="F79" s="126">
        <f>IF(COUNTIF(E$3:E79,E79)=1,MAX(F$2:F78)+1,VLOOKUP(E79,E$2:G78,2,0))</f>
        <v>27303</v>
      </c>
      <c r="G79" s="144">
        <v>1558.0800000000002</v>
      </c>
      <c r="I79" s="22">
        <f t="shared" si="1"/>
        <v>27335</v>
      </c>
      <c r="J79" s="54">
        <f>SUMIF($F$3:$F$1288, I79, $G$3:$G$1288)</f>
        <v>8189.6</v>
      </c>
    </row>
    <row r="80" spans="1:10" s="33" customFormat="1">
      <c r="A80" s="49">
        <v>78</v>
      </c>
      <c r="B80" s="142" t="s">
        <v>461</v>
      </c>
      <c r="C80" s="143" t="s">
        <v>97</v>
      </c>
      <c r="D80" s="143" t="s">
        <v>878</v>
      </c>
      <c r="E80" s="143" t="s">
        <v>879</v>
      </c>
      <c r="F80" s="126">
        <f>IF(COUNTIF(E$3:E80,E80)=1,MAX(F$2:F79)+1,VLOOKUP(E80,E$2:G79,2,0))</f>
        <v>27303</v>
      </c>
      <c r="G80" s="144">
        <v>234.94</v>
      </c>
      <c r="I80" s="22">
        <f t="shared" si="1"/>
        <v>27336</v>
      </c>
      <c r="J80" s="54">
        <f>SUMIF($F$3:$F$1288, I80, $G$3:$G$1288)</f>
        <v>10783.490000000002</v>
      </c>
    </row>
    <row r="81" spans="1:10" s="33" customFormat="1">
      <c r="A81" s="49">
        <v>79</v>
      </c>
      <c r="B81" s="142" t="s">
        <v>463</v>
      </c>
      <c r="C81" s="143" t="s">
        <v>463</v>
      </c>
      <c r="D81" s="143" t="s">
        <v>880</v>
      </c>
      <c r="E81" s="143" t="s">
        <v>881</v>
      </c>
      <c r="F81" s="126">
        <f>IF(COUNTIF(E$3:E81,E81)=1,MAX(F$2:F80)+1,VLOOKUP(E81,E$2:G80,2,0))</f>
        <v>27304</v>
      </c>
      <c r="G81" s="144">
        <v>17.04</v>
      </c>
      <c r="I81" s="22">
        <f t="shared" si="1"/>
        <v>27337</v>
      </c>
      <c r="J81" s="54">
        <f>SUMIF($F$3:$F$1288, I81, $G$3:$G$1288)</f>
        <v>65.660000000000011</v>
      </c>
    </row>
    <row r="82" spans="1:10" s="33" customFormat="1">
      <c r="A82" s="49">
        <v>80</v>
      </c>
      <c r="B82" s="142" t="s">
        <v>463</v>
      </c>
      <c r="C82" s="143" t="s">
        <v>767</v>
      </c>
      <c r="D82" s="143" t="s">
        <v>880</v>
      </c>
      <c r="E82" s="143" t="s">
        <v>881</v>
      </c>
      <c r="F82" s="126">
        <f>IF(COUNTIF(E$3:E82,E82)=1,MAX(F$2:F81)+1,VLOOKUP(E82,E$2:G81,2,0))</f>
        <v>27304</v>
      </c>
      <c r="G82" s="144">
        <v>0.01</v>
      </c>
      <c r="I82" s="22">
        <f t="shared" si="1"/>
        <v>27338</v>
      </c>
      <c r="J82" s="54">
        <f>SUMIF($F$3:$F$1288, I82, $G$3:$G$1288)</f>
        <v>9426.65</v>
      </c>
    </row>
    <row r="83" spans="1:10" s="33" customFormat="1">
      <c r="A83" s="49">
        <v>81</v>
      </c>
      <c r="B83" s="142" t="s">
        <v>450</v>
      </c>
      <c r="C83" s="143" t="s">
        <v>464</v>
      </c>
      <c r="D83" s="143" t="s">
        <v>865</v>
      </c>
      <c r="E83" s="143" t="s">
        <v>866</v>
      </c>
      <c r="F83" s="126">
        <f>IF(COUNTIF(E$3:E83,E83)=1,MAX(F$2:F82)+1,VLOOKUP(E83,E$2:G82,2,0))</f>
        <v>27298</v>
      </c>
      <c r="G83" s="144">
        <v>2.58</v>
      </c>
      <c r="I83" s="22">
        <f t="shared" si="1"/>
        <v>27339</v>
      </c>
      <c r="J83" s="54">
        <f>SUMIF($F$3:$F$1288, I83, $G$3:$G$1288)</f>
        <v>11260.03</v>
      </c>
    </row>
    <row r="84" spans="1:10" s="33" customFormat="1">
      <c r="A84" s="49">
        <v>82</v>
      </c>
      <c r="B84" s="142" t="s">
        <v>450</v>
      </c>
      <c r="C84" s="143" t="s">
        <v>396</v>
      </c>
      <c r="D84" s="143" t="s">
        <v>865</v>
      </c>
      <c r="E84" s="143" t="s">
        <v>866</v>
      </c>
      <c r="F84" s="126">
        <f>IF(COUNTIF(E$3:E84,E84)=1,MAX(F$2:F83)+1,VLOOKUP(E84,E$2:G83,2,0))</f>
        <v>27298</v>
      </c>
      <c r="G84" s="144">
        <v>1.1200000000000001</v>
      </c>
      <c r="I84" s="22">
        <f t="shared" si="1"/>
        <v>27340</v>
      </c>
      <c r="J84" s="54">
        <f>SUMIF($F$3:$F$1288, I84, $G$3:$G$1288)</f>
        <v>37778.080000000009</v>
      </c>
    </row>
    <row r="85" spans="1:10" s="33" customFormat="1">
      <c r="A85" s="49">
        <v>83</v>
      </c>
      <c r="B85" s="142" t="s">
        <v>465</v>
      </c>
      <c r="C85" s="143" t="s">
        <v>465</v>
      </c>
      <c r="D85" s="143" t="s">
        <v>882</v>
      </c>
      <c r="E85" s="143" t="s">
        <v>883</v>
      </c>
      <c r="F85" s="126">
        <f>IF(COUNTIF(E$3:E85,E85)=1,MAX(F$2:F84)+1,VLOOKUP(E85,E$2:G84,2,0))</f>
        <v>27305</v>
      </c>
      <c r="G85" s="144">
        <v>1687.2199999999998</v>
      </c>
      <c r="I85" s="22">
        <f t="shared" si="1"/>
        <v>27341</v>
      </c>
      <c r="J85" s="54">
        <f>SUMIF($F$3:$F$1288, I85, $G$3:$G$1288)</f>
        <v>250.34</v>
      </c>
    </row>
    <row r="86" spans="1:10" s="33" customFormat="1">
      <c r="A86" s="49">
        <v>84</v>
      </c>
      <c r="B86" s="142" t="s">
        <v>466</v>
      </c>
      <c r="C86" s="143" t="s">
        <v>466</v>
      </c>
      <c r="D86" s="143" t="s">
        <v>884</v>
      </c>
      <c r="E86" s="143" t="s">
        <v>885</v>
      </c>
      <c r="F86" s="126">
        <f>IF(COUNTIF(E$3:E86,E86)=1,MAX(F$2:F85)+1,VLOOKUP(E86,E$2:G85,2,0))</f>
        <v>27306</v>
      </c>
      <c r="G86" s="144">
        <v>64.289999999999992</v>
      </c>
      <c r="I86" s="22">
        <f t="shared" si="1"/>
        <v>27342</v>
      </c>
      <c r="J86" s="54">
        <f>SUMIF($F$3:$F$1288, I86, $G$3:$G$1288)</f>
        <v>132660.54</v>
      </c>
    </row>
    <row r="87" spans="1:10" s="33" customFormat="1">
      <c r="A87" s="49">
        <v>85</v>
      </c>
      <c r="B87" s="142" t="s">
        <v>466</v>
      </c>
      <c r="C87" s="143" t="s">
        <v>94</v>
      </c>
      <c r="D87" s="143" t="s">
        <v>884</v>
      </c>
      <c r="E87" s="143" t="s">
        <v>885</v>
      </c>
      <c r="F87" s="126">
        <f>IF(COUNTIF(E$3:E87,E87)=1,MAX(F$2:F86)+1,VLOOKUP(E87,E$2:G86,2,0))</f>
        <v>27306</v>
      </c>
      <c r="G87" s="144">
        <v>40.630000000000003</v>
      </c>
      <c r="I87" s="22">
        <f t="shared" si="1"/>
        <v>27343</v>
      </c>
      <c r="J87" s="54">
        <f>SUMIF($F$3:$F$1288, I87, $G$3:$G$1288)</f>
        <v>3032.07</v>
      </c>
    </row>
    <row r="88" spans="1:10" s="33" customFormat="1">
      <c r="A88" s="49">
        <v>86</v>
      </c>
      <c r="B88" s="142" t="s">
        <v>467</v>
      </c>
      <c r="C88" s="143" t="s">
        <v>467</v>
      </c>
      <c r="D88" s="143" t="s">
        <v>886</v>
      </c>
      <c r="E88" s="143" t="s">
        <v>887</v>
      </c>
      <c r="F88" s="126">
        <f>IF(COUNTIF(E$3:E88,E88)=1,MAX(F$2:F87)+1,VLOOKUP(E88,E$2:G87,2,0))</f>
        <v>27307</v>
      </c>
      <c r="G88" s="144">
        <v>5111.5700000000006</v>
      </c>
      <c r="I88" s="22">
        <f t="shared" si="1"/>
        <v>27344</v>
      </c>
      <c r="J88" s="54">
        <f>SUMIF($F$3:$F$1288, I88, $G$3:$G$1288)</f>
        <v>1278122.4500000002</v>
      </c>
    </row>
    <row r="89" spans="1:10" s="33" customFormat="1">
      <c r="A89" s="49">
        <v>87</v>
      </c>
      <c r="B89" s="142" t="s">
        <v>103</v>
      </c>
      <c r="C89" s="143" t="s">
        <v>104</v>
      </c>
      <c r="D89" s="143" t="s">
        <v>888</v>
      </c>
      <c r="E89" s="143" t="s">
        <v>889</v>
      </c>
      <c r="F89" s="126">
        <f>IF(COUNTIF(E$3:E89,E89)=1,MAX(F$2:F88)+1,VLOOKUP(E89,E$2:G88,2,0))</f>
        <v>27308</v>
      </c>
      <c r="G89" s="144">
        <v>12.05</v>
      </c>
      <c r="I89" s="22">
        <f t="shared" si="1"/>
        <v>27345</v>
      </c>
      <c r="J89" s="54">
        <f>SUMIF($F$3:$F$1288, I89, $G$3:$G$1288)</f>
        <v>27228.549999999996</v>
      </c>
    </row>
    <row r="90" spans="1:10" s="33" customFormat="1">
      <c r="A90" s="49">
        <v>88</v>
      </c>
      <c r="B90" s="142" t="s">
        <v>105</v>
      </c>
      <c r="C90" s="143" t="s">
        <v>105</v>
      </c>
      <c r="D90" s="143" t="s">
        <v>890</v>
      </c>
      <c r="E90" s="143" t="s">
        <v>891</v>
      </c>
      <c r="F90" s="126">
        <f>IF(COUNTIF(E$3:E90,E90)=1,MAX(F$2:F89)+1,VLOOKUP(E90,E$2:G89,2,0))</f>
        <v>27309</v>
      </c>
      <c r="G90" s="144">
        <v>3496.83</v>
      </c>
      <c r="I90" s="22">
        <f t="shared" si="1"/>
        <v>27346</v>
      </c>
      <c r="J90" s="54">
        <f>SUMIF($F$3:$F$1288, I90, $G$3:$G$1288)</f>
        <v>2.02</v>
      </c>
    </row>
    <row r="91" spans="1:10" s="33" customFormat="1">
      <c r="A91" s="49">
        <v>89</v>
      </c>
      <c r="B91" s="142" t="s">
        <v>106</v>
      </c>
      <c r="C91" s="143" t="s">
        <v>106</v>
      </c>
      <c r="D91" s="143" t="s">
        <v>892</v>
      </c>
      <c r="E91" s="143" t="s">
        <v>893</v>
      </c>
      <c r="F91" s="126">
        <f>IF(COUNTIF(E$3:E91,E91)=1,MAX(F$2:F90)+1,VLOOKUP(E91,E$2:G90,2,0))</f>
        <v>27310</v>
      </c>
      <c r="G91" s="144">
        <v>3366.7200000000003</v>
      </c>
      <c r="I91" s="22">
        <f t="shared" si="1"/>
        <v>27347</v>
      </c>
      <c r="J91" s="54">
        <f>SUMIF($F$3:$F$1288, I91, $G$3:$G$1288)</f>
        <v>71.239999999999995</v>
      </c>
    </row>
    <row r="92" spans="1:10" s="33" customFormat="1">
      <c r="A92" s="49">
        <v>90</v>
      </c>
      <c r="B92" s="142" t="s">
        <v>107</v>
      </c>
      <c r="C92" s="143" t="s">
        <v>107</v>
      </c>
      <c r="D92" s="143" t="s">
        <v>894</v>
      </c>
      <c r="E92" s="143" t="s">
        <v>895</v>
      </c>
      <c r="F92" s="126">
        <f>IF(COUNTIF(E$3:E92,E92)=1,MAX(F$2:F91)+1,VLOOKUP(E92,E$2:G91,2,0))</f>
        <v>27311</v>
      </c>
      <c r="G92" s="144">
        <v>10.08</v>
      </c>
      <c r="I92" s="22">
        <f t="shared" si="1"/>
        <v>27348</v>
      </c>
      <c r="J92" s="54">
        <f>SUMIF($F$3:$F$1288, I92, $G$3:$G$1288)</f>
        <v>290.59000000000003</v>
      </c>
    </row>
    <row r="93" spans="1:10" s="33" customFormat="1">
      <c r="A93" s="49">
        <v>91</v>
      </c>
      <c r="B93" s="142" t="s">
        <v>468</v>
      </c>
      <c r="C93" s="143" t="s">
        <v>469</v>
      </c>
      <c r="D93" s="143" t="s">
        <v>896</v>
      </c>
      <c r="E93" s="143" t="s">
        <v>897</v>
      </c>
      <c r="F93" s="126">
        <f>IF(COUNTIF(E$3:E93,E93)=1,MAX(F$2:F92)+1,VLOOKUP(E93,E$2:G92,2,0))</f>
        <v>27312</v>
      </c>
      <c r="G93" s="144">
        <v>253.97999999999996</v>
      </c>
      <c r="I93" s="22">
        <f t="shared" si="1"/>
        <v>27349</v>
      </c>
      <c r="J93" s="54">
        <f>SUMIF($F$3:$F$1288, I93, $G$3:$G$1288)</f>
        <v>12177.82</v>
      </c>
    </row>
    <row r="94" spans="1:10" s="33" customFormat="1">
      <c r="A94" s="49">
        <v>92</v>
      </c>
      <c r="B94" s="142" t="s">
        <v>470</v>
      </c>
      <c r="C94" s="143" t="s">
        <v>470</v>
      </c>
      <c r="D94" s="143" t="s">
        <v>898</v>
      </c>
      <c r="E94" s="143" t="s">
        <v>899</v>
      </c>
      <c r="F94" s="126">
        <f>IF(COUNTIF(E$3:E94,E94)=1,MAX(F$2:F93)+1,VLOOKUP(E94,E$2:G93,2,0))</f>
        <v>27313</v>
      </c>
      <c r="G94" s="144">
        <v>46.13</v>
      </c>
      <c r="I94" s="22">
        <f t="shared" si="1"/>
        <v>27350</v>
      </c>
      <c r="J94" s="54">
        <f>SUMIF($F$3:$F$1288, I94, $G$3:$G$1288)</f>
        <v>24.619999999999997</v>
      </c>
    </row>
    <row r="95" spans="1:10" s="33" customFormat="1">
      <c r="A95" s="49">
        <v>93</v>
      </c>
      <c r="B95" s="142" t="s">
        <v>470</v>
      </c>
      <c r="C95" s="143" t="s">
        <v>471</v>
      </c>
      <c r="D95" s="143" t="s">
        <v>898</v>
      </c>
      <c r="E95" s="143" t="s">
        <v>899</v>
      </c>
      <c r="F95" s="126">
        <f>IF(COUNTIF(E$3:E95,E95)=1,MAX(F$2:F94)+1,VLOOKUP(E95,E$2:G94,2,0))</f>
        <v>27313</v>
      </c>
      <c r="G95" s="144">
        <v>17.099999999999998</v>
      </c>
      <c r="I95" s="22">
        <f t="shared" si="1"/>
        <v>27351</v>
      </c>
      <c r="J95" s="54">
        <f>SUMIF($F$3:$F$1288, I95, $G$3:$G$1288)</f>
        <v>1495.8999999999999</v>
      </c>
    </row>
    <row r="96" spans="1:10" s="33" customFormat="1">
      <c r="A96" s="49">
        <v>94</v>
      </c>
      <c r="B96" s="142" t="s">
        <v>473</v>
      </c>
      <c r="C96" s="143" t="s">
        <v>473</v>
      </c>
      <c r="D96" s="143" t="s">
        <v>902</v>
      </c>
      <c r="E96" s="143" t="s">
        <v>903</v>
      </c>
      <c r="F96" s="126">
        <f>IF(COUNTIF(E$3:E96,E96)=1,MAX(F$2:F95)+1,VLOOKUP(E96,E$2:G95,2,0))</f>
        <v>27314</v>
      </c>
      <c r="G96" s="144">
        <v>401.34999999999997</v>
      </c>
      <c r="I96" s="22">
        <f t="shared" si="1"/>
        <v>27352</v>
      </c>
      <c r="J96" s="54">
        <f>SUMIF($F$3:$F$1288, I96, $G$3:$G$1288)</f>
        <v>9785.6900000000023</v>
      </c>
    </row>
    <row r="97" spans="1:10" s="33" customFormat="1">
      <c r="A97" s="49">
        <v>95</v>
      </c>
      <c r="B97" s="142" t="s">
        <v>108</v>
      </c>
      <c r="C97" s="143" t="s">
        <v>108</v>
      </c>
      <c r="D97" s="143" t="s">
        <v>3918</v>
      </c>
      <c r="E97" s="143" t="s">
        <v>3920</v>
      </c>
      <c r="F97" s="126">
        <f>IF(COUNTIF(E$3:E97,E97)=1,MAX(F$2:F96)+1,VLOOKUP(E97,E$2:G96,2,0))</f>
        <v>27315</v>
      </c>
      <c r="G97" s="144">
        <v>0.62999999999999989</v>
      </c>
      <c r="I97" s="22">
        <f t="shared" si="1"/>
        <v>27353</v>
      </c>
      <c r="J97" s="54">
        <f>SUMIF($F$3:$F$1288, I97, $G$3:$G$1288)</f>
        <v>178.65</v>
      </c>
    </row>
    <row r="98" spans="1:10" s="33" customFormat="1">
      <c r="A98" s="49">
        <v>96</v>
      </c>
      <c r="B98" s="142" t="s">
        <v>139</v>
      </c>
      <c r="C98" s="143" t="s">
        <v>139</v>
      </c>
      <c r="D98" s="143" t="s">
        <v>904</v>
      </c>
      <c r="E98" s="143" t="s">
        <v>905</v>
      </c>
      <c r="F98" s="126">
        <f>IF(COUNTIF(E$3:E98,E98)=1,MAX(F$2:F97)+1,VLOOKUP(E98,E$2:G97,2,0))</f>
        <v>27316</v>
      </c>
      <c r="G98" s="144">
        <v>101.25</v>
      </c>
      <c r="I98" s="22">
        <f t="shared" si="1"/>
        <v>27354</v>
      </c>
      <c r="J98" s="54">
        <f>SUMIF($F$3:$F$1288, I98, $G$3:$G$1288)</f>
        <v>890.38000000000011</v>
      </c>
    </row>
    <row r="99" spans="1:10" s="33" customFormat="1">
      <c r="A99" s="49">
        <v>97</v>
      </c>
      <c r="B99" s="142" t="s">
        <v>475</v>
      </c>
      <c r="C99" s="143" t="s">
        <v>475</v>
      </c>
      <c r="D99" s="143" t="s">
        <v>906</v>
      </c>
      <c r="E99" s="143" t="s">
        <v>907</v>
      </c>
      <c r="F99" s="126">
        <f>IF(COUNTIF(E$3:E99,E99)=1,MAX(F$2:F98)+1,VLOOKUP(E99,E$2:G98,2,0))</f>
        <v>27317</v>
      </c>
      <c r="G99" s="144">
        <v>5931.53</v>
      </c>
      <c r="I99" s="22">
        <f t="shared" si="1"/>
        <v>27355</v>
      </c>
      <c r="J99" s="54">
        <f>SUMIF($F$3:$F$1288, I99, $G$3:$G$1288)</f>
        <v>20328.96</v>
      </c>
    </row>
    <row r="100" spans="1:10" s="33" customFormat="1">
      <c r="A100" s="49">
        <v>98</v>
      </c>
      <c r="B100" s="142" t="s">
        <v>476</v>
      </c>
      <c r="C100" s="143" t="s">
        <v>101</v>
      </c>
      <c r="D100" s="143" t="s">
        <v>908</v>
      </c>
      <c r="E100" s="143" t="s">
        <v>909</v>
      </c>
      <c r="F100" s="126">
        <f>IF(COUNTIF(E$3:E100,E100)=1,MAX(F$2:F99)+1,VLOOKUP(E100,E$2:G99,2,0))</f>
        <v>27318</v>
      </c>
      <c r="G100" s="144">
        <v>37.669999999999995</v>
      </c>
      <c r="I100" s="22">
        <f t="shared" si="1"/>
        <v>27356</v>
      </c>
      <c r="J100" s="54">
        <f>SUMIF($F$3:$F$1288, I100, $G$3:$G$1288)</f>
        <v>5242.5399999999991</v>
      </c>
    </row>
    <row r="101" spans="1:10" s="33" customFormat="1">
      <c r="A101" s="49">
        <v>99</v>
      </c>
      <c r="B101" s="142" t="s">
        <v>477</v>
      </c>
      <c r="C101" s="143" t="s">
        <v>477</v>
      </c>
      <c r="D101" s="143" t="s">
        <v>910</v>
      </c>
      <c r="E101" s="143" t="s">
        <v>911</v>
      </c>
      <c r="F101" s="126">
        <f>IF(COUNTIF(E$3:E101,E101)=1,MAX(F$2:F100)+1,VLOOKUP(E101,E$2:G100,2,0))</f>
        <v>27319</v>
      </c>
      <c r="G101" s="144">
        <v>118.24</v>
      </c>
      <c r="I101" s="22">
        <f t="shared" si="1"/>
        <v>27357</v>
      </c>
      <c r="J101" s="54">
        <f>SUMIF($F$3:$F$1288, I101, $G$3:$G$1288)</f>
        <v>18056.189999999999</v>
      </c>
    </row>
    <row r="102" spans="1:10" s="33" customFormat="1">
      <c r="A102" s="49">
        <v>100</v>
      </c>
      <c r="B102" s="142" t="s">
        <v>477</v>
      </c>
      <c r="C102" s="143" t="s">
        <v>478</v>
      </c>
      <c r="D102" s="143" t="s">
        <v>910</v>
      </c>
      <c r="E102" s="143" t="s">
        <v>911</v>
      </c>
      <c r="F102" s="126">
        <f>IF(COUNTIF(E$3:E102,E102)=1,MAX(F$2:F101)+1,VLOOKUP(E102,E$2:G101,2,0))</f>
        <v>27319</v>
      </c>
      <c r="G102" s="144">
        <v>47.6</v>
      </c>
      <c r="I102" s="22">
        <f t="shared" si="1"/>
        <v>27358</v>
      </c>
      <c r="J102" s="54">
        <f>SUMIF($F$3:$F$1288, I102, $G$3:$G$1288)</f>
        <v>252.05</v>
      </c>
    </row>
    <row r="103" spans="1:10" s="33" customFormat="1">
      <c r="A103" s="49">
        <v>101</v>
      </c>
      <c r="B103" s="142" t="s">
        <v>114</v>
      </c>
      <c r="C103" s="143" t="s">
        <v>114</v>
      </c>
      <c r="D103" s="143" t="s">
        <v>912</v>
      </c>
      <c r="E103" s="143" t="s">
        <v>913</v>
      </c>
      <c r="F103" s="126">
        <f>IF(COUNTIF(E$3:E103,E103)=1,MAX(F$2:F102)+1,VLOOKUP(E103,E$2:G102,2,0))</f>
        <v>27320</v>
      </c>
      <c r="G103" s="144">
        <v>4004.24</v>
      </c>
      <c r="I103" s="22">
        <f t="shared" si="1"/>
        <v>27359</v>
      </c>
      <c r="J103" s="54">
        <f>SUMIF($F$3:$F$1288, I103, $G$3:$G$1288)</f>
        <v>4025.9900000000002</v>
      </c>
    </row>
    <row r="104" spans="1:10" s="33" customFormat="1">
      <c r="A104" s="49">
        <v>102</v>
      </c>
      <c r="B104" s="142" t="s">
        <v>115</v>
      </c>
      <c r="C104" s="143" t="s">
        <v>115</v>
      </c>
      <c r="D104" s="143" t="s">
        <v>914</v>
      </c>
      <c r="E104" s="143" t="s">
        <v>915</v>
      </c>
      <c r="F104" s="126">
        <f>IF(COUNTIF(E$3:E104,E104)=1,MAX(F$2:F103)+1,VLOOKUP(E104,E$2:G103,2,0))</f>
        <v>27321</v>
      </c>
      <c r="G104" s="144">
        <v>1840.29</v>
      </c>
      <c r="I104" s="22">
        <f t="shared" si="1"/>
        <v>27360</v>
      </c>
      <c r="J104" s="54">
        <f>SUMIF($F$3:$F$1288, I104, $G$3:$G$1288)</f>
        <v>147801.88</v>
      </c>
    </row>
    <row r="105" spans="1:10" s="33" customFormat="1">
      <c r="A105" s="49">
        <v>103</v>
      </c>
      <c r="B105" s="142" t="s">
        <v>116</v>
      </c>
      <c r="C105" s="143" t="s">
        <v>116</v>
      </c>
      <c r="D105" s="143" t="s">
        <v>916</v>
      </c>
      <c r="E105" s="143" t="s">
        <v>917</v>
      </c>
      <c r="F105" s="126">
        <f>IF(COUNTIF(E$3:E105,E105)=1,MAX(F$2:F104)+1,VLOOKUP(E105,E$2:G104,2,0))</f>
        <v>27322</v>
      </c>
      <c r="G105" s="144">
        <v>1821.6899999999998</v>
      </c>
      <c r="I105" s="22">
        <f t="shared" si="1"/>
        <v>27361</v>
      </c>
      <c r="J105" s="54">
        <f>SUMIF($F$3:$F$1288, I105, $G$3:$G$1288)</f>
        <v>2253.33</v>
      </c>
    </row>
    <row r="106" spans="1:10" s="33" customFormat="1">
      <c r="A106" s="49">
        <v>104</v>
      </c>
      <c r="B106" s="142" t="s">
        <v>116</v>
      </c>
      <c r="C106" s="143" t="s">
        <v>117</v>
      </c>
      <c r="D106" s="143" t="s">
        <v>916</v>
      </c>
      <c r="E106" s="143" t="s">
        <v>917</v>
      </c>
      <c r="F106" s="126">
        <f>IF(COUNTIF(E$3:E106,E106)=1,MAX(F$2:F105)+1,VLOOKUP(E106,E$2:G105,2,0))</f>
        <v>27322</v>
      </c>
      <c r="G106" s="144">
        <v>59.029999999999994</v>
      </c>
      <c r="I106" s="22">
        <f t="shared" si="1"/>
        <v>27362</v>
      </c>
      <c r="J106" s="54">
        <f>SUMIF($F$3:$F$1288, I106, $G$3:$G$1288)</f>
        <v>5676.97</v>
      </c>
    </row>
    <row r="107" spans="1:10" s="33" customFormat="1">
      <c r="A107" s="49">
        <v>105</v>
      </c>
      <c r="B107" s="142" t="s">
        <v>123</v>
      </c>
      <c r="C107" s="143" t="s">
        <v>123</v>
      </c>
      <c r="D107" s="143" t="s">
        <v>918</v>
      </c>
      <c r="E107" s="143" t="s">
        <v>919</v>
      </c>
      <c r="F107" s="126">
        <f>IF(COUNTIF(E$3:E107,E107)=1,MAX(F$2:F106)+1,VLOOKUP(E107,E$2:G106,2,0))</f>
        <v>27323</v>
      </c>
      <c r="G107" s="144">
        <v>150.97999999999999</v>
      </c>
      <c r="I107" s="22">
        <f t="shared" si="1"/>
        <v>27363</v>
      </c>
      <c r="J107" s="54">
        <f>SUMIF($F$3:$F$1288, I107, $G$3:$G$1288)</f>
        <v>29.97</v>
      </c>
    </row>
    <row r="108" spans="1:10" s="33" customFormat="1">
      <c r="A108" s="49">
        <v>106</v>
      </c>
      <c r="B108" s="142" t="s">
        <v>118</v>
      </c>
      <c r="C108" s="143" t="s">
        <v>118</v>
      </c>
      <c r="D108" s="143" t="s">
        <v>920</v>
      </c>
      <c r="E108" s="143" t="s">
        <v>921</v>
      </c>
      <c r="F108" s="126">
        <f>IF(COUNTIF(E$3:E108,E108)=1,MAX(F$2:F107)+1,VLOOKUP(E108,E$2:G107,2,0))</f>
        <v>27324</v>
      </c>
      <c r="G108" s="144">
        <v>6355.6399999999994</v>
      </c>
      <c r="I108" s="22">
        <f t="shared" si="1"/>
        <v>27364</v>
      </c>
      <c r="J108" s="54">
        <f>SUMIF($F$3:$F$1288, I108, $G$3:$G$1288)</f>
        <v>1758.8799999999999</v>
      </c>
    </row>
    <row r="109" spans="1:10" s="33" customFormat="1">
      <c r="A109" s="49">
        <v>107</v>
      </c>
      <c r="B109" s="142" t="s">
        <v>124</v>
      </c>
      <c r="C109" s="143" t="s">
        <v>124</v>
      </c>
      <c r="D109" s="143" t="s">
        <v>922</v>
      </c>
      <c r="E109" s="143" t="s">
        <v>923</v>
      </c>
      <c r="F109" s="126">
        <f>IF(COUNTIF(E$3:E109,E109)=1,MAX(F$2:F108)+1,VLOOKUP(E109,E$2:G108,2,0))</f>
        <v>27325</v>
      </c>
      <c r="G109" s="144">
        <v>15279.17</v>
      </c>
      <c r="I109" s="22">
        <f t="shared" si="1"/>
        <v>27365</v>
      </c>
      <c r="J109" s="54">
        <f>SUMIF($F$3:$F$1288, I109, $G$3:$G$1288)</f>
        <v>110.46000000000001</v>
      </c>
    </row>
    <row r="110" spans="1:10" s="33" customFormat="1">
      <c r="A110" s="49">
        <v>108</v>
      </c>
      <c r="B110" s="142" t="s">
        <v>479</v>
      </c>
      <c r="C110" s="143" t="s">
        <v>479</v>
      </c>
      <c r="D110" s="143" t="s">
        <v>924</v>
      </c>
      <c r="E110" s="143" t="s">
        <v>925</v>
      </c>
      <c r="F110" s="126">
        <f>IF(COUNTIF(E$3:E110,E110)=1,MAX(F$2:F109)+1,VLOOKUP(E110,E$2:G109,2,0))</f>
        <v>27326</v>
      </c>
      <c r="G110" s="144">
        <v>91.97</v>
      </c>
      <c r="I110" s="22">
        <f t="shared" si="1"/>
        <v>27366</v>
      </c>
      <c r="J110" s="54">
        <f>SUMIF($F$3:$F$1288, I110, $G$3:$G$1288)</f>
        <v>2157.96</v>
      </c>
    </row>
    <row r="111" spans="1:10" s="33" customFormat="1">
      <c r="A111" s="49">
        <v>109</v>
      </c>
      <c r="B111" s="142" t="s">
        <v>479</v>
      </c>
      <c r="C111" s="143" t="s">
        <v>130</v>
      </c>
      <c r="D111" s="143" t="s">
        <v>924</v>
      </c>
      <c r="E111" s="143" t="s">
        <v>925</v>
      </c>
      <c r="F111" s="126">
        <f>IF(COUNTIF(E$3:E111,E111)=1,MAX(F$2:F110)+1,VLOOKUP(E111,E$2:G110,2,0))</f>
        <v>27326</v>
      </c>
      <c r="G111" s="144">
        <v>17.080000000000002</v>
      </c>
      <c r="I111" s="22">
        <f t="shared" si="1"/>
        <v>27367</v>
      </c>
      <c r="J111" s="54">
        <f>SUMIF($F$3:$F$1288, I111, $G$3:$G$1288)</f>
        <v>62921.069999999992</v>
      </c>
    </row>
    <row r="112" spans="1:10" s="33" customFormat="1">
      <c r="A112" s="49">
        <v>110</v>
      </c>
      <c r="B112" s="142" t="s">
        <v>119</v>
      </c>
      <c r="C112" s="143" t="s">
        <v>119</v>
      </c>
      <c r="D112" s="143" t="s">
        <v>926</v>
      </c>
      <c r="E112" s="143" t="s">
        <v>927</v>
      </c>
      <c r="F112" s="126">
        <f>IF(COUNTIF(E$3:E112,E112)=1,MAX(F$2:F111)+1,VLOOKUP(E112,E$2:G111,2,0))</f>
        <v>27327</v>
      </c>
      <c r="G112" s="144">
        <v>11807.32</v>
      </c>
      <c r="I112" s="22">
        <f t="shared" si="1"/>
        <v>27368</v>
      </c>
      <c r="J112" s="54">
        <f>SUMIF($F$3:$F$1288, I112, $G$3:$G$1288)</f>
        <v>4173.21</v>
      </c>
    </row>
    <row r="113" spans="1:10" s="33" customFormat="1">
      <c r="A113" s="49">
        <v>111</v>
      </c>
      <c r="B113" s="142" t="s">
        <v>120</v>
      </c>
      <c r="C113" s="143" t="s">
        <v>120</v>
      </c>
      <c r="D113" s="143" t="s">
        <v>928</v>
      </c>
      <c r="E113" s="143" t="s">
        <v>929</v>
      </c>
      <c r="F113" s="126">
        <f>IF(COUNTIF(E$3:E113,E113)=1,MAX(F$2:F112)+1,VLOOKUP(E113,E$2:G112,2,0))</f>
        <v>27328</v>
      </c>
      <c r="G113" s="144">
        <v>46081.86</v>
      </c>
      <c r="I113" s="22">
        <f t="shared" si="1"/>
        <v>27369</v>
      </c>
      <c r="J113" s="54">
        <f>SUMIF($F$3:$F$1288, I113, $G$3:$G$1288)</f>
        <v>199.25</v>
      </c>
    </row>
    <row r="114" spans="1:10" s="33" customFormat="1">
      <c r="A114" s="49">
        <v>112</v>
      </c>
      <c r="B114" s="142" t="s">
        <v>121</v>
      </c>
      <c r="C114" s="143" t="s">
        <v>121</v>
      </c>
      <c r="D114" s="143" t="s">
        <v>930</v>
      </c>
      <c r="E114" s="143" t="s">
        <v>931</v>
      </c>
      <c r="F114" s="126">
        <f>IF(COUNTIF(E$3:E114,E114)=1,MAX(F$2:F113)+1,VLOOKUP(E114,E$2:G113,2,0))</f>
        <v>27329</v>
      </c>
      <c r="G114" s="144">
        <v>15195.859999999999</v>
      </c>
      <c r="I114" s="22">
        <f t="shared" si="1"/>
        <v>27370</v>
      </c>
      <c r="J114" s="54">
        <f>SUMIF($F$3:$F$1288, I114, $G$3:$G$1288)</f>
        <v>5729.33</v>
      </c>
    </row>
    <row r="115" spans="1:10" s="33" customFormat="1">
      <c r="A115" s="49">
        <v>113</v>
      </c>
      <c r="B115" s="142" t="s">
        <v>122</v>
      </c>
      <c r="C115" s="143" t="s">
        <v>122</v>
      </c>
      <c r="D115" s="143" t="s">
        <v>932</v>
      </c>
      <c r="E115" s="143" t="s">
        <v>933</v>
      </c>
      <c r="F115" s="126">
        <f>IF(COUNTIF(E$3:E115,E115)=1,MAX(F$2:F114)+1,VLOOKUP(E115,E$2:G114,2,0))</f>
        <v>27330</v>
      </c>
      <c r="G115" s="144">
        <v>11948.130000000001</v>
      </c>
      <c r="I115" s="22">
        <f t="shared" si="1"/>
        <v>27371</v>
      </c>
      <c r="J115" s="54">
        <f>SUMIF($F$3:$F$1288, I115, $G$3:$G$1288)</f>
        <v>9.57</v>
      </c>
    </row>
    <row r="116" spans="1:10" s="33" customFormat="1">
      <c r="A116" s="49">
        <v>114</v>
      </c>
      <c r="B116" s="142" t="s">
        <v>480</v>
      </c>
      <c r="C116" s="143" t="s">
        <v>480</v>
      </c>
      <c r="D116" s="143" t="s">
        <v>934</v>
      </c>
      <c r="E116" s="143" t="s">
        <v>935</v>
      </c>
      <c r="F116" s="126">
        <f>IF(COUNTIF(E$3:E116,E116)=1,MAX(F$2:F115)+1,VLOOKUP(E116,E$2:G115,2,0))</f>
        <v>27331</v>
      </c>
      <c r="G116" s="144">
        <v>347.72999999999996</v>
      </c>
      <c r="I116" s="22">
        <f t="shared" si="1"/>
        <v>27372</v>
      </c>
      <c r="J116" s="54">
        <f>SUMIF($F$3:$F$1288, I116, $G$3:$G$1288)</f>
        <v>1698.8</v>
      </c>
    </row>
    <row r="117" spans="1:10" s="33" customFormat="1">
      <c r="A117" s="49">
        <v>115</v>
      </c>
      <c r="B117" s="142" t="s">
        <v>480</v>
      </c>
      <c r="C117" s="143" t="s">
        <v>768</v>
      </c>
      <c r="D117" s="143" t="s">
        <v>934</v>
      </c>
      <c r="E117" s="143" t="s">
        <v>935</v>
      </c>
      <c r="F117" s="126">
        <f>IF(COUNTIF(E$3:E117,E117)=1,MAX(F$2:F116)+1,VLOOKUP(E117,E$2:G116,2,0))</f>
        <v>27331</v>
      </c>
      <c r="G117" s="144">
        <v>2.87</v>
      </c>
      <c r="I117" s="22">
        <f t="shared" si="1"/>
        <v>27373</v>
      </c>
      <c r="J117" s="54">
        <f>SUMIF($F$3:$F$1288, I117, $G$3:$G$1288)</f>
        <v>65.73</v>
      </c>
    </row>
    <row r="118" spans="1:10" s="33" customFormat="1">
      <c r="A118" s="49">
        <v>116</v>
      </c>
      <c r="B118" s="142" t="s">
        <v>481</v>
      </c>
      <c r="C118" s="143" t="s">
        <v>482</v>
      </c>
      <c r="D118" s="143" t="s">
        <v>936</v>
      </c>
      <c r="E118" s="143" t="s">
        <v>937</v>
      </c>
      <c r="F118" s="126">
        <f>IF(COUNTIF(E$3:E118,E118)=1,MAX(F$2:F117)+1,VLOOKUP(E118,E$2:G117,2,0))</f>
        <v>27332</v>
      </c>
      <c r="G118" s="144">
        <v>1171.28</v>
      </c>
      <c r="I118" s="22">
        <f t="shared" si="1"/>
        <v>27374</v>
      </c>
      <c r="J118" s="54">
        <f>SUMIF($F$3:$F$1288, I118, $G$3:$G$1288)</f>
        <v>163656.47</v>
      </c>
    </row>
    <row r="119" spans="1:10" s="33" customFormat="1">
      <c r="A119" s="49">
        <v>117</v>
      </c>
      <c r="B119" s="142" t="s">
        <v>127</v>
      </c>
      <c r="C119" s="143" t="s">
        <v>127</v>
      </c>
      <c r="D119" s="143" t="s">
        <v>938</v>
      </c>
      <c r="E119" s="143" t="s">
        <v>939</v>
      </c>
      <c r="F119" s="126">
        <f>IF(COUNTIF(E$3:E119,E119)=1,MAX(F$2:F118)+1,VLOOKUP(E119,E$2:G118,2,0))</f>
        <v>27333</v>
      </c>
      <c r="G119" s="144">
        <v>29978.720000000001</v>
      </c>
      <c r="I119" s="22">
        <f t="shared" si="1"/>
        <v>27375</v>
      </c>
      <c r="J119" s="54">
        <f>SUMIF($F$3:$F$1288, I119, $G$3:$G$1288)</f>
        <v>5737.1500000000005</v>
      </c>
    </row>
    <row r="120" spans="1:10" s="33" customFormat="1">
      <c r="A120" s="49">
        <v>118</v>
      </c>
      <c r="B120" s="142" t="s">
        <v>128</v>
      </c>
      <c r="C120" s="143" t="s">
        <v>128</v>
      </c>
      <c r="D120" s="143" t="s">
        <v>940</v>
      </c>
      <c r="E120" s="143" t="s">
        <v>941</v>
      </c>
      <c r="F120" s="126">
        <f>IF(COUNTIF(E$3:E120,E120)=1,MAX(F$2:F119)+1,VLOOKUP(E120,E$2:G119,2,0))</f>
        <v>27334</v>
      </c>
      <c r="G120" s="144">
        <v>18162.109999999997</v>
      </c>
      <c r="I120" s="22">
        <f t="shared" si="1"/>
        <v>27376</v>
      </c>
      <c r="J120" s="54">
        <f>SUMIF($F$3:$F$1288, I120, $G$3:$G$1288)</f>
        <v>454.96999999999997</v>
      </c>
    </row>
    <row r="121" spans="1:10" s="33" customFormat="1">
      <c r="A121" s="49">
        <v>119</v>
      </c>
      <c r="B121" s="142" t="s">
        <v>129</v>
      </c>
      <c r="C121" s="143" t="s">
        <v>129</v>
      </c>
      <c r="D121" s="143" t="s">
        <v>942</v>
      </c>
      <c r="E121" s="143" t="s">
        <v>943</v>
      </c>
      <c r="F121" s="126">
        <f>IF(COUNTIF(E$3:E121,E121)=1,MAX(F$2:F120)+1,VLOOKUP(E121,E$2:G120,2,0))</f>
        <v>27335</v>
      </c>
      <c r="G121" s="144">
        <v>8153.1100000000006</v>
      </c>
      <c r="I121" s="22">
        <f t="shared" si="1"/>
        <v>27377</v>
      </c>
      <c r="J121" s="54">
        <f>SUMIF($F$3:$F$1288, I121, $G$3:$G$1288)</f>
        <v>3.6100000000000003</v>
      </c>
    </row>
    <row r="122" spans="1:10" s="33" customFormat="1">
      <c r="A122" s="49">
        <v>120</v>
      </c>
      <c r="B122" s="142" t="s">
        <v>125</v>
      </c>
      <c r="C122" s="143" t="s">
        <v>125</v>
      </c>
      <c r="D122" s="143" t="s">
        <v>944</v>
      </c>
      <c r="E122" s="143" t="s">
        <v>945</v>
      </c>
      <c r="F122" s="126">
        <f>IF(COUNTIF(E$3:E122,E122)=1,MAX(F$2:F121)+1,VLOOKUP(E122,E$2:G121,2,0))</f>
        <v>27336</v>
      </c>
      <c r="G122" s="144">
        <v>10525.08</v>
      </c>
      <c r="I122" s="22">
        <f t="shared" si="1"/>
        <v>27378</v>
      </c>
      <c r="J122" s="54">
        <f>SUMIF($F$3:$F$1288, I122, $G$3:$G$1288)</f>
        <v>775.16999999999985</v>
      </c>
    </row>
    <row r="123" spans="1:10" s="33" customFormat="1">
      <c r="A123" s="49">
        <v>121</v>
      </c>
      <c r="B123" s="142" t="s">
        <v>125</v>
      </c>
      <c r="C123" s="143" t="s">
        <v>126</v>
      </c>
      <c r="D123" s="143" t="s">
        <v>944</v>
      </c>
      <c r="E123" s="143" t="s">
        <v>945</v>
      </c>
      <c r="F123" s="126">
        <f>IF(COUNTIF(E$3:E123,E123)=1,MAX(F$2:F122)+1,VLOOKUP(E123,E$2:G122,2,0))</f>
        <v>27336</v>
      </c>
      <c r="G123" s="144">
        <v>210.35999999999999</v>
      </c>
      <c r="I123" s="22">
        <f t="shared" si="1"/>
        <v>27379</v>
      </c>
      <c r="J123" s="54">
        <f>SUMIF($F$3:$F$1288, I123, $G$3:$G$1288)</f>
        <v>627.17999999999995</v>
      </c>
    </row>
    <row r="124" spans="1:10" s="33" customFormat="1">
      <c r="A124" s="49">
        <v>122</v>
      </c>
      <c r="B124" s="142" t="s">
        <v>483</v>
      </c>
      <c r="C124" s="143" t="s">
        <v>484</v>
      </c>
      <c r="D124" s="143" t="s">
        <v>946</v>
      </c>
      <c r="E124" s="143" t="s">
        <v>947</v>
      </c>
      <c r="F124" s="126">
        <f>IF(COUNTIF(E$3:E124,E124)=1,MAX(F$2:F123)+1,VLOOKUP(E124,E$2:G123,2,0))</f>
        <v>27337</v>
      </c>
      <c r="G124" s="144">
        <v>65.37</v>
      </c>
      <c r="I124" s="22">
        <f t="shared" si="1"/>
        <v>27380</v>
      </c>
      <c r="J124" s="54">
        <f>SUMIF($F$3:$F$1288, I124, $G$3:$G$1288)</f>
        <v>66.41</v>
      </c>
    </row>
    <row r="125" spans="1:10" s="33" customFormat="1">
      <c r="A125" s="49">
        <v>123</v>
      </c>
      <c r="B125" s="142" t="s">
        <v>485</v>
      </c>
      <c r="C125" s="143" t="s">
        <v>485</v>
      </c>
      <c r="D125" s="143" t="s">
        <v>948</v>
      </c>
      <c r="E125" s="143" t="s">
        <v>949</v>
      </c>
      <c r="F125" s="126">
        <f>IF(COUNTIF(E$3:E125,E125)=1,MAX(F$2:F124)+1,VLOOKUP(E125,E$2:G124,2,0))</f>
        <v>27338</v>
      </c>
      <c r="G125" s="144">
        <v>8863.6</v>
      </c>
      <c r="I125" s="22">
        <f t="shared" si="1"/>
        <v>27381</v>
      </c>
      <c r="J125" s="54">
        <f>SUMIF($F$3:$F$1288, I125, $G$3:$G$1288)</f>
        <v>6158.2899999999991</v>
      </c>
    </row>
    <row r="126" spans="1:10" s="33" customFormat="1">
      <c r="A126" s="49">
        <v>124</v>
      </c>
      <c r="B126" s="142" t="s">
        <v>147</v>
      </c>
      <c r="C126" s="143" t="s">
        <v>147</v>
      </c>
      <c r="D126" s="143" t="s">
        <v>950</v>
      </c>
      <c r="E126" s="143" t="s">
        <v>949</v>
      </c>
      <c r="F126" s="126">
        <f>IF(COUNTIF(E$3:E126,E126)=1,MAX(F$2:F125)+1,VLOOKUP(E126,E$2:G125,2,0))</f>
        <v>27338</v>
      </c>
      <c r="G126" s="144">
        <v>521.04</v>
      </c>
      <c r="I126" s="22">
        <f t="shared" si="1"/>
        <v>27382</v>
      </c>
      <c r="J126" s="54">
        <f>SUMIF($F$3:$F$1288, I126, $G$3:$G$1288)</f>
        <v>4192.82</v>
      </c>
    </row>
    <row r="127" spans="1:10" s="33" customFormat="1">
      <c r="A127" s="49">
        <v>125</v>
      </c>
      <c r="B127" s="142" t="s">
        <v>486</v>
      </c>
      <c r="C127" s="143" t="s">
        <v>486</v>
      </c>
      <c r="D127" s="143" t="s">
        <v>951</v>
      </c>
      <c r="E127" s="143" t="s">
        <v>952</v>
      </c>
      <c r="F127" s="126">
        <f>IF(COUNTIF(E$3:E127,E127)=1,MAX(F$2:F126)+1,VLOOKUP(E127,E$2:G126,2,0))</f>
        <v>27339</v>
      </c>
      <c r="G127" s="144">
        <v>11209.86</v>
      </c>
      <c r="I127" s="22">
        <f t="shared" si="1"/>
        <v>27383</v>
      </c>
      <c r="J127" s="54">
        <f>SUMIF($F$3:$F$1288, I127, $G$3:$G$1288)</f>
        <v>2362.71</v>
      </c>
    </row>
    <row r="128" spans="1:10" s="33" customFormat="1">
      <c r="A128" s="49">
        <v>126</v>
      </c>
      <c r="B128" s="142" t="s">
        <v>446</v>
      </c>
      <c r="C128" s="143" t="s">
        <v>256</v>
      </c>
      <c r="D128" s="143" t="s">
        <v>853</v>
      </c>
      <c r="E128" s="143" t="s">
        <v>854</v>
      </c>
      <c r="F128" s="126">
        <f>IF(COUNTIF(E$3:E128,E128)=1,MAX(F$2:F127)+1,VLOOKUP(E128,E$2:G127,2,0))</f>
        <v>27340</v>
      </c>
      <c r="G128" s="144">
        <v>5198.71</v>
      </c>
      <c r="I128" s="22">
        <f t="shared" si="1"/>
        <v>27384</v>
      </c>
      <c r="J128" s="54">
        <f>SUMIF($F$3:$F$1288, I128, $G$3:$G$1288)</f>
        <v>26.430000000000003</v>
      </c>
    </row>
    <row r="129" spans="1:10" s="33" customFormat="1">
      <c r="A129" s="49">
        <v>127</v>
      </c>
      <c r="B129" s="142" t="s">
        <v>489</v>
      </c>
      <c r="C129" s="143" t="s">
        <v>490</v>
      </c>
      <c r="D129" s="143" t="s">
        <v>957</v>
      </c>
      <c r="E129" s="143" t="s">
        <v>2105</v>
      </c>
      <c r="F129" s="126">
        <f>IF(COUNTIF(E$3:E129,E129)=1,MAX(F$2:F128)+1,VLOOKUP(E129,E$2:G128,2,0))</f>
        <v>27341</v>
      </c>
      <c r="G129" s="144">
        <v>249.23</v>
      </c>
      <c r="I129" s="22">
        <f t="shared" si="1"/>
        <v>27385</v>
      </c>
      <c r="J129" s="54">
        <f>SUMIF($F$3:$F$1288, I129, $G$3:$G$1288)</f>
        <v>530.51</v>
      </c>
    </row>
    <row r="130" spans="1:10" s="33" customFormat="1">
      <c r="A130" s="49">
        <v>128</v>
      </c>
      <c r="B130" s="142" t="s">
        <v>488</v>
      </c>
      <c r="C130" s="143" t="s">
        <v>377</v>
      </c>
      <c r="D130" s="143" t="s">
        <v>955</v>
      </c>
      <c r="E130" s="143" t="s">
        <v>956</v>
      </c>
      <c r="F130" s="126">
        <f>IF(COUNTIF(E$3:E130,E130)=1,MAX(F$2:F129)+1,VLOOKUP(E130,E$2:G129,2,0))</f>
        <v>27342</v>
      </c>
      <c r="G130" s="144">
        <v>37.799999999999997</v>
      </c>
      <c r="I130" s="22">
        <f t="shared" si="1"/>
        <v>27386</v>
      </c>
      <c r="J130" s="54">
        <f>SUMIF($F$3:$F$1288, I130, $G$3:$G$1288)</f>
        <v>72.87</v>
      </c>
    </row>
    <row r="131" spans="1:10" s="33" customFormat="1">
      <c r="A131" s="49">
        <v>129</v>
      </c>
      <c r="B131" s="142" t="s">
        <v>113</v>
      </c>
      <c r="C131" s="143" t="s">
        <v>113</v>
      </c>
      <c r="D131" s="143" t="s">
        <v>958</v>
      </c>
      <c r="E131" s="143" t="s">
        <v>959</v>
      </c>
      <c r="F131" s="126">
        <f>IF(COUNTIF(E$3:E131,E131)=1,MAX(F$2:F130)+1,VLOOKUP(E131,E$2:G130,2,0))</f>
        <v>27343</v>
      </c>
      <c r="G131" s="144">
        <v>3018.57</v>
      </c>
      <c r="I131" s="22">
        <f t="shared" si="1"/>
        <v>27387</v>
      </c>
      <c r="J131" s="54">
        <f>SUMIF($F$3:$F$1288, I131, $G$3:$G$1288)</f>
        <v>4595.32</v>
      </c>
    </row>
    <row r="132" spans="1:10" s="33" customFormat="1">
      <c r="A132" s="49">
        <v>130</v>
      </c>
      <c r="B132" s="142" t="s">
        <v>252</v>
      </c>
      <c r="C132" s="143" t="s">
        <v>251</v>
      </c>
      <c r="D132" s="143" t="s">
        <v>960</v>
      </c>
      <c r="E132" s="143" t="s">
        <v>961</v>
      </c>
      <c r="F132" s="126">
        <f>IF(COUNTIF(E$3:E132,E132)=1,MAX(F$2:F131)+1,VLOOKUP(E132,E$2:G131,2,0))</f>
        <v>27344</v>
      </c>
      <c r="G132" s="144">
        <v>1541.0700000000002</v>
      </c>
      <c r="I132" s="22">
        <f t="shared" si="1"/>
        <v>27388</v>
      </c>
      <c r="J132" s="54">
        <f>SUMIF($F$3:$F$1288, I132, $G$3:$G$1288)</f>
        <v>105.63</v>
      </c>
    </row>
    <row r="133" spans="1:10" s="33" customFormat="1">
      <c r="A133" s="49">
        <v>131</v>
      </c>
      <c r="B133" s="142" t="s">
        <v>131</v>
      </c>
      <c r="C133" s="143" t="s">
        <v>131</v>
      </c>
      <c r="D133" s="143" t="s">
        <v>962</v>
      </c>
      <c r="E133" s="143" t="s">
        <v>963</v>
      </c>
      <c r="F133" s="126">
        <f>IF(COUNTIF(E$3:E133,E133)=1,MAX(F$2:F132)+1,VLOOKUP(E133,E$2:G132,2,0))</f>
        <v>27345</v>
      </c>
      <c r="G133" s="144">
        <v>1.98</v>
      </c>
      <c r="I133" s="22">
        <f t="shared" si="1"/>
        <v>27389</v>
      </c>
      <c r="J133" s="54">
        <f>SUMIF($F$3:$F$1288, I133, $G$3:$G$1288)</f>
        <v>0.57999999999999996</v>
      </c>
    </row>
    <row r="134" spans="1:10" s="33" customFormat="1">
      <c r="A134" s="49">
        <v>132</v>
      </c>
      <c r="B134" s="142" t="s">
        <v>131</v>
      </c>
      <c r="C134" s="143" t="s">
        <v>132</v>
      </c>
      <c r="D134" s="143" t="s">
        <v>962</v>
      </c>
      <c r="E134" s="143" t="s">
        <v>963</v>
      </c>
      <c r="F134" s="126">
        <f>IF(COUNTIF(E$3:E134,E134)=1,MAX(F$2:F133)+1,VLOOKUP(E134,E$2:G133,2,0))</f>
        <v>27345</v>
      </c>
      <c r="G134" s="144">
        <v>156.78</v>
      </c>
      <c r="I134" s="22">
        <f t="shared" si="1"/>
        <v>27390</v>
      </c>
      <c r="J134" s="54">
        <f>SUMIF($F$3:$F$1288, I134, $G$3:$G$1288)</f>
        <v>9456.89</v>
      </c>
    </row>
    <row r="135" spans="1:10" s="33" customFormat="1">
      <c r="A135" s="49">
        <v>133</v>
      </c>
      <c r="B135" s="142" t="s">
        <v>133</v>
      </c>
      <c r="C135" s="143" t="s">
        <v>133</v>
      </c>
      <c r="D135" s="143" t="s">
        <v>962</v>
      </c>
      <c r="E135" s="143" t="s">
        <v>963</v>
      </c>
      <c r="F135" s="126">
        <f>IF(COUNTIF(E$3:E135,E135)=1,MAX(F$2:F134)+1,VLOOKUP(E135,E$2:G134,2,0))</f>
        <v>27345</v>
      </c>
      <c r="G135" s="144">
        <v>23316.52</v>
      </c>
      <c r="I135" s="22">
        <f t="shared" si="1"/>
        <v>27391</v>
      </c>
      <c r="J135" s="54">
        <f>SUMIF($F$3:$F$1288, I135, $G$3:$G$1288)</f>
        <v>10420.029999999997</v>
      </c>
    </row>
    <row r="136" spans="1:10" s="33" customFormat="1">
      <c r="A136" s="49">
        <v>134</v>
      </c>
      <c r="B136" s="142" t="s">
        <v>133</v>
      </c>
      <c r="C136" s="143" t="s">
        <v>134</v>
      </c>
      <c r="D136" s="143" t="s">
        <v>962</v>
      </c>
      <c r="E136" s="143" t="s">
        <v>963</v>
      </c>
      <c r="F136" s="126">
        <f>IF(COUNTIF(E$3:E136,E136)=1,MAX(F$2:F135)+1,VLOOKUP(E136,E$2:G135,2,0))</f>
        <v>27345</v>
      </c>
      <c r="G136" s="144">
        <v>3631.9500000000003</v>
      </c>
      <c r="I136" s="22">
        <f t="shared" ref="I136:I199" si="2">I135+1</f>
        <v>27392</v>
      </c>
      <c r="J136" s="54">
        <f>SUMIF($F$3:$F$1288, I136, $G$3:$G$1288)</f>
        <v>634.25</v>
      </c>
    </row>
    <row r="137" spans="1:10" s="33" customFormat="1">
      <c r="A137" s="49">
        <v>135</v>
      </c>
      <c r="B137" s="142" t="s">
        <v>491</v>
      </c>
      <c r="C137" s="143" t="s">
        <v>492</v>
      </c>
      <c r="D137" s="143" t="s">
        <v>964</v>
      </c>
      <c r="E137" s="143" t="s">
        <v>965</v>
      </c>
      <c r="F137" s="126">
        <f>IF(COUNTIF(E$3:E137,E137)=1,MAX(F$2:F136)+1,VLOOKUP(E137,E$2:G136,2,0))</f>
        <v>27346</v>
      </c>
      <c r="G137" s="144">
        <v>2.0100000000000002</v>
      </c>
      <c r="I137" s="22">
        <f t="shared" si="2"/>
        <v>27393</v>
      </c>
      <c r="J137" s="54">
        <f>SUMIF($F$3:$F$1288, I137, $G$3:$G$1288)</f>
        <v>376.04</v>
      </c>
    </row>
    <row r="138" spans="1:10" s="33" customFormat="1">
      <c r="A138" s="49">
        <v>136</v>
      </c>
      <c r="B138" s="142" t="s">
        <v>493</v>
      </c>
      <c r="C138" s="143" t="s">
        <v>494</v>
      </c>
      <c r="D138" s="143" t="s">
        <v>966</v>
      </c>
      <c r="E138" s="143" t="s">
        <v>967</v>
      </c>
      <c r="F138" s="126">
        <f>IF(COUNTIF(E$3:E138,E138)=1,MAX(F$2:F137)+1,VLOOKUP(E138,E$2:G137,2,0))</f>
        <v>27347</v>
      </c>
      <c r="G138" s="144">
        <v>70.929999999999993</v>
      </c>
      <c r="I138" s="22">
        <f t="shared" si="2"/>
        <v>27394</v>
      </c>
      <c r="J138" s="54">
        <f>SUMIF($F$3:$F$1288, I138, $G$3:$G$1288)</f>
        <v>555.47</v>
      </c>
    </row>
    <row r="139" spans="1:10" s="33" customFormat="1">
      <c r="A139" s="49">
        <v>137</v>
      </c>
      <c r="B139" s="142" t="s">
        <v>495</v>
      </c>
      <c r="C139" s="143" t="s">
        <v>495</v>
      </c>
      <c r="D139" s="143" t="s">
        <v>968</v>
      </c>
      <c r="E139" s="143" t="s">
        <v>969</v>
      </c>
      <c r="F139" s="126">
        <f>IF(COUNTIF(E$3:E139,E139)=1,MAX(F$2:F138)+1,VLOOKUP(E139,E$2:G138,2,0))</f>
        <v>27348</v>
      </c>
      <c r="G139" s="144">
        <v>289.3</v>
      </c>
      <c r="I139" s="22">
        <f t="shared" si="2"/>
        <v>27395</v>
      </c>
      <c r="J139" s="54">
        <f>SUMIF($F$3:$F$1288, I139, $G$3:$G$1288)</f>
        <v>3853.37</v>
      </c>
    </row>
    <row r="140" spans="1:10" s="33" customFormat="1">
      <c r="A140" s="49">
        <v>138</v>
      </c>
      <c r="B140" s="142" t="s">
        <v>496</v>
      </c>
      <c r="C140" s="143" t="s">
        <v>496</v>
      </c>
      <c r="D140" s="143" t="s">
        <v>970</v>
      </c>
      <c r="E140" s="143" t="s">
        <v>971</v>
      </c>
      <c r="F140" s="126">
        <f>IF(COUNTIF(E$3:E140,E140)=1,MAX(F$2:F139)+1,VLOOKUP(E140,E$2:G139,2,0))</f>
        <v>27349</v>
      </c>
      <c r="G140" s="144">
        <v>12123.56</v>
      </c>
      <c r="I140" s="22">
        <f t="shared" si="2"/>
        <v>27396</v>
      </c>
      <c r="J140" s="54">
        <f>SUMIF($F$3:$F$1288, I140, $G$3:$G$1288)</f>
        <v>379.56</v>
      </c>
    </row>
    <row r="141" spans="1:10" s="33" customFormat="1">
      <c r="A141" s="49">
        <v>139</v>
      </c>
      <c r="B141" s="142" t="s">
        <v>110</v>
      </c>
      <c r="C141" s="143" t="s">
        <v>110</v>
      </c>
      <c r="D141" s="143" t="s">
        <v>972</v>
      </c>
      <c r="E141" s="143" t="s">
        <v>973</v>
      </c>
      <c r="F141" s="126">
        <f>IF(COUNTIF(E$3:E141,E141)=1,MAX(F$2:F140)+1,VLOOKUP(E141,E$2:G140,2,0))</f>
        <v>27350</v>
      </c>
      <c r="G141" s="144">
        <v>23.49</v>
      </c>
      <c r="I141" s="22">
        <f t="shared" si="2"/>
        <v>27397</v>
      </c>
      <c r="J141" s="54">
        <f>SUMIF($F$3:$F$1288, I141, $G$3:$G$1288)</f>
        <v>3813.12</v>
      </c>
    </row>
    <row r="142" spans="1:10" s="33" customFormat="1">
      <c r="A142" s="49">
        <v>140</v>
      </c>
      <c r="B142" s="142" t="s">
        <v>110</v>
      </c>
      <c r="C142" s="143" t="s">
        <v>111</v>
      </c>
      <c r="D142" s="143" t="s">
        <v>972</v>
      </c>
      <c r="E142" s="143" t="s">
        <v>973</v>
      </c>
      <c r="F142" s="126">
        <f>IF(COUNTIF(E$3:E142,E142)=1,MAX(F$2:F141)+1,VLOOKUP(E142,E$2:G141,2,0))</f>
        <v>27350</v>
      </c>
      <c r="G142" s="144">
        <v>1.02</v>
      </c>
      <c r="I142" s="22">
        <f t="shared" si="2"/>
        <v>27398</v>
      </c>
      <c r="J142" s="54">
        <f>SUMIF($F$3:$F$1288, I142, $G$3:$G$1288)</f>
        <v>827.23</v>
      </c>
    </row>
    <row r="143" spans="1:10" s="33" customFormat="1">
      <c r="A143" s="49">
        <v>141</v>
      </c>
      <c r="B143" s="142" t="s">
        <v>148</v>
      </c>
      <c r="C143" s="143" t="s">
        <v>148</v>
      </c>
      <c r="D143" s="143" t="s">
        <v>974</v>
      </c>
      <c r="E143" s="143" t="s">
        <v>975</v>
      </c>
      <c r="F143" s="126">
        <f>IF(COUNTIF(E$3:E143,E143)=1,MAX(F$2:F142)+1,VLOOKUP(E143,E$2:G142,2,0))</f>
        <v>27351</v>
      </c>
      <c r="G143" s="144">
        <v>380.46999999999997</v>
      </c>
      <c r="I143" s="22">
        <f t="shared" si="2"/>
        <v>27399</v>
      </c>
      <c r="J143" s="54">
        <f>SUMIF($F$3:$F$1288, I143, $G$3:$G$1288)</f>
        <v>3525.74</v>
      </c>
    </row>
    <row r="144" spans="1:10" s="33" customFormat="1">
      <c r="A144" s="49">
        <v>142</v>
      </c>
      <c r="B144" s="142" t="s">
        <v>148</v>
      </c>
      <c r="C144" s="143" t="s">
        <v>149</v>
      </c>
      <c r="D144" s="143" t="s">
        <v>974</v>
      </c>
      <c r="E144" s="143" t="s">
        <v>975</v>
      </c>
      <c r="F144" s="126">
        <f>IF(COUNTIF(E$3:E144,E144)=1,MAX(F$2:F143)+1,VLOOKUP(E144,E$2:G143,2,0))</f>
        <v>27351</v>
      </c>
      <c r="G144" s="144">
        <v>472.89000000000004</v>
      </c>
      <c r="I144" s="22">
        <f t="shared" si="2"/>
        <v>27400</v>
      </c>
      <c r="J144" s="54">
        <f>SUMIF($F$3:$F$1288, I144, $G$3:$G$1288)</f>
        <v>886.24999999999989</v>
      </c>
    </row>
    <row r="145" spans="1:10" s="33" customFormat="1">
      <c r="A145" s="49">
        <v>143</v>
      </c>
      <c r="B145" s="142" t="s">
        <v>148</v>
      </c>
      <c r="C145" s="143" t="s">
        <v>150</v>
      </c>
      <c r="D145" s="143" t="s">
        <v>974</v>
      </c>
      <c r="E145" s="143" t="s">
        <v>975</v>
      </c>
      <c r="F145" s="126">
        <f>IF(COUNTIF(E$3:E145,E145)=1,MAX(F$2:F144)+1,VLOOKUP(E145,E$2:G144,2,0))</f>
        <v>27351</v>
      </c>
      <c r="G145" s="144">
        <v>635.86</v>
      </c>
      <c r="I145" s="22">
        <f t="shared" si="2"/>
        <v>27401</v>
      </c>
      <c r="J145" s="54">
        <f>SUMIF($F$3:$F$1288, I145, $G$3:$G$1288)</f>
        <v>222.93</v>
      </c>
    </row>
    <row r="146" spans="1:10" s="33" customFormat="1">
      <c r="A146" s="49">
        <v>144</v>
      </c>
      <c r="B146" s="142" t="s">
        <v>112</v>
      </c>
      <c r="C146" s="143" t="s">
        <v>112</v>
      </c>
      <c r="D146" s="143" t="s">
        <v>976</v>
      </c>
      <c r="E146" s="143" t="s">
        <v>977</v>
      </c>
      <c r="F146" s="126">
        <f>IF(COUNTIF(E$3:E146,E146)=1,MAX(F$2:F145)+1,VLOOKUP(E146,E$2:G145,2,0))</f>
        <v>27352</v>
      </c>
      <c r="G146" s="144">
        <v>9742.0800000000017</v>
      </c>
      <c r="I146" s="22">
        <f t="shared" si="2"/>
        <v>27402</v>
      </c>
      <c r="J146" s="54">
        <f>SUMIF($F$3:$F$1288, I146, $G$3:$G$1288)</f>
        <v>37.35</v>
      </c>
    </row>
    <row r="147" spans="1:10" s="33" customFormat="1">
      <c r="A147" s="49">
        <v>145</v>
      </c>
      <c r="B147" s="142" t="s">
        <v>135</v>
      </c>
      <c r="C147" s="143" t="s">
        <v>135</v>
      </c>
      <c r="D147" s="143" t="s">
        <v>980</v>
      </c>
      <c r="E147" s="143" t="s">
        <v>981</v>
      </c>
      <c r="F147" s="126">
        <f>IF(COUNTIF(E$3:E147,E147)=1,MAX(F$2:F146)+1,VLOOKUP(E147,E$2:G146,2,0))</f>
        <v>27353</v>
      </c>
      <c r="G147" s="144">
        <v>145.53</v>
      </c>
      <c r="I147" s="22">
        <f t="shared" si="2"/>
        <v>27403</v>
      </c>
      <c r="J147" s="54">
        <f>SUMIF($F$3:$F$1288, I147, $G$3:$G$1288)</f>
        <v>2292.2800000000002</v>
      </c>
    </row>
    <row r="148" spans="1:10" s="33" customFormat="1">
      <c r="A148" s="49">
        <v>146</v>
      </c>
      <c r="B148" s="142" t="s">
        <v>135</v>
      </c>
      <c r="C148" s="143" t="s">
        <v>136</v>
      </c>
      <c r="D148" s="143" t="s">
        <v>980</v>
      </c>
      <c r="E148" s="143" t="s">
        <v>981</v>
      </c>
      <c r="F148" s="126">
        <f>IF(COUNTIF(E$3:E148,E148)=1,MAX(F$2:F147)+1,VLOOKUP(E148,E$2:G147,2,0))</f>
        <v>27353</v>
      </c>
      <c r="G148" s="144">
        <v>32.32</v>
      </c>
      <c r="I148" s="22">
        <f t="shared" si="2"/>
        <v>27404</v>
      </c>
      <c r="J148" s="54">
        <f>SUMIF($F$3:$F$1288, I148, $G$3:$G$1288)</f>
        <v>166.95999999999998</v>
      </c>
    </row>
    <row r="149" spans="1:10" s="33" customFormat="1">
      <c r="A149" s="49">
        <v>147</v>
      </c>
      <c r="B149" s="142" t="s">
        <v>151</v>
      </c>
      <c r="C149" s="143" t="s">
        <v>151</v>
      </c>
      <c r="D149" s="143" t="s">
        <v>982</v>
      </c>
      <c r="E149" s="143" t="s">
        <v>983</v>
      </c>
      <c r="F149" s="126">
        <f>IF(COUNTIF(E$3:E149,E149)=1,MAX(F$2:F148)+1,VLOOKUP(E149,E$2:G148,2,0))</f>
        <v>27354</v>
      </c>
      <c r="G149" s="144">
        <v>886.41000000000008</v>
      </c>
      <c r="I149" s="22">
        <f t="shared" si="2"/>
        <v>27405</v>
      </c>
      <c r="J149" s="54">
        <f>SUMIF($F$3:$F$1288, I149, $G$3:$G$1288)</f>
        <v>933.2299999999999</v>
      </c>
    </row>
    <row r="150" spans="1:10" s="33" customFormat="1">
      <c r="A150" s="49">
        <v>148</v>
      </c>
      <c r="B150" s="142" t="s">
        <v>270</v>
      </c>
      <c r="C150" s="143" t="s">
        <v>270</v>
      </c>
      <c r="D150" s="143" t="s">
        <v>984</v>
      </c>
      <c r="E150" s="143" t="s">
        <v>985</v>
      </c>
      <c r="F150" s="126">
        <f>IF(COUNTIF(E$3:E150,E150)=1,MAX(F$2:F149)+1,VLOOKUP(E150,E$2:G149,2,0))</f>
        <v>27355</v>
      </c>
      <c r="G150" s="144">
        <v>20238.379999999997</v>
      </c>
      <c r="I150" s="22">
        <f t="shared" si="2"/>
        <v>27406</v>
      </c>
      <c r="J150" s="54">
        <f>SUMIF($F$3:$F$1288, I150, $G$3:$G$1288)</f>
        <v>353.22000000000008</v>
      </c>
    </row>
    <row r="151" spans="1:10" s="33" customFormat="1">
      <c r="A151" s="49">
        <v>149</v>
      </c>
      <c r="B151" s="142" t="s">
        <v>154</v>
      </c>
      <c r="C151" s="143" t="s">
        <v>154</v>
      </c>
      <c r="D151" s="143" t="s">
        <v>986</v>
      </c>
      <c r="E151" s="143" t="s">
        <v>987</v>
      </c>
      <c r="F151" s="126">
        <f>IF(COUNTIF(E$3:E151,E151)=1,MAX(F$2:F150)+1,VLOOKUP(E151,E$2:G150,2,0))</f>
        <v>27356</v>
      </c>
      <c r="G151" s="144">
        <v>5219.1699999999992</v>
      </c>
      <c r="I151" s="22">
        <f t="shared" si="2"/>
        <v>27407</v>
      </c>
      <c r="J151" s="54">
        <f>SUMIF($F$3:$F$1288, I151, $G$3:$G$1288)</f>
        <v>957.4799999999999</v>
      </c>
    </row>
    <row r="152" spans="1:10" s="33" customFormat="1">
      <c r="A152" s="49">
        <v>150</v>
      </c>
      <c r="B152" s="142" t="s">
        <v>152</v>
      </c>
      <c r="C152" s="143" t="s">
        <v>152</v>
      </c>
      <c r="D152" s="143" t="s">
        <v>988</v>
      </c>
      <c r="E152" s="143" t="s">
        <v>989</v>
      </c>
      <c r="F152" s="126">
        <f>IF(COUNTIF(E$3:E152,E152)=1,MAX(F$2:F151)+1,VLOOKUP(E152,E$2:G151,2,0))</f>
        <v>27357</v>
      </c>
      <c r="G152" s="144">
        <v>17975.73</v>
      </c>
      <c r="I152" s="22">
        <f t="shared" si="2"/>
        <v>27408</v>
      </c>
      <c r="J152" s="54">
        <f>SUMIF($F$3:$F$1288, I152, $G$3:$G$1288)</f>
        <v>421.63</v>
      </c>
    </row>
    <row r="153" spans="1:10" s="33" customFormat="1">
      <c r="A153" s="49">
        <v>151</v>
      </c>
      <c r="B153" s="142" t="s">
        <v>498</v>
      </c>
      <c r="C153" s="143" t="s">
        <v>498</v>
      </c>
      <c r="D153" s="143" t="s">
        <v>990</v>
      </c>
      <c r="E153" s="143" t="s">
        <v>991</v>
      </c>
      <c r="F153" s="126">
        <f>IF(COUNTIF(E$3:E153,E153)=1,MAX(F$2:F152)+1,VLOOKUP(E153,E$2:G152,2,0))</f>
        <v>27358</v>
      </c>
      <c r="G153" s="144">
        <v>227.78</v>
      </c>
      <c r="I153" s="22">
        <f t="shared" si="2"/>
        <v>27409</v>
      </c>
      <c r="J153" s="54">
        <f>SUMIF($F$3:$F$1288, I153, $G$3:$G$1288)</f>
        <v>12460.88</v>
      </c>
    </row>
    <row r="154" spans="1:10" s="33" customFormat="1">
      <c r="A154" s="49">
        <v>152</v>
      </c>
      <c r="B154" s="142" t="s">
        <v>498</v>
      </c>
      <c r="C154" s="143" t="s">
        <v>499</v>
      </c>
      <c r="D154" s="143" t="s">
        <v>990</v>
      </c>
      <c r="E154" s="143" t="s">
        <v>991</v>
      </c>
      <c r="F154" s="126">
        <f>IF(COUNTIF(E$3:E154,E154)=1,MAX(F$2:F153)+1,VLOOKUP(E154,E$2:G153,2,0))</f>
        <v>27358</v>
      </c>
      <c r="G154" s="144">
        <v>23.15</v>
      </c>
      <c r="I154" s="22">
        <f t="shared" si="2"/>
        <v>27410</v>
      </c>
      <c r="J154" s="54">
        <f>SUMIF($F$3:$F$1288, I154, $G$3:$G$1288)</f>
        <v>222.91</v>
      </c>
    </row>
    <row r="155" spans="1:10" s="33" customFormat="1">
      <c r="A155" s="49">
        <v>153</v>
      </c>
      <c r="B155" s="142" t="s">
        <v>155</v>
      </c>
      <c r="C155" s="143" t="s">
        <v>155</v>
      </c>
      <c r="D155" s="143" t="s">
        <v>992</v>
      </c>
      <c r="E155" s="143" t="s">
        <v>993</v>
      </c>
      <c r="F155" s="126">
        <f>IF(COUNTIF(E$3:E155,E155)=1,MAX(F$2:F154)+1,VLOOKUP(E155,E$2:G154,2,0))</f>
        <v>27359</v>
      </c>
      <c r="G155" s="144">
        <v>106.51</v>
      </c>
      <c r="I155" s="22">
        <f t="shared" si="2"/>
        <v>27411</v>
      </c>
      <c r="J155" s="54">
        <f>SUMIF($F$3:$F$1288, I155, $G$3:$G$1288)</f>
        <v>89.330000000000013</v>
      </c>
    </row>
    <row r="156" spans="1:10" s="33" customFormat="1">
      <c r="A156" s="49">
        <v>154</v>
      </c>
      <c r="B156" s="142" t="s">
        <v>155</v>
      </c>
      <c r="C156" s="143" t="s">
        <v>156</v>
      </c>
      <c r="D156" s="143" t="s">
        <v>992</v>
      </c>
      <c r="E156" s="143" t="s">
        <v>993</v>
      </c>
      <c r="F156" s="126">
        <f>IF(COUNTIF(E$3:E156,E156)=1,MAX(F$2:F155)+1,VLOOKUP(E156,E$2:G155,2,0))</f>
        <v>27359</v>
      </c>
      <c r="G156" s="144">
        <v>197</v>
      </c>
      <c r="I156" s="22">
        <f t="shared" si="2"/>
        <v>27412</v>
      </c>
      <c r="J156" s="54">
        <f>SUMIF($F$3:$F$1288, I156, $G$3:$G$1288)</f>
        <v>263.77</v>
      </c>
    </row>
    <row r="157" spans="1:10" s="33" customFormat="1">
      <c r="A157" s="49">
        <v>155</v>
      </c>
      <c r="B157" s="142" t="s">
        <v>157</v>
      </c>
      <c r="C157" s="143" t="s">
        <v>157</v>
      </c>
      <c r="D157" s="143" t="s">
        <v>992</v>
      </c>
      <c r="E157" s="143" t="s">
        <v>993</v>
      </c>
      <c r="F157" s="126">
        <f>IF(COUNTIF(E$3:E157,E157)=1,MAX(F$2:F156)+1,VLOOKUP(E157,E$2:G156,2,0))</f>
        <v>27359</v>
      </c>
      <c r="G157" s="144">
        <v>2062.63</v>
      </c>
      <c r="I157" s="22">
        <f t="shared" si="2"/>
        <v>27413</v>
      </c>
      <c r="J157" s="54">
        <f>SUMIF($F$3:$F$1288, I157, $G$3:$G$1288)</f>
        <v>266.07</v>
      </c>
    </row>
    <row r="158" spans="1:10" s="33" customFormat="1">
      <c r="A158" s="49">
        <v>156</v>
      </c>
      <c r="B158" s="142" t="s">
        <v>157</v>
      </c>
      <c r="C158" s="143" t="s">
        <v>158</v>
      </c>
      <c r="D158" s="143" t="s">
        <v>992</v>
      </c>
      <c r="E158" s="143" t="s">
        <v>993</v>
      </c>
      <c r="F158" s="126">
        <f>IF(COUNTIF(E$3:E158,E158)=1,MAX(F$2:F157)+1,VLOOKUP(E158,E$2:G157,2,0))</f>
        <v>27359</v>
      </c>
      <c r="G158" s="144">
        <v>1641.92</v>
      </c>
      <c r="I158" s="22">
        <f t="shared" si="2"/>
        <v>27414</v>
      </c>
      <c r="J158" s="54">
        <f>SUMIF($F$3:$F$1288, I158, $G$3:$G$1288)</f>
        <v>3709.62</v>
      </c>
    </row>
    <row r="159" spans="1:10" s="33" customFormat="1">
      <c r="A159" s="49">
        <v>157</v>
      </c>
      <c r="B159" s="142" t="s">
        <v>500</v>
      </c>
      <c r="C159" s="143" t="s">
        <v>500</v>
      </c>
      <c r="D159" s="143" t="s">
        <v>994</v>
      </c>
      <c r="E159" s="143" t="s">
        <v>995</v>
      </c>
      <c r="F159" s="126">
        <f>IF(COUNTIF(E$3:E159,E159)=1,MAX(F$2:F158)+1,VLOOKUP(E159,E$2:G158,2,0))</f>
        <v>27360</v>
      </c>
      <c r="G159" s="144">
        <v>147143.28</v>
      </c>
      <c r="I159" s="22">
        <f t="shared" si="2"/>
        <v>27415</v>
      </c>
      <c r="J159" s="54">
        <f>SUMIF($F$3:$F$1288, I159, $G$3:$G$1288)</f>
        <v>20308</v>
      </c>
    </row>
    <row r="160" spans="1:10" s="33" customFormat="1">
      <c r="A160" s="49">
        <v>158</v>
      </c>
      <c r="B160" s="142" t="s">
        <v>153</v>
      </c>
      <c r="C160" s="143" t="s">
        <v>153</v>
      </c>
      <c r="D160" s="143" t="s">
        <v>996</v>
      </c>
      <c r="E160" s="143" t="s">
        <v>997</v>
      </c>
      <c r="F160" s="126">
        <f>IF(COUNTIF(E$3:E160,E160)=1,MAX(F$2:F159)+1,VLOOKUP(E160,E$2:G159,2,0))</f>
        <v>27361</v>
      </c>
      <c r="G160" s="144">
        <v>2243.2799999999997</v>
      </c>
      <c r="I160" s="22">
        <f t="shared" si="2"/>
        <v>27416</v>
      </c>
      <c r="J160" s="54">
        <f>SUMIF($F$3:$F$1288, I160, $G$3:$G$1288)</f>
        <v>13552.56</v>
      </c>
    </row>
    <row r="161" spans="1:10" s="33" customFormat="1">
      <c r="A161" s="49">
        <v>159</v>
      </c>
      <c r="B161" s="142" t="s">
        <v>159</v>
      </c>
      <c r="C161" s="143" t="s">
        <v>159</v>
      </c>
      <c r="D161" s="143" t="s">
        <v>998</v>
      </c>
      <c r="E161" s="143" t="s">
        <v>999</v>
      </c>
      <c r="F161" s="126">
        <f>IF(COUNTIF(E$3:E161,E161)=1,MAX(F$2:F160)+1,VLOOKUP(E161,E$2:G160,2,0))</f>
        <v>27362</v>
      </c>
      <c r="G161" s="144">
        <v>5651.67</v>
      </c>
      <c r="I161" s="22">
        <f t="shared" si="2"/>
        <v>27417</v>
      </c>
      <c r="J161" s="54">
        <f>SUMIF($F$3:$F$1288, I161, $G$3:$G$1288)</f>
        <v>11777.099999999999</v>
      </c>
    </row>
    <row r="162" spans="1:10" s="33" customFormat="1">
      <c r="A162" s="49">
        <v>160</v>
      </c>
      <c r="B162" s="142" t="s">
        <v>501</v>
      </c>
      <c r="C162" s="143" t="s">
        <v>501</v>
      </c>
      <c r="D162" s="143" t="s">
        <v>1000</v>
      </c>
      <c r="E162" s="143" t="s">
        <v>1001</v>
      </c>
      <c r="F162" s="126">
        <f>IF(COUNTIF(E$3:E162,E162)=1,MAX(F$2:F161)+1,VLOOKUP(E162,E$2:G161,2,0))</f>
        <v>27363</v>
      </c>
      <c r="G162" s="144">
        <v>1.04</v>
      </c>
      <c r="I162" s="22">
        <f t="shared" si="2"/>
        <v>27418</v>
      </c>
      <c r="J162" s="54">
        <f>SUMIF($F$3:$F$1288, I162, $G$3:$G$1288)</f>
        <v>6600.99</v>
      </c>
    </row>
    <row r="163" spans="1:10" s="33" customFormat="1">
      <c r="A163" s="49">
        <v>161</v>
      </c>
      <c r="B163" s="142" t="s">
        <v>501</v>
      </c>
      <c r="C163" s="143" t="s">
        <v>165</v>
      </c>
      <c r="D163" s="143" t="s">
        <v>1000</v>
      </c>
      <c r="E163" s="143" t="s">
        <v>1001</v>
      </c>
      <c r="F163" s="126">
        <f>IF(COUNTIF(E$3:E163,E163)=1,MAX(F$2:F162)+1,VLOOKUP(E163,E$2:G162,2,0))</f>
        <v>27363</v>
      </c>
      <c r="G163" s="144">
        <v>28.8</v>
      </c>
      <c r="I163" s="22">
        <f t="shared" si="2"/>
        <v>27419</v>
      </c>
      <c r="J163" s="54">
        <f>SUMIF($F$3:$F$1288, I163, $G$3:$G$1288)</f>
        <v>321.54000000000002</v>
      </c>
    </row>
    <row r="164" spans="1:10" s="33" customFormat="1">
      <c r="A164" s="49">
        <v>162</v>
      </c>
      <c r="B164" s="142" t="s">
        <v>502</v>
      </c>
      <c r="C164" s="143" t="s">
        <v>502</v>
      </c>
      <c r="D164" s="143" t="s">
        <v>1002</v>
      </c>
      <c r="E164" s="143" t="s">
        <v>1003</v>
      </c>
      <c r="F164" s="126">
        <f>IF(COUNTIF(E$3:E164,E164)=1,MAX(F$2:F163)+1,VLOOKUP(E164,E$2:G163,2,0))</f>
        <v>27364</v>
      </c>
      <c r="G164" s="144">
        <v>1667.27</v>
      </c>
      <c r="I164" s="22">
        <f t="shared" si="2"/>
        <v>27420</v>
      </c>
      <c r="J164" s="54">
        <f>SUMIF($F$3:$F$1288, I164, $G$3:$G$1288)</f>
        <v>308.52999999999997</v>
      </c>
    </row>
    <row r="165" spans="1:10" s="33" customFormat="1">
      <c r="A165" s="49">
        <v>163</v>
      </c>
      <c r="B165" s="142" t="s">
        <v>502</v>
      </c>
      <c r="C165" s="143" t="s">
        <v>162</v>
      </c>
      <c r="D165" s="143" t="s">
        <v>1002</v>
      </c>
      <c r="E165" s="143" t="s">
        <v>1003</v>
      </c>
      <c r="F165" s="126">
        <f>IF(COUNTIF(E$3:E165,E165)=1,MAX(F$2:F164)+1,VLOOKUP(E165,E$2:G164,2,0))</f>
        <v>27364</v>
      </c>
      <c r="G165" s="144">
        <v>83.79</v>
      </c>
      <c r="I165" s="22">
        <f t="shared" si="2"/>
        <v>27421</v>
      </c>
      <c r="J165" s="54">
        <f>SUMIF($F$3:$F$1288, I165, $G$3:$G$1288)</f>
        <v>4958.3500000000004</v>
      </c>
    </row>
    <row r="166" spans="1:10" s="33" customFormat="1">
      <c r="A166" s="49">
        <v>164</v>
      </c>
      <c r="B166" s="142" t="s">
        <v>160</v>
      </c>
      <c r="C166" s="143" t="s">
        <v>160</v>
      </c>
      <c r="D166" s="143" t="s">
        <v>1004</v>
      </c>
      <c r="E166" s="143" t="s">
        <v>1005</v>
      </c>
      <c r="F166" s="126">
        <f>IF(COUNTIF(E$3:E166,E166)=1,MAX(F$2:F165)+1,VLOOKUP(E166,E$2:G165,2,0))</f>
        <v>27365</v>
      </c>
      <c r="G166" s="144">
        <v>23.43</v>
      </c>
      <c r="I166" s="22">
        <f t="shared" si="2"/>
        <v>27422</v>
      </c>
      <c r="J166" s="54">
        <f>SUMIF($F$3:$F$1288, I166, $G$3:$G$1288)</f>
        <v>53649.000000000007</v>
      </c>
    </row>
    <row r="167" spans="1:10" s="33" customFormat="1">
      <c r="A167" s="49">
        <v>165</v>
      </c>
      <c r="B167" s="142" t="s">
        <v>160</v>
      </c>
      <c r="C167" s="143" t="s">
        <v>161</v>
      </c>
      <c r="D167" s="143" t="s">
        <v>1004</v>
      </c>
      <c r="E167" s="143" t="s">
        <v>1005</v>
      </c>
      <c r="F167" s="126">
        <f>IF(COUNTIF(E$3:E167,E167)=1,MAX(F$2:F166)+1,VLOOKUP(E167,E$2:G166,2,0))</f>
        <v>27365</v>
      </c>
      <c r="G167" s="144">
        <v>86.53</v>
      </c>
      <c r="I167" s="22">
        <f t="shared" si="2"/>
        <v>27423</v>
      </c>
      <c r="J167" s="54">
        <f>SUMIF($F$3:$F$1288, I167, $G$3:$G$1288)</f>
        <v>34026.699999999997</v>
      </c>
    </row>
    <row r="168" spans="1:10" s="33" customFormat="1">
      <c r="A168" s="49">
        <v>166</v>
      </c>
      <c r="B168" s="142" t="s">
        <v>503</v>
      </c>
      <c r="C168" s="143" t="s">
        <v>504</v>
      </c>
      <c r="D168" s="143" t="s">
        <v>1006</v>
      </c>
      <c r="E168" s="143" t="s">
        <v>1007</v>
      </c>
      <c r="F168" s="126">
        <f>IF(COUNTIF(E$3:E168,E168)=1,MAX(F$2:F167)+1,VLOOKUP(E168,E$2:G167,2,0))</f>
        <v>27366</v>
      </c>
      <c r="G168" s="144">
        <v>12.31</v>
      </c>
      <c r="I168" s="22">
        <f t="shared" si="2"/>
        <v>27424</v>
      </c>
      <c r="J168" s="54">
        <f>SUMIF($F$3:$F$1288, I168, $G$3:$G$1288)</f>
        <v>24.16</v>
      </c>
    </row>
    <row r="169" spans="1:10" s="33" customFormat="1">
      <c r="A169" s="49">
        <v>167</v>
      </c>
      <c r="B169" s="142" t="s">
        <v>505</v>
      </c>
      <c r="C169" s="143" t="s">
        <v>505</v>
      </c>
      <c r="D169" s="143" t="s">
        <v>1008</v>
      </c>
      <c r="E169" s="143" t="s">
        <v>1009</v>
      </c>
      <c r="F169" s="126">
        <f>IF(COUNTIF(E$3:E169,E169)=1,MAX(F$2:F168)+1,VLOOKUP(E169,E$2:G168,2,0))</f>
        <v>27367</v>
      </c>
      <c r="G169" s="144">
        <v>5610.2199999999993</v>
      </c>
      <c r="I169" s="22">
        <f t="shared" si="2"/>
        <v>27425</v>
      </c>
      <c r="J169" s="54">
        <f>SUMIF($F$3:$F$1288, I169, $G$3:$G$1288)</f>
        <v>13082.710000000001</v>
      </c>
    </row>
    <row r="170" spans="1:10" s="33" customFormat="1">
      <c r="A170" s="49">
        <v>168</v>
      </c>
      <c r="B170" s="142" t="s">
        <v>506</v>
      </c>
      <c r="C170" s="143" t="s">
        <v>167</v>
      </c>
      <c r="D170" s="143" t="s">
        <v>1010</v>
      </c>
      <c r="E170" s="143" t="s">
        <v>1009</v>
      </c>
      <c r="F170" s="126">
        <f>IF(COUNTIF(E$3:E170,E170)=1,MAX(F$2:F169)+1,VLOOKUP(E170,E$2:G169,2,0))</f>
        <v>27367</v>
      </c>
      <c r="G170" s="144">
        <v>1256.3</v>
      </c>
      <c r="I170" s="22">
        <f t="shared" si="2"/>
        <v>27426</v>
      </c>
      <c r="J170" s="54">
        <f>SUMIF($F$3:$F$1288, I170, $G$3:$G$1288)</f>
        <v>35.58</v>
      </c>
    </row>
    <row r="171" spans="1:10" s="33" customFormat="1">
      <c r="A171" s="49">
        <v>169</v>
      </c>
      <c r="B171" s="142" t="s">
        <v>506</v>
      </c>
      <c r="C171" s="143" t="s">
        <v>169</v>
      </c>
      <c r="D171" s="143" t="s">
        <v>1010</v>
      </c>
      <c r="E171" s="143" t="s">
        <v>1009</v>
      </c>
      <c r="F171" s="126">
        <f>IF(COUNTIF(E$3:E171,E171)=1,MAX(F$2:F170)+1,VLOOKUP(E171,E$2:G170,2,0))</f>
        <v>27367</v>
      </c>
      <c r="G171" s="144">
        <v>4.87</v>
      </c>
      <c r="I171" s="22">
        <f t="shared" si="2"/>
        <v>27427</v>
      </c>
      <c r="J171" s="54">
        <f>SUMIF($F$3:$F$1288, I171, $G$3:$G$1288)</f>
        <v>942.56999999999994</v>
      </c>
    </row>
    <row r="172" spans="1:10" s="33" customFormat="1">
      <c r="A172" s="49">
        <v>170</v>
      </c>
      <c r="B172" s="142" t="s">
        <v>506</v>
      </c>
      <c r="C172" s="143" t="s">
        <v>168</v>
      </c>
      <c r="D172" s="143" t="s">
        <v>1010</v>
      </c>
      <c r="E172" s="143" t="s">
        <v>1009</v>
      </c>
      <c r="F172" s="126">
        <f>IF(COUNTIF(E$3:E172,E172)=1,MAX(F$2:F171)+1,VLOOKUP(E172,E$2:G171,2,0))</f>
        <v>27367</v>
      </c>
      <c r="G172" s="144">
        <v>1.44</v>
      </c>
      <c r="I172" s="22">
        <f t="shared" si="2"/>
        <v>27428</v>
      </c>
      <c r="J172" s="54">
        <f>SUMIF($F$3:$F$1288, I172, $G$3:$G$1288)</f>
        <v>6913.1100000000006</v>
      </c>
    </row>
    <row r="173" spans="1:10" s="33" customFormat="1">
      <c r="A173" s="49">
        <v>171</v>
      </c>
      <c r="B173" s="142" t="s">
        <v>506</v>
      </c>
      <c r="C173" s="143" t="s">
        <v>170</v>
      </c>
      <c r="D173" s="143" t="s">
        <v>1010</v>
      </c>
      <c r="E173" s="143" t="s">
        <v>1009</v>
      </c>
      <c r="F173" s="126">
        <f>IF(COUNTIF(E$3:E173,E173)=1,MAX(F$2:F172)+1,VLOOKUP(E173,E$2:G172,2,0))</f>
        <v>27367</v>
      </c>
      <c r="G173" s="144">
        <v>7.48</v>
      </c>
      <c r="I173" s="22">
        <f t="shared" si="2"/>
        <v>27429</v>
      </c>
      <c r="J173" s="54">
        <f>SUMIF($F$3:$F$1288, I173, $G$3:$G$1288)</f>
        <v>230.70000000000002</v>
      </c>
    </row>
    <row r="174" spans="1:10" s="33" customFormat="1">
      <c r="A174" s="49">
        <v>172</v>
      </c>
      <c r="B174" s="142" t="s">
        <v>505</v>
      </c>
      <c r="C174" s="143" t="s">
        <v>507</v>
      </c>
      <c r="D174" s="143" t="s">
        <v>1008</v>
      </c>
      <c r="E174" s="143" t="s">
        <v>1009</v>
      </c>
      <c r="F174" s="126">
        <f>IF(COUNTIF(E$3:E174,E174)=1,MAX(F$2:F173)+1,VLOOKUP(E174,E$2:G173,2,0))</f>
        <v>27367</v>
      </c>
      <c r="G174" s="144">
        <v>40.220000000000006</v>
      </c>
      <c r="I174" s="22">
        <f t="shared" si="2"/>
        <v>27430</v>
      </c>
      <c r="J174" s="54">
        <f>SUMIF($F$3:$F$1288, I174, $G$3:$G$1288)</f>
        <v>0.42</v>
      </c>
    </row>
    <row r="175" spans="1:10" s="33" customFormat="1">
      <c r="A175" s="49">
        <v>173</v>
      </c>
      <c r="B175" s="142" t="s">
        <v>505</v>
      </c>
      <c r="C175" s="143" t="s">
        <v>508</v>
      </c>
      <c r="D175" s="143" t="s">
        <v>1008</v>
      </c>
      <c r="E175" s="143" t="s">
        <v>1009</v>
      </c>
      <c r="F175" s="126">
        <f>IF(COUNTIF(E$3:E175,E175)=1,MAX(F$2:F174)+1,VLOOKUP(E175,E$2:G174,2,0))</f>
        <v>27367</v>
      </c>
      <c r="G175" s="144">
        <v>26.51</v>
      </c>
      <c r="I175" s="22">
        <f t="shared" si="2"/>
        <v>27431</v>
      </c>
      <c r="J175" s="54">
        <f>SUMIF($F$3:$F$1288, I175, $G$3:$G$1288)</f>
        <v>9704.7800000000007</v>
      </c>
    </row>
    <row r="176" spans="1:10" s="33" customFormat="1">
      <c r="A176" s="49">
        <v>174</v>
      </c>
      <c r="B176" s="142" t="s">
        <v>505</v>
      </c>
      <c r="C176" s="143" t="s">
        <v>509</v>
      </c>
      <c r="D176" s="143" t="s">
        <v>1008</v>
      </c>
      <c r="E176" s="143" t="s">
        <v>1009</v>
      </c>
      <c r="F176" s="126">
        <f>IF(COUNTIF(E$3:E176,E176)=1,MAX(F$2:F175)+1,VLOOKUP(E176,E$2:G175,2,0))</f>
        <v>27367</v>
      </c>
      <c r="G176" s="144">
        <v>55693.649999999994</v>
      </c>
      <c r="I176" s="22">
        <f t="shared" si="2"/>
        <v>27432</v>
      </c>
      <c r="J176" s="54">
        <f>SUMIF($F$3:$F$1288, I176, $G$3:$G$1288)</f>
        <v>3541.87</v>
      </c>
    </row>
    <row r="177" spans="1:10" s="33" customFormat="1">
      <c r="A177" s="49">
        <v>175</v>
      </c>
      <c r="B177" s="142" t="s">
        <v>511</v>
      </c>
      <c r="C177" s="143" t="s">
        <v>511</v>
      </c>
      <c r="D177" s="143" t="s">
        <v>1013</v>
      </c>
      <c r="E177" s="143" t="s">
        <v>1014</v>
      </c>
      <c r="F177" s="126">
        <f>IF(COUNTIF(E$3:E177,E177)=1,MAX(F$2:F176)+1,VLOOKUP(E177,E$2:G176,2,0))</f>
        <v>27368</v>
      </c>
      <c r="G177" s="144">
        <v>4154.62</v>
      </c>
      <c r="I177" s="22">
        <f t="shared" si="2"/>
        <v>27433</v>
      </c>
      <c r="J177" s="54">
        <f>SUMIF($F$3:$F$1288, I177, $G$3:$G$1288)</f>
        <v>380.90999999999997</v>
      </c>
    </row>
    <row r="178" spans="1:10" s="33" customFormat="1">
      <c r="A178" s="49">
        <v>176</v>
      </c>
      <c r="B178" s="142" t="s">
        <v>513</v>
      </c>
      <c r="C178" s="143" t="s">
        <v>513</v>
      </c>
      <c r="D178" s="143" t="s">
        <v>1015</v>
      </c>
      <c r="E178" s="143" t="s">
        <v>1016</v>
      </c>
      <c r="F178" s="126">
        <f>IF(COUNTIF(E$3:E178,E178)=1,MAX(F$2:F177)+1,VLOOKUP(E178,E$2:G177,2,0))</f>
        <v>27369</v>
      </c>
      <c r="G178" s="144">
        <v>54.63</v>
      </c>
      <c r="I178" s="22">
        <f t="shared" si="2"/>
        <v>27434</v>
      </c>
      <c r="J178" s="54">
        <f>SUMIF($F$3:$F$1288, I178, $G$3:$G$1288)</f>
        <v>1182.6099999999999</v>
      </c>
    </row>
    <row r="179" spans="1:10" s="33" customFormat="1">
      <c r="A179" s="49">
        <v>177</v>
      </c>
      <c r="B179" s="142" t="s">
        <v>513</v>
      </c>
      <c r="C179" s="143" t="s">
        <v>171</v>
      </c>
      <c r="D179" s="143" t="s">
        <v>1015</v>
      </c>
      <c r="E179" s="143" t="s">
        <v>1016</v>
      </c>
      <c r="F179" s="126">
        <f>IF(COUNTIF(E$3:E179,E179)=1,MAX(F$2:F178)+1,VLOOKUP(E179,E$2:G178,2,0))</f>
        <v>27369</v>
      </c>
      <c r="G179" s="144">
        <v>143.72</v>
      </c>
      <c r="I179" s="22">
        <f t="shared" si="2"/>
        <v>27435</v>
      </c>
      <c r="J179" s="54">
        <f>SUMIF($F$3:$F$1288, I179, $G$3:$G$1288)</f>
        <v>10540.96</v>
      </c>
    </row>
    <row r="180" spans="1:10" s="33" customFormat="1">
      <c r="A180" s="49">
        <v>178</v>
      </c>
      <c r="B180" s="142" t="s">
        <v>166</v>
      </c>
      <c r="C180" s="143" t="s">
        <v>166</v>
      </c>
      <c r="D180" s="143" t="s">
        <v>1017</v>
      </c>
      <c r="E180" s="143" t="s">
        <v>1018</v>
      </c>
      <c r="F180" s="126">
        <f>IF(COUNTIF(E$3:E180,E180)=1,MAX(F$2:F179)+1,VLOOKUP(E180,E$2:G179,2,0))</f>
        <v>27370</v>
      </c>
      <c r="G180" s="144">
        <v>5703.79</v>
      </c>
      <c r="I180" s="22">
        <f t="shared" si="2"/>
        <v>27436</v>
      </c>
      <c r="J180" s="54">
        <f>SUMIF($F$3:$F$1288, I180, $G$3:$G$1288)</f>
        <v>1459.7199999999998</v>
      </c>
    </row>
    <row r="181" spans="1:10" s="33" customFormat="1">
      <c r="A181" s="49">
        <v>179</v>
      </c>
      <c r="B181" s="142" t="s">
        <v>163</v>
      </c>
      <c r="C181" s="143" t="s">
        <v>163</v>
      </c>
      <c r="D181" s="143" t="s">
        <v>1021</v>
      </c>
      <c r="E181" s="143" t="s">
        <v>1022</v>
      </c>
      <c r="F181" s="126">
        <f>IF(COUNTIF(E$3:E181,E181)=1,MAX(F$2:F180)+1,VLOOKUP(E181,E$2:G180,2,0))</f>
        <v>27371</v>
      </c>
      <c r="G181" s="144">
        <v>0.97</v>
      </c>
      <c r="I181" s="22">
        <f t="shared" si="2"/>
        <v>27437</v>
      </c>
      <c r="J181" s="54">
        <f>SUMIF($F$3:$F$1288, I181, $G$3:$G$1288)</f>
        <v>1251.54</v>
      </c>
    </row>
    <row r="182" spans="1:10" s="33" customFormat="1">
      <c r="A182" s="49">
        <v>180</v>
      </c>
      <c r="B182" s="142" t="s">
        <v>163</v>
      </c>
      <c r="C182" s="143" t="s">
        <v>164</v>
      </c>
      <c r="D182" s="143" t="s">
        <v>1021</v>
      </c>
      <c r="E182" s="143" t="s">
        <v>1022</v>
      </c>
      <c r="F182" s="126">
        <f>IF(COUNTIF(E$3:E182,E182)=1,MAX(F$2:F181)+1,VLOOKUP(E182,E$2:G181,2,0))</f>
        <v>27371</v>
      </c>
      <c r="G182" s="144">
        <v>8.56</v>
      </c>
      <c r="I182" s="22">
        <f t="shared" si="2"/>
        <v>27438</v>
      </c>
      <c r="J182" s="54">
        <f>SUMIF($F$3:$F$1288, I182, $G$3:$G$1288)</f>
        <v>3284.63</v>
      </c>
    </row>
    <row r="183" spans="1:10" s="33" customFormat="1">
      <c r="A183" s="49">
        <v>181</v>
      </c>
      <c r="B183" s="142" t="s">
        <v>438</v>
      </c>
      <c r="C183" s="143" t="s">
        <v>516</v>
      </c>
      <c r="D183" s="143" t="s">
        <v>845</v>
      </c>
      <c r="E183" s="143" t="s">
        <v>846</v>
      </c>
      <c r="F183" s="126">
        <f>IF(COUNTIF(E$3:E183,E183)=1,MAX(F$2:F182)+1,VLOOKUP(E183,E$2:G182,2,0))</f>
        <v>27287</v>
      </c>
      <c r="G183" s="144">
        <v>208.79</v>
      </c>
      <c r="I183" s="22">
        <f t="shared" si="2"/>
        <v>27439</v>
      </c>
      <c r="J183" s="54">
        <f>SUMIF($F$3:$F$1288, I183, $G$3:$G$1288)</f>
        <v>6466.2100000000009</v>
      </c>
    </row>
    <row r="184" spans="1:10" s="33" customFormat="1">
      <c r="A184" s="49">
        <v>182</v>
      </c>
      <c r="B184" s="142" t="s">
        <v>517</v>
      </c>
      <c r="C184" s="143" t="s">
        <v>517</v>
      </c>
      <c r="D184" s="143" t="s">
        <v>1023</v>
      </c>
      <c r="E184" s="143" t="s">
        <v>1024</v>
      </c>
      <c r="F184" s="126">
        <f>IF(COUNTIF(E$3:E184,E184)=1,MAX(F$2:F183)+1,VLOOKUP(E184,E$2:G183,2,0))</f>
        <v>27372</v>
      </c>
      <c r="G184" s="144">
        <v>1691.23</v>
      </c>
      <c r="I184" s="22">
        <f t="shared" si="2"/>
        <v>27440</v>
      </c>
      <c r="J184" s="54">
        <f>SUMIF($F$3:$F$1288, I184, $G$3:$G$1288)</f>
        <v>408.43</v>
      </c>
    </row>
    <row r="185" spans="1:10" s="33" customFormat="1">
      <c r="A185" s="49">
        <v>183</v>
      </c>
      <c r="B185" s="142" t="s">
        <v>518</v>
      </c>
      <c r="C185" s="143" t="s">
        <v>518</v>
      </c>
      <c r="D185" s="143" t="s">
        <v>1025</v>
      </c>
      <c r="E185" s="143" t="s">
        <v>1026</v>
      </c>
      <c r="F185" s="126">
        <f>IF(COUNTIF(E$3:E185,E185)=1,MAX(F$2:F184)+1,VLOOKUP(E185,E$2:G184,2,0))</f>
        <v>27373</v>
      </c>
      <c r="G185" s="144">
        <v>65.44</v>
      </c>
      <c r="I185" s="22">
        <f t="shared" si="2"/>
        <v>27441</v>
      </c>
      <c r="J185" s="54">
        <f>SUMIF($F$3:$F$1288, I185, $G$3:$G$1288)</f>
        <v>201.11</v>
      </c>
    </row>
    <row r="186" spans="1:10" s="33" customFormat="1">
      <c r="A186" s="49">
        <v>184</v>
      </c>
      <c r="B186" s="142" t="s">
        <v>519</v>
      </c>
      <c r="C186" s="143" t="s">
        <v>519</v>
      </c>
      <c r="D186" s="143" t="s">
        <v>1027</v>
      </c>
      <c r="E186" s="143" t="s">
        <v>1028</v>
      </c>
      <c r="F186" s="126">
        <f>IF(COUNTIF(E$3:E186,E186)=1,MAX(F$2:F185)+1,VLOOKUP(E186,E$2:G185,2,0))</f>
        <v>27374</v>
      </c>
      <c r="G186" s="144">
        <v>162927.23000000001</v>
      </c>
      <c r="I186" s="22">
        <f t="shared" si="2"/>
        <v>27442</v>
      </c>
      <c r="J186" s="54">
        <f>SUMIF($F$3:$F$1288, I186, $G$3:$G$1288)</f>
        <v>628.42999999999995</v>
      </c>
    </row>
    <row r="187" spans="1:10" s="33" customFormat="1">
      <c r="A187" s="49">
        <v>185</v>
      </c>
      <c r="B187" s="142" t="s">
        <v>172</v>
      </c>
      <c r="C187" s="143" t="s">
        <v>172</v>
      </c>
      <c r="D187" s="143" t="s">
        <v>1029</v>
      </c>
      <c r="E187" s="143" t="s">
        <v>1030</v>
      </c>
      <c r="F187" s="126">
        <f>IF(COUNTIF(E$3:E187,E187)=1,MAX(F$2:F186)+1,VLOOKUP(E187,E$2:G186,2,0))</f>
        <v>27375</v>
      </c>
      <c r="G187" s="144">
        <v>3194.1099999999997</v>
      </c>
      <c r="I187" s="22">
        <f t="shared" si="2"/>
        <v>27443</v>
      </c>
      <c r="J187" s="54">
        <f>SUMIF($F$3:$F$1288, I187, $G$3:$G$1288)</f>
        <v>788.08</v>
      </c>
    </row>
    <row r="188" spans="1:10" s="33" customFormat="1">
      <c r="A188" s="49">
        <v>186</v>
      </c>
      <c r="B188" s="142" t="s">
        <v>172</v>
      </c>
      <c r="C188" s="143" t="s">
        <v>173</v>
      </c>
      <c r="D188" s="143" t="s">
        <v>1029</v>
      </c>
      <c r="E188" s="143" t="s">
        <v>1030</v>
      </c>
      <c r="F188" s="126">
        <f>IF(COUNTIF(E$3:E188,E188)=1,MAX(F$2:F187)+1,VLOOKUP(E188,E$2:G187,2,0))</f>
        <v>27375</v>
      </c>
      <c r="G188" s="144">
        <v>494.66999999999996</v>
      </c>
      <c r="I188" s="22">
        <f t="shared" si="2"/>
        <v>27444</v>
      </c>
      <c r="J188" s="54">
        <f>SUMIF($F$3:$F$1288, I188, $G$3:$G$1288)</f>
        <v>7844.21</v>
      </c>
    </row>
    <row r="189" spans="1:10" s="33" customFormat="1">
      <c r="A189" s="49">
        <v>187</v>
      </c>
      <c r="B189" s="142" t="s">
        <v>172</v>
      </c>
      <c r="C189" s="143" t="s">
        <v>174</v>
      </c>
      <c r="D189" s="143" t="s">
        <v>1029</v>
      </c>
      <c r="E189" s="143" t="s">
        <v>1030</v>
      </c>
      <c r="F189" s="126">
        <f>IF(COUNTIF(E$3:E189,E189)=1,MAX(F$2:F188)+1,VLOOKUP(E189,E$2:G188,2,0))</f>
        <v>27375</v>
      </c>
      <c r="G189" s="144">
        <v>2022.8</v>
      </c>
      <c r="I189" s="22">
        <f t="shared" si="2"/>
        <v>27445</v>
      </c>
      <c r="J189" s="54">
        <f>SUMIF($F$3:$F$1288, I189, $G$3:$G$1288)</f>
        <v>222.27000000000004</v>
      </c>
    </row>
    <row r="190" spans="1:10" s="33" customFormat="1">
      <c r="A190" s="49">
        <v>188</v>
      </c>
      <c r="B190" s="142" t="s">
        <v>520</v>
      </c>
      <c r="C190" s="143" t="s">
        <v>520</v>
      </c>
      <c r="D190" s="143" t="s">
        <v>1031</v>
      </c>
      <c r="E190" s="143" t="s">
        <v>1032</v>
      </c>
      <c r="F190" s="126">
        <f>IF(COUNTIF(E$3:E190,E190)=1,MAX(F$2:F189)+1,VLOOKUP(E190,E$2:G189,2,0))</f>
        <v>27376</v>
      </c>
      <c r="G190" s="144">
        <v>76.100000000000009</v>
      </c>
      <c r="I190" s="22">
        <f t="shared" si="2"/>
        <v>27446</v>
      </c>
      <c r="J190" s="54">
        <f>SUMIF($F$3:$F$1288, I190, $G$3:$G$1288)</f>
        <v>1349.94</v>
      </c>
    </row>
    <row r="191" spans="1:10" s="33" customFormat="1">
      <c r="A191" s="49">
        <v>189</v>
      </c>
      <c r="B191" s="142" t="s">
        <v>520</v>
      </c>
      <c r="C191" s="143" t="s">
        <v>176</v>
      </c>
      <c r="D191" s="143" t="s">
        <v>1031</v>
      </c>
      <c r="E191" s="143" t="s">
        <v>1032</v>
      </c>
      <c r="F191" s="126">
        <f>IF(COUNTIF(E$3:E191,E191)=1,MAX(F$2:F190)+1,VLOOKUP(E191,E$2:G190,2,0))</f>
        <v>27376</v>
      </c>
      <c r="G191" s="144">
        <v>376.84</v>
      </c>
      <c r="I191" s="22">
        <f t="shared" si="2"/>
        <v>27447</v>
      </c>
      <c r="J191" s="54">
        <f>SUMIF($F$3:$F$1288, I191, $G$3:$G$1288)</f>
        <v>25396.239999999994</v>
      </c>
    </row>
    <row r="192" spans="1:10" s="33" customFormat="1">
      <c r="A192" s="49">
        <v>190</v>
      </c>
      <c r="B192" s="142" t="s">
        <v>521</v>
      </c>
      <c r="C192" s="143" t="s">
        <v>521</v>
      </c>
      <c r="D192" s="143" t="s">
        <v>1033</v>
      </c>
      <c r="E192" s="143" t="s">
        <v>1034</v>
      </c>
      <c r="F192" s="126">
        <f>IF(COUNTIF(E$3:E192,E192)=1,MAX(F$2:F191)+1,VLOOKUP(E192,E$2:G191,2,0))</f>
        <v>27377</v>
      </c>
      <c r="G192" s="144">
        <v>3.5900000000000003</v>
      </c>
      <c r="I192" s="22">
        <f t="shared" si="2"/>
        <v>27448</v>
      </c>
      <c r="J192" s="54">
        <f>SUMIF($F$3:$F$1288, I192, $G$3:$G$1288)</f>
        <v>44.300000000000011</v>
      </c>
    </row>
    <row r="193" spans="1:10" s="33" customFormat="1">
      <c r="A193" s="49">
        <v>191</v>
      </c>
      <c r="B193" s="142" t="s">
        <v>522</v>
      </c>
      <c r="C193" s="143" t="s">
        <v>181</v>
      </c>
      <c r="D193" s="143" t="s">
        <v>1035</v>
      </c>
      <c r="E193" s="143" t="s">
        <v>1036</v>
      </c>
      <c r="F193" s="126">
        <f>IF(COUNTIF(E$3:E193,E193)=1,MAX(F$2:F192)+1,VLOOKUP(E193,E$2:G192,2,0))</f>
        <v>27378</v>
      </c>
      <c r="G193" s="144">
        <v>35.75</v>
      </c>
      <c r="I193" s="22">
        <f t="shared" si="2"/>
        <v>27449</v>
      </c>
      <c r="J193" s="54">
        <f>SUMIF($F$3:$F$1288, I193, $G$3:$G$1288)</f>
        <v>410.1</v>
      </c>
    </row>
    <row r="194" spans="1:10" s="33" customFormat="1">
      <c r="A194" s="49">
        <v>192</v>
      </c>
      <c r="B194" s="142" t="s">
        <v>179</v>
      </c>
      <c r="C194" s="143" t="s">
        <v>179</v>
      </c>
      <c r="D194" s="143" t="s">
        <v>1035</v>
      </c>
      <c r="E194" s="143" t="s">
        <v>1036</v>
      </c>
      <c r="F194" s="126">
        <f>IF(COUNTIF(E$3:E194,E194)=1,MAX(F$2:F193)+1,VLOOKUP(E194,E$2:G193,2,0))</f>
        <v>27378</v>
      </c>
      <c r="G194" s="144">
        <v>28.9</v>
      </c>
      <c r="I194" s="22">
        <f t="shared" si="2"/>
        <v>27450</v>
      </c>
      <c r="J194" s="54">
        <f>SUMIF($F$3:$F$1288, I194, $G$3:$G$1288)</f>
        <v>94.380000000000024</v>
      </c>
    </row>
    <row r="195" spans="1:10" s="33" customFormat="1">
      <c r="A195" s="49">
        <v>193</v>
      </c>
      <c r="B195" s="142" t="s">
        <v>179</v>
      </c>
      <c r="C195" s="143" t="s">
        <v>180</v>
      </c>
      <c r="D195" s="143" t="s">
        <v>1035</v>
      </c>
      <c r="E195" s="143" t="s">
        <v>1036</v>
      </c>
      <c r="F195" s="126">
        <f>IF(COUNTIF(E$3:E195,E195)=1,MAX(F$2:F194)+1,VLOOKUP(E195,E$2:G194,2,0))</f>
        <v>27378</v>
      </c>
      <c r="G195" s="144">
        <v>707.05</v>
      </c>
      <c r="I195" s="22">
        <v>46001</v>
      </c>
      <c r="J195" s="54">
        <f>SUMIF($F$3:$F$1288, I195, $G$3:$G$1288)</f>
        <v>80445.959999999992</v>
      </c>
    </row>
    <row r="196" spans="1:10" s="33" customFormat="1">
      <c r="A196" s="49">
        <v>194</v>
      </c>
      <c r="B196" s="142" t="s">
        <v>503</v>
      </c>
      <c r="C196" s="143" t="s">
        <v>503</v>
      </c>
      <c r="D196" s="143" t="s">
        <v>1006</v>
      </c>
      <c r="E196" s="143" t="s">
        <v>1007</v>
      </c>
      <c r="F196" s="126">
        <f>IF(COUNTIF(E$3:E196,E196)=1,MAX(F$2:F195)+1,VLOOKUP(E196,E$2:G195,2,0))</f>
        <v>27366</v>
      </c>
      <c r="G196" s="144">
        <v>562.41</v>
      </c>
      <c r="I196" s="22">
        <f t="shared" si="2"/>
        <v>46002</v>
      </c>
      <c r="J196" s="54">
        <f>SUMIF($F$3:$F$1288, I196, $G$3:$G$1288)</f>
        <v>2791.3399999999997</v>
      </c>
    </row>
    <row r="197" spans="1:10" s="33" customFormat="1">
      <c r="A197" s="49">
        <v>195</v>
      </c>
      <c r="B197" s="142" t="s">
        <v>503</v>
      </c>
      <c r="C197" s="143" t="s">
        <v>182</v>
      </c>
      <c r="D197" s="143" t="s">
        <v>1006</v>
      </c>
      <c r="E197" s="143" t="s">
        <v>1007</v>
      </c>
      <c r="F197" s="126">
        <f>IF(COUNTIF(E$3:E197,E197)=1,MAX(F$2:F196)+1,VLOOKUP(E197,E$2:G196,2,0))</f>
        <v>27366</v>
      </c>
      <c r="G197" s="144">
        <v>106.33</v>
      </c>
      <c r="I197" s="22">
        <f t="shared" si="2"/>
        <v>46003</v>
      </c>
      <c r="J197" s="54">
        <f>SUMIF($F$3:$F$1288, I197, $G$3:$G$1288)</f>
        <v>471.25000000000006</v>
      </c>
    </row>
    <row r="198" spans="1:10" s="33" customFormat="1">
      <c r="A198" s="49">
        <v>196</v>
      </c>
      <c r="B198" s="142" t="s">
        <v>503</v>
      </c>
      <c r="C198" s="143" t="s">
        <v>183</v>
      </c>
      <c r="D198" s="143" t="s">
        <v>1006</v>
      </c>
      <c r="E198" s="143" t="s">
        <v>1007</v>
      </c>
      <c r="F198" s="126">
        <f>IF(COUNTIF(E$3:E198,E198)=1,MAX(F$2:F197)+1,VLOOKUP(E198,E$2:G197,2,0))</f>
        <v>27366</v>
      </c>
      <c r="G198" s="144">
        <v>16.3</v>
      </c>
      <c r="I198" s="22">
        <f t="shared" si="2"/>
        <v>46004</v>
      </c>
      <c r="J198" s="54">
        <f>SUMIF($F$3:$F$1288, I198, $G$3:$G$1288)</f>
        <v>1812.06</v>
      </c>
    </row>
    <row r="199" spans="1:10" s="33" customFormat="1">
      <c r="A199" s="49">
        <v>197</v>
      </c>
      <c r="B199" s="142" t="s">
        <v>184</v>
      </c>
      <c r="C199" s="143" t="s">
        <v>184</v>
      </c>
      <c r="D199" s="143" t="s">
        <v>1006</v>
      </c>
      <c r="E199" s="143" t="s">
        <v>1007</v>
      </c>
      <c r="F199" s="126">
        <f>IF(COUNTIF(E$3:E199,E199)=1,MAX(F$2:F198)+1,VLOOKUP(E199,E$2:G198,2,0))</f>
        <v>27366</v>
      </c>
      <c r="G199" s="144">
        <v>0.67999999999999994</v>
      </c>
      <c r="I199" s="22">
        <f t="shared" si="2"/>
        <v>46005</v>
      </c>
      <c r="J199" s="54">
        <f>SUMIF($F$3:$F$1288, I199, $G$3:$G$1288)</f>
        <v>26.220000000000002</v>
      </c>
    </row>
    <row r="200" spans="1:10" s="33" customFormat="1">
      <c r="A200" s="49">
        <v>198</v>
      </c>
      <c r="B200" s="142" t="s">
        <v>177</v>
      </c>
      <c r="C200" s="143" t="s">
        <v>177</v>
      </c>
      <c r="D200" s="143" t="s">
        <v>1037</v>
      </c>
      <c r="E200" s="143" t="s">
        <v>1038</v>
      </c>
      <c r="F200" s="126">
        <f>IF(COUNTIF(E$3:E200,E200)=1,MAX(F$2:F199)+1,VLOOKUP(E200,E$2:G199,2,0))</f>
        <v>27379</v>
      </c>
      <c r="G200" s="144">
        <v>6.18</v>
      </c>
      <c r="I200" s="22">
        <f t="shared" ref="I200:I263" si="3">I199+1</f>
        <v>46006</v>
      </c>
      <c r="J200" s="54">
        <f>SUMIF($F$3:$F$1288, I200, $G$3:$G$1288)</f>
        <v>178.60999999999999</v>
      </c>
    </row>
    <row r="201" spans="1:10" s="33" customFormat="1">
      <c r="A201" s="49">
        <v>199</v>
      </c>
      <c r="B201" s="142" t="s">
        <v>177</v>
      </c>
      <c r="C201" s="143" t="s">
        <v>178</v>
      </c>
      <c r="D201" s="143" t="s">
        <v>1037</v>
      </c>
      <c r="E201" s="143" t="s">
        <v>1038</v>
      </c>
      <c r="F201" s="126">
        <f>IF(COUNTIF(E$3:E201,E201)=1,MAX(F$2:F200)+1,VLOOKUP(E201,E$2:G200,2,0))</f>
        <v>27379</v>
      </c>
      <c r="G201" s="144">
        <v>618.20000000000005</v>
      </c>
      <c r="I201" s="22">
        <f t="shared" si="3"/>
        <v>46007</v>
      </c>
      <c r="J201" s="54">
        <f>SUMIF($F$3:$F$1288, I201, $G$3:$G$1288)</f>
        <v>19006.03000000001</v>
      </c>
    </row>
    <row r="202" spans="1:10" s="33" customFormat="1">
      <c r="A202" s="49">
        <v>200</v>
      </c>
      <c r="B202" s="142" t="s">
        <v>175</v>
      </c>
      <c r="C202" s="143" t="s">
        <v>175</v>
      </c>
      <c r="D202" s="143" t="s">
        <v>1039</v>
      </c>
      <c r="E202" s="143" t="s">
        <v>1040</v>
      </c>
      <c r="F202" s="126">
        <f>IF(COUNTIF(E$3:E202,E202)=1,MAX(F$2:F201)+1,VLOOKUP(E202,E$2:G201,2,0))</f>
        <v>27380</v>
      </c>
      <c r="G202" s="144">
        <v>66.11999999999999</v>
      </c>
      <c r="I202" s="22">
        <f t="shared" si="3"/>
        <v>46008</v>
      </c>
      <c r="J202" s="54">
        <f>SUMIF($F$3:$F$1288, I202, $G$3:$G$1288)</f>
        <v>61.51</v>
      </c>
    </row>
    <row r="203" spans="1:10" s="33" customFormat="1">
      <c r="A203" s="49">
        <v>201</v>
      </c>
      <c r="B203" s="142" t="s">
        <v>524</v>
      </c>
      <c r="C203" s="143" t="s">
        <v>524</v>
      </c>
      <c r="D203" s="143" t="s">
        <v>1041</v>
      </c>
      <c r="E203" s="143" t="s">
        <v>1042</v>
      </c>
      <c r="F203" s="126">
        <f>IF(COUNTIF(E$3:E203,E203)=1,MAX(F$2:F202)+1,VLOOKUP(E203,E$2:G202,2,0))</f>
        <v>27381</v>
      </c>
      <c r="G203" s="144">
        <v>6130.8499999999995</v>
      </c>
      <c r="I203" s="22">
        <f t="shared" si="3"/>
        <v>46009</v>
      </c>
      <c r="J203" s="54">
        <f>SUMIF($F$3:$F$1288, I203, $G$3:$G$1288)</f>
        <v>16030.27</v>
      </c>
    </row>
    <row r="204" spans="1:10" s="33" customFormat="1">
      <c r="A204" s="49">
        <v>202</v>
      </c>
      <c r="B204" s="142" t="s">
        <v>503</v>
      </c>
      <c r="C204" s="143" t="s">
        <v>525</v>
      </c>
      <c r="D204" s="143" t="s">
        <v>1006</v>
      </c>
      <c r="E204" s="143" t="s">
        <v>1007</v>
      </c>
      <c r="F204" s="126">
        <f>IF(COUNTIF(E$3:E204,E204)=1,MAX(F$2:F203)+1,VLOOKUP(E204,E$2:G203,2,0))</f>
        <v>27366</v>
      </c>
      <c r="G204" s="144">
        <v>1450.3100000000002</v>
      </c>
      <c r="I204" s="22">
        <f t="shared" si="3"/>
        <v>46010</v>
      </c>
      <c r="J204" s="54">
        <f>SUMIF($F$3:$F$1288, I204, $G$3:$G$1288)</f>
        <v>0.98</v>
      </c>
    </row>
    <row r="205" spans="1:10" s="33" customFormat="1">
      <c r="A205" s="49">
        <v>203</v>
      </c>
      <c r="B205" s="142" t="s">
        <v>526</v>
      </c>
      <c r="C205" s="143" t="s">
        <v>526</v>
      </c>
      <c r="D205" s="143" t="s">
        <v>1043</v>
      </c>
      <c r="E205" s="143" t="s">
        <v>1044</v>
      </c>
      <c r="F205" s="126">
        <f>IF(COUNTIF(E$3:E205,E205)=1,MAX(F$2:F204)+1,VLOOKUP(E205,E$2:G204,2,0))</f>
        <v>27382</v>
      </c>
      <c r="G205" s="144">
        <v>4174.1399999999994</v>
      </c>
      <c r="I205" s="22">
        <f t="shared" si="3"/>
        <v>46011</v>
      </c>
      <c r="J205" s="54">
        <f>SUMIF($F$3:$F$1288, I205, $G$3:$G$1288)</f>
        <v>24.98</v>
      </c>
    </row>
    <row r="206" spans="1:10" s="33" customFormat="1">
      <c r="A206" s="49">
        <v>204</v>
      </c>
      <c r="B206" s="142" t="s">
        <v>527</v>
      </c>
      <c r="C206" s="143" t="s">
        <v>528</v>
      </c>
      <c r="D206" s="143" t="s">
        <v>1045</v>
      </c>
      <c r="E206" s="143" t="s">
        <v>1046</v>
      </c>
      <c r="F206" s="126">
        <f>IF(COUNTIF(E$3:E206,E206)=1,MAX(F$2:F205)+1,VLOOKUP(E206,E$2:G205,2,0))</f>
        <v>27383</v>
      </c>
      <c r="G206" s="144">
        <v>2352.1799999999998</v>
      </c>
      <c r="I206" s="22">
        <f t="shared" si="3"/>
        <v>46012</v>
      </c>
      <c r="J206" s="54">
        <f>SUMIF($F$3:$F$1288, I206, $G$3:$G$1288)</f>
        <v>4405.9399999999996</v>
      </c>
    </row>
    <row r="207" spans="1:10" s="33" customFormat="1">
      <c r="A207" s="49">
        <v>205</v>
      </c>
      <c r="B207" s="142" t="s">
        <v>529</v>
      </c>
      <c r="C207" s="143" t="s">
        <v>530</v>
      </c>
      <c r="D207" s="143" t="s">
        <v>1047</v>
      </c>
      <c r="E207" s="143" t="s">
        <v>1048</v>
      </c>
      <c r="F207" s="126">
        <f>IF(COUNTIF(E$3:E207,E207)=1,MAX(F$2:F206)+1,VLOOKUP(E207,E$2:G206,2,0))</f>
        <v>27384</v>
      </c>
      <c r="G207" s="144">
        <v>26.310000000000002</v>
      </c>
      <c r="I207" s="22">
        <f t="shared" si="3"/>
        <v>46013</v>
      </c>
      <c r="J207" s="54">
        <f>SUMIF($F$3:$F$1288, I207, $G$3:$G$1288)</f>
        <v>1371.38</v>
      </c>
    </row>
    <row r="208" spans="1:10" s="33" customFormat="1">
      <c r="A208" s="49">
        <v>206</v>
      </c>
      <c r="B208" s="142" t="s">
        <v>531</v>
      </c>
      <c r="C208" s="143" t="s">
        <v>531</v>
      </c>
      <c r="D208" s="143" t="s">
        <v>1049</v>
      </c>
      <c r="E208" s="143" t="s">
        <v>1050</v>
      </c>
      <c r="F208" s="126">
        <f>IF(COUNTIF(E$3:E208,E208)=1,MAX(F$2:F207)+1,VLOOKUP(E208,E$2:G207,2,0))</f>
        <v>27385</v>
      </c>
      <c r="G208" s="144">
        <v>415.42</v>
      </c>
      <c r="I208" s="22">
        <f t="shared" si="3"/>
        <v>46014</v>
      </c>
      <c r="J208" s="54">
        <f>SUMIF($F$3:$F$1288, I208, $G$3:$G$1288)</f>
        <v>7795.87</v>
      </c>
    </row>
    <row r="209" spans="1:10" s="33" customFormat="1">
      <c r="A209" s="49">
        <v>207</v>
      </c>
      <c r="B209" s="142" t="s">
        <v>531</v>
      </c>
      <c r="C209" s="143" t="s">
        <v>532</v>
      </c>
      <c r="D209" s="143" t="s">
        <v>1049</v>
      </c>
      <c r="E209" s="143" t="s">
        <v>1050</v>
      </c>
      <c r="F209" s="126">
        <f>IF(COUNTIF(E$3:E209,E209)=1,MAX(F$2:F208)+1,VLOOKUP(E209,E$2:G208,2,0))</f>
        <v>27385</v>
      </c>
      <c r="G209" s="144">
        <v>112.73</v>
      </c>
      <c r="I209" s="22">
        <f t="shared" si="3"/>
        <v>46015</v>
      </c>
      <c r="J209" s="54">
        <f>SUMIF($F$3:$F$1288, I209, $G$3:$G$1288)</f>
        <v>122.26</v>
      </c>
    </row>
    <row r="210" spans="1:10" s="33" customFormat="1">
      <c r="A210" s="49">
        <v>208</v>
      </c>
      <c r="B210" s="142" t="s">
        <v>533</v>
      </c>
      <c r="C210" s="143" t="s">
        <v>533</v>
      </c>
      <c r="D210" s="143" t="s">
        <v>1051</v>
      </c>
      <c r="E210" s="143" t="s">
        <v>1052</v>
      </c>
      <c r="F210" s="126">
        <f>IF(COUNTIF(E$3:E210,E210)=1,MAX(F$2:F209)+1,VLOOKUP(E210,E$2:G209,2,0))</f>
        <v>27386</v>
      </c>
      <c r="G210" s="144">
        <v>24.56</v>
      </c>
      <c r="I210" s="22">
        <f t="shared" si="3"/>
        <v>46016</v>
      </c>
      <c r="J210" s="54">
        <f>SUMIF($F$3:$F$1288, I210, $G$3:$G$1288)</f>
        <v>4690.58</v>
      </c>
    </row>
    <row r="211" spans="1:10" s="33" customFormat="1">
      <c r="A211" s="49">
        <v>209</v>
      </c>
      <c r="B211" s="142" t="s">
        <v>533</v>
      </c>
      <c r="C211" s="143" t="s">
        <v>185</v>
      </c>
      <c r="D211" s="143" t="s">
        <v>1051</v>
      </c>
      <c r="E211" s="143" t="s">
        <v>1052</v>
      </c>
      <c r="F211" s="126">
        <f>IF(COUNTIF(E$3:E211,E211)=1,MAX(F$2:F210)+1,VLOOKUP(E211,E$2:G210,2,0))</f>
        <v>27386</v>
      </c>
      <c r="G211" s="144">
        <v>47.980000000000004</v>
      </c>
      <c r="I211" s="22">
        <f t="shared" si="3"/>
        <v>46017</v>
      </c>
      <c r="J211" s="54">
        <f>SUMIF($F$3:$F$1288, I211, $G$3:$G$1288)</f>
        <v>46627.9</v>
      </c>
    </row>
    <row r="212" spans="1:10" s="33" customFormat="1">
      <c r="A212" s="49">
        <v>210</v>
      </c>
      <c r="B212" s="142" t="s">
        <v>140</v>
      </c>
      <c r="C212" s="143" t="s">
        <v>140</v>
      </c>
      <c r="D212" s="143" t="s">
        <v>1053</v>
      </c>
      <c r="E212" s="143" t="s">
        <v>1054</v>
      </c>
      <c r="F212" s="126">
        <f>IF(COUNTIF(E$3:E212,E212)=1,MAX(F$2:F211)+1,VLOOKUP(E212,E$2:G211,2,0))</f>
        <v>27387</v>
      </c>
      <c r="G212" s="144">
        <v>4493.6400000000003</v>
      </c>
      <c r="I212" s="22">
        <f t="shared" si="3"/>
        <v>46018</v>
      </c>
      <c r="J212" s="54">
        <f>SUMIF($F$3:$F$1288, I212, $G$3:$G$1288)</f>
        <v>4709.0600000000004</v>
      </c>
    </row>
    <row r="213" spans="1:10" s="33" customFormat="1">
      <c r="A213" s="49">
        <v>211</v>
      </c>
      <c r="B213" s="142" t="s">
        <v>140</v>
      </c>
      <c r="C213" s="143" t="s">
        <v>141</v>
      </c>
      <c r="D213" s="143" t="s">
        <v>1053</v>
      </c>
      <c r="E213" s="143" t="s">
        <v>1054</v>
      </c>
      <c r="F213" s="126">
        <f>IF(COUNTIF(E$3:E213,E213)=1,MAX(F$2:F212)+1,VLOOKUP(E213,E$2:G212,2,0))</f>
        <v>27387</v>
      </c>
      <c r="G213" s="144">
        <v>81.210000000000008</v>
      </c>
      <c r="I213" s="22">
        <f t="shared" si="3"/>
        <v>46019</v>
      </c>
      <c r="J213" s="54">
        <f>SUMIF($F$3:$F$1288, I213, $G$3:$G$1288)</f>
        <v>728.33</v>
      </c>
    </row>
    <row r="214" spans="1:10" s="33" customFormat="1">
      <c r="A214" s="49">
        <v>212</v>
      </c>
      <c r="B214" s="142" t="s">
        <v>534</v>
      </c>
      <c r="C214" s="143" t="s">
        <v>534</v>
      </c>
      <c r="D214" s="143" t="s">
        <v>1055</v>
      </c>
      <c r="E214" s="143" t="s">
        <v>1056</v>
      </c>
      <c r="F214" s="126">
        <f>IF(COUNTIF(E$3:E214,E214)=1,MAX(F$2:F213)+1,VLOOKUP(E214,E$2:G213,2,0))</f>
        <v>27388</v>
      </c>
      <c r="G214" s="144">
        <v>105.16</v>
      </c>
      <c r="I214" s="22">
        <f t="shared" si="3"/>
        <v>46020</v>
      </c>
      <c r="J214" s="54">
        <f>SUMIF($F$3:$F$1288, I214, $G$3:$G$1288)</f>
        <v>98.449999999999989</v>
      </c>
    </row>
    <row r="215" spans="1:10" s="33" customFormat="1" ht="22.5">
      <c r="A215" s="49">
        <v>213</v>
      </c>
      <c r="B215" s="142" t="s">
        <v>769</v>
      </c>
      <c r="C215" s="143" t="s">
        <v>770</v>
      </c>
      <c r="D215" s="143" t="s">
        <v>4555</v>
      </c>
      <c r="E215" s="143" t="s">
        <v>4557</v>
      </c>
      <c r="F215" s="126">
        <f>IF(COUNTIF(E$3:E215,E215)=1,MAX(F$2:F214)+1,VLOOKUP(E215,E$2:G214,2,0))</f>
        <v>27389</v>
      </c>
      <c r="G215" s="144">
        <v>0.57999999999999996</v>
      </c>
      <c r="I215" s="22">
        <f t="shared" si="3"/>
        <v>46021</v>
      </c>
      <c r="J215" s="54">
        <f>SUMIF($F$3:$F$1288, I215, $G$3:$G$1288)</f>
        <v>88.4</v>
      </c>
    </row>
    <row r="216" spans="1:10" s="33" customFormat="1">
      <c r="A216" s="49">
        <v>214</v>
      </c>
      <c r="B216" s="142" t="s">
        <v>535</v>
      </c>
      <c r="C216" s="143" t="s">
        <v>535</v>
      </c>
      <c r="D216" s="143" t="s">
        <v>1057</v>
      </c>
      <c r="E216" s="143" t="s">
        <v>1058</v>
      </c>
      <c r="F216" s="126">
        <f>IF(COUNTIF(E$3:E216,E216)=1,MAX(F$2:F215)+1,VLOOKUP(E216,E$2:G215,2,0))</f>
        <v>27390</v>
      </c>
      <c r="G216" s="144">
        <v>9414.75</v>
      </c>
      <c r="I216" s="22">
        <f t="shared" si="3"/>
        <v>46022</v>
      </c>
      <c r="J216" s="54">
        <f>SUMIF($F$3:$F$1288, I216, $G$3:$G$1288)</f>
        <v>11377.140000000001</v>
      </c>
    </row>
    <row r="217" spans="1:10" s="33" customFormat="1">
      <c r="A217" s="49">
        <v>215</v>
      </c>
      <c r="B217" s="142" t="s">
        <v>536</v>
      </c>
      <c r="C217" s="143" t="s">
        <v>536</v>
      </c>
      <c r="D217" s="143" t="s">
        <v>1059</v>
      </c>
      <c r="E217" s="143" t="s">
        <v>1060</v>
      </c>
      <c r="F217" s="126">
        <f>IF(COUNTIF(E$3:E217,E217)=1,MAX(F$2:F216)+1,VLOOKUP(E217,E$2:G216,2,0))</f>
        <v>27391</v>
      </c>
      <c r="G217" s="144">
        <v>6605.16</v>
      </c>
      <c r="I217" s="22">
        <f t="shared" si="3"/>
        <v>46023</v>
      </c>
      <c r="J217" s="54">
        <f>SUMIF($F$3:$F$1288, I217, $G$3:$G$1288)</f>
        <v>1441.4</v>
      </c>
    </row>
    <row r="218" spans="1:10" s="33" customFormat="1">
      <c r="A218" s="49">
        <v>216</v>
      </c>
      <c r="B218" s="142" t="s">
        <v>197</v>
      </c>
      <c r="C218" s="143" t="s">
        <v>197</v>
      </c>
      <c r="D218" s="143" t="s">
        <v>1059</v>
      </c>
      <c r="E218" s="143" t="s">
        <v>1060</v>
      </c>
      <c r="F218" s="126">
        <f>IF(COUNTIF(E$3:E218,E218)=1,MAX(F$2:F217)+1,VLOOKUP(E218,E$2:G217,2,0))</f>
        <v>27391</v>
      </c>
      <c r="G218" s="144">
        <v>197.32999999999998</v>
      </c>
      <c r="I218" s="22">
        <f t="shared" si="3"/>
        <v>46024</v>
      </c>
      <c r="J218" s="54">
        <f>SUMIF($F$3:$F$1288, I218, $G$3:$G$1288)</f>
        <v>150.57999999999998</v>
      </c>
    </row>
    <row r="219" spans="1:10" s="33" customFormat="1">
      <c r="A219" s="49">
        <v>217</v>
      </c>
      <c r="B219" s="142" t="s">
        <v>197</v>
      </c>
      <c r="C219" s="143" t="s">
        <v>198</v>
      </c>
      <c r="D219" s="143" t="s">
        <v>1059</v>
      </c>
      <c r="E219" s="143" t="s">
        <v>1060</v>
      </c>
      <c r="F219" s="126">
        <f>IF(COUNTIF(E$3:E219,E219)=1,MAX(F$2:F218)+1,VLOOKUP(E219,E$2:G218,2,0))</f>
        <v>27391</v>
      </c>
      <c r="G219" s="144">
        <v>11.69</v>
      </c>
      <c r="I219" s="22">
        <f t="shared" si="3"/>
        <v>46025</v>
      </c>
      <c r="J219" s="54">
        <f>SUMIF($F$3:$F$1288, I219, $G$3:$G$1288)</f>
        <v>227.22</v>
      </c>
    </row>
    <row r="220" spans="1:10" s="33" customFormat="1">
      <c r="A220" s="49">
        <v>218</v>
      </c>
      <c r="B220" s="142" t="s">
        <v>197</v>
      </c>
      <c r="C220" s="143" t="s">
        <v>199</v>
      </c>
      <c r="D220" s="143" t="s">
        <v>1059</v>
      </c>
      <c r="E220" s="143" t="s">
        <v>1060</v>
      </c>
      <c r="F220" s="126">
        <f>IF(COUNTIF(E$3:E220,E220)=1,MAX(F$2:F219)+1,VLOOKUP(E220,E$2:G219,2,0))</f>
        <v>27391</v>
      </c>
      <c r="G220" s="144">
        <v>56.069999999999993</v>
      </c>
      <c r="I220" s="22">
        <f t="shared" si="3"/>
        <v>46026</v>
      </c>
      <c r="J220" s="54">
        <f>SUMIF($F$3:$F$1288, I220, $G$3:$G$1288)</f>
        <v>27526.760000000002</v>
      </c>
    </row>
    <row r="221" spans="1:10" s="33" customFormat="1">
      <c r="A221" s="49">
        <v>219</v>
      </c>
      <c r="B221" s="142" t="s">
        <v>200</v>
      </c>
      <c r="C221" s="143" t="s">
        <v>200</v>
      </c>
      <c r="D221" s="143" t="s">
        <v>1059</v>
      </c>
      <c r="E221" s="143" t="s">
        <v>1060</v>
      </c>
      <c r="F221" s="126">
        <f>IF(COUNTIF(E$3:E221,E221)=1,MAX(F$2:F220)+1,VLOOKUP(E221,E$2:G220,2,0))</f>
        <v>27391</v>
      </c>
      <c r="G221" s="144">
        <v>1161.0500000000002</v>
      </c>
      <c r="I221" s="22">
        <f t="shared" si="3"/>
        <v>46027</v>
      </c>
      <c r="J221" s="54">
        <f>SUMIF($F$3:$F$1288, I221, $G$3:$G$1288)</f>
        <v>92.33</v>
      </c>
    </row>
    <row r="222" spans="1:10" s="33" customFormat="1">
      <c r="A222" s="49">
        <v>220</v>
      </c>
      <c r="B222" s="142" t="s">
        <v>200</v>
      </c>
      <c r="C222" s="143" t="s">
        <v>201</v>
      </c>
      <c r="D222" s="143" t="s">
        <v>1059</v>
      </c>
      <c r="E222" s="143" t="s">
        <v>1060</v>
      </c>
      <c r="F222" s="126">
        <f>IF(COUNTIF(E$3:E222,E222)=1,MAX(F$2:F221)+1,VLOOKUP(E222,E$2:G221,2,0))</f>
        <v>27391</v>
      </c>
      <c r="G222" s="144">
        <v>40.869999999999997</v>
      </c>
      <c r="I222" s="22">
        <f t="shared" si="3"/>
        <v>46028</v>
      </c>
      <c r="J222" s="54">
        <f>SUMIF($F$3:$F$1288, I222, $G$3:$G$1288)</f>
        <v>966.15</v>
      </c>
    </row>
    <row r="223" spans="1:10" s="33" customFormat="1">
      <c r="A223" s="49">
        <v>221</v>
      </c>
      <c r="B223" s="142" t="s">
        <v>200</v>
      </c>
      <c r="C223" s="143" t="s">
        <v>202</v>
      </c>
      <c r="D223" s="143" t="s">
        <v>1059</v>
      </c>
      <c r="E223" s="143" t="s">
        <v>1060</v>
      </c>
      <c r="F223" s="126">
        <f>IF(COUNTIF(E$3:E223,E223)=1,MAX(F$2:F222)+1,VLOOKUP(E223,E$2:G222,2,0))</f>
        <v>27391</v>
      </c>
      <c r="G223" s="144">
        <v>1426.25</v>
      </c>
      <c r="I223" s="22">
        <f t="shared" si="3"/>
        <v>46029</v>
      </c>
      <c r="J223" s="54">
        <f>SUMIF($F$3:$F$1288, I223, $G$3:$G$1288)</f>
        <v>221.57</v>
      </c>
    </row>
    <row r="224" spans="1:10" s="33" customFormat="1">
      <c r="A224" s="49">
        <v>222</v>
      </c>
      <c r="B224" s="142" t="s">
        <v>200</v>
      </c>
      <c r="C224" s="143" t="s">
        <v>203</v>
      </c>
      <c r="D224" s="143" t="s">
        <v>1059</v>
      </c>
      <c r="E224" s="143" t="s">
        <v>1060</v>
      </c>
      <c r="F224" s="126">
        <f>IF(COUNTIF(E$3:E224,E224)=1,MAX(F$2:F223)+1,VLOOKUP(E224,E$2:G223,2,0))</f>
        <v>27391</v>
      </c>
      <c r="G224" s="144">
        <v>512.6099999999999</v>
      </c>
      <c r="I224" s="22">
        <f t="shared" si="3"/>
        <v>46030</v>
      </c>
      <c r="J224" s="54">
        <f>SUMIF($F$3:$F$1288, I224, $G$3:$G$1288)</f>
        <v>36446.200000000004</v>
      </c>
    </row>
    <row r="225" spans="1:10" s="33" customFormat="1">
      <c r="A225" s="49">
        <v>223</v>
      </c>
      <c r="B225" s="142" t="s">
        <v>200</v>
      </c>
      <c r="C225" s="143" t="s">
        <v>204</v>
      </c>
      <c r="D225" s="143" t="s">
        <v>1059</v>
      </c>
      <c r="E225" s="143" t="s">
        <v>1060</v>
      </c>
      <c r="F225" s="126">
        <f>IF(COUNTIF(E$3:E225,E225)=1,MAX(F$2:F224)+1,VLOOKUP(E225,E$2:G224,2,0))</f>
        <v>27391</v>
      </c>
      <c r="G225" s="144">
        <v>362.54</v>
      </c>
      <c r="I225" s="22">
        <f t="shared" si="3"/>
        <v>46031</v>
      </c>
      <c r="J225" s="54">
        <f>SUMIF($F$3:$F$1288, I225, $G$3:$G$1288)</f>
        <v>13246.390000000001</v>
      </c>
    </row>
    <row r="226" spans="1:10" s="33" customFormat="1">
      <c r="A226" s="49">
        <v>224</v>
      </c>
      <c r="B226" s="142" t="s">
        <v>538</v>
      </c>
      <c r="C226" s="143" t="s">
        <v>196</v>
      </c>
      <c r="D226" s="143" t="s">
        <v>1061</v>
      </c>
      <c r="E226" s="143" t="s">
        <v>1062</v>
      </c>
      <c r="F226" s="126">
        <f>IF(COUNTIF(E$3:E226,E226)=1,MAX(F$2:F225)+1,VLOOKUP(E226,E$2:G225,2,0))</f>
        <v>27392</v>
      </c>
      <c r="G226" s="144">
        <v>631.41999999999996</v>
      </c>
      <c r="I226" s="22">
        <f t="shared" si="3"/>
        <v>46032</v>
      </c>
      <c r="J226" s="54">
        <f>SUMIF($F$3:$F$1288, I226, $G$3:$G$1288)</f>
        <v>7270.05</v>
      </c>
    </row>
    <row r="227" spans="1:10" s="33" customFormat="1">
      <c r="A227" s="49">
        <v>225</v>
      </c>
      <c r="B227" s="142" t="s">
        <v>539</v>
      </c>
      <c r="C227" s="143" t="s">
        <v>540</v>
      </c>
      <c r="D227" s="143" t="s">
        <v>1063</v>
      </c>
      <c r="E227" s="143" t="s">
        <v>1064</v>
      </c>
      <c r="F227" s="126">
        <f>IF(COUNTIF(E$3:E227,E227)=1,MAX(F$2:F226)+1,VLOOKUP(E227,E$2:G226,2,0))</f>
        <v>27393</v>
      </c>
      <c r="G227" s="144">
        <v>374.36</v>
      </c>
      <c r="I227" s="22">
        <f t="shared" si="3"/>
        <v>46033</v>
      </c>
      <c r="J227" s="54">
        <f>SUMIF($F$3:$F$1288, I227, $G$3:$G$1288)</f>
        <v>30563.16</v>
      </c>
    </row>
    <row r="228" spans="1:10" s="33" customFormat="1">
      <c r="A228" s="49">
        <v>226</v>
      </c>
      <c r="B228" s="142" t="s">
        <v>488</v>
      </c>
      <c r="C228" s="143" t="s">
        <v>541</v>
      </c>
      <c r="D228" s="143" t="s">
        <v>955</v>
      </c>
      <c r="E228" s="143" t="s">
        <v>956</v>
      </c>
      <c r="F228" s="126">
        <f>IF(COUNTIF(E$3:E228,E228)=1,MAX(F$2:F227)+1,VLOOKUP(E228,E$2:G227,2,0))</f>
        <v>27342</v>
      </c>
      <c r="G228" s="144">
        <v>11.21</v>
      </c>
      <c r="I228" s="22">
        <f t="shared" si="3"/>
        <v>46034</v>
      </c>
      <c r="J228" s="54">
        <f>SUMIF($F$3:$F$1288, I228, $G$3:$G$1288)</f>
        <v>855.13</v>
      </c>
    </row>
    <row r="229" spans="1:10" s="33" customFormat="1">
      <c r="A229" s="49">
        <v>227</v>
      </c>
      <c r="B229" s="142" t="s">
        <v>542</v>
      </c>
      <c r="C229" s="143" t="s">
        <v>542</v>
      </c>
      <c r="D229" s="143" t="s">
        <v>1065</v>
      </c>
      <c r="E229" s="143" t="s">
        <v>1066</v>
      </c>
      <c r="F229" s="126">
        <f>IF(COUNTIF(E$3:E229,E229)=1,MAX(F$2:F228)+1,VLOOKUP(E229,E$2:G228,2,0))</f>
        <v>27394</v>
      </c>
      <c r="G229" s="144">
        <v>364.44</v>
      </c>
      <c r="I229" s="22">
        <f t="shared" si="3"/>
        <v>46035</v>
      </c>
      <c r="J229" s="54">
        <f>SUMIF($F$3:$F$1288, I229, $G$3:$G$1288)</f>
        <v>1615.34</v>
      </c>
    </row>
    <row r="230" spans="1:10" s="33" customFormat="1">
      <c r="A230" s="49">
        <v>228</v>
      </c>
      <c r="B230" s="142" t="s">
        <v>542</v>
      </c>
      <c r="C230" s="143" t="s">
        <v>543</v>
      </c>
      <c r="D230" s="143" t="s">
        <v>1065</v>
      </c>
      <c r="E230" s="143" t="s">
        <v>1066</v>
      </c>
      <c r="F230" s="126">
        <f>IF(COUNTIF(E$3:E230,E230)=1,MAX(F$2:F229)+1,VLOOKUP(E230,E$2:G229,2,0))</f>
        <v>27394</v>
      </c>
      <c r="G230" s="144">
        <v>160.85</v>
      </c>
      <c r="I230" s="22">
        <f t="shared" si="3"/>
        <v>46036</v>
      </c>
      <c r="J230" s="54">
        <f>SUMIF($F$3:$F$1288, I230, $G$3:$G$1288)</f>
        <v>9476.31</v>
      </c>
    </row>
    <row r="231" spans="1:10" s="33" customFormat="1">
      <c r="A231" s="49">
        <v>229</v>
      </c>
      <c r="B231" s="142" t="s">
        <v>542</v>
      </c>
      <c r="C231" s="143" t="s">
        <v>771</v>
      </c>
      <c r="D231" s="143" t="s">
        <v>1065</v>
      </c>
      <c r="E231" s="143" t="s">
        <v>1066</v>
      </c>
      <c r="F231" s="126">
        <f>IF(COUNTIF(E$3:E231,E231)=1,MAX(F$2:F230)+1,VLOOKUP(E231,E$2:G230,2,0))</f>
        <v>27394</v>
      </c>
      <c r="G231" s="144">
        <v>5.96</v>
      </c>
      <c r="I231" s="22">
        <f t="shared" si="3"/>
        <v>46037</v>
      </c>
      <c r="J231" s="54">
        <f>SUMIF($F$3:$F$1288, I231, $G$3:$G$1288)</f>
        <v>1268.3400000000001</v>
      </c>
    </row>
    <row r="232" spans="1:10" s="33" customFormat="1">
      <c r="A232" s="49">
        <v>230</v>
      </c>
      <c r="B232" s="142" t="s">
        <v>542</v>
      </c>
      <c r="C232" s="143" t="s">
        <v>544</v>
      </c>
      <c r="D232" s="143" t="s">
        <v>1065</v>
      </c>
      <c r="E232" s="143" t="s">
        <v>1066</v>
      </c>
      <c r="F232" s="126">
        <f>IF(COUNTIF(E$3:E232,E232)=1,MAX(F$2:F231)+1,VLOOKUP(E232,E$2:G231,2,0))</f>
        <v>27394</v>
      </c>
      <c r="G232" s="144">
        <v>21.74</v>
      </c>
      <c r="I232" s="22">
        <f t="shared" si="3"/>
        <v>46038</v>
      </c>
      <c r="J232" s="54">
        <f>SUMIF($F$3:$F$1288, I232, $G$3:$G$1288)</f>
        <v>697.93999999999994</v>
      </c>
    </row>
    <row r="233" spans="1:10" s="33" customFormat="1">
      <c r="A233" s="49">
        <v>231</v>
      </c>
      <c r="B233" s="142" t="s">
        <v>186</v>
      </c>
      <c r="C233" s="143" t="s">
        <v>186</v>
      </c>
      <c r="D233" s="143" t="s">
        <v>1067</v>
      </c>
      <c r="E233" s="143" t="s">
        <v>1068</v>
      </c>
      <c r="F233" s="126">
        <f>IF(COUNTIF(E$3:E233,E233)=1,MAX(F$2:F232)+1,VLOOKUP(E233,E$2:G232,2,0))</f>
        <v>27395</v>
      </c>
      <c r="G233" s="144">
        <v>76.599999999999994</v>
      </c>
      <c r="I233" s="22">
        <f t="shared" si="3"/>
        <v>46039</v>
      </c>
      <c r="J233" s="54">
        <f>SUMIF($F$3:$F$1288, I233, $G$3:$G$1288)</f>
        <v>626.41000000000008</v>
      </c>
    </row>
    <row r="234" spans="1:10" s="33" customFormat="1">
      <c r="A234" s="49">
        <v>232</v>
      </c>
      <c r="B234" s="142" t="s">
        <v>186</v>
      </c>
      <c r="C234" s="143" t="s">
        <v>187</v>
      </c>
      <c r="D234" s="143" t="s">
        <v>1067</v>
      </c>
      <c r="E234" s="143" t="s">
        <v>1068</v>
      </c>
      <c r="F234" s="126">
        <f>IF(COUNTIF(E$3:E234,E234)=1,MAX(F$2:F233)+1,VLOOKUP(E234,E$2:G233,2,0))</f>
        <v>27395</v>
      </c>
      <c r="G234" s="144">
        <v>3759.6</v>
      </c>
      <c r="I234" s="22">
        <f t="shared" si="3"/>
        <v>46040</v>
      </c>
      <c r="J234" s="54">
        <f>SUMIF($F$3:$F$1288, I234, $G$3:$G$1288)</f>
        <v>1983.3999999999999</v>
      </c>
    </row>
    <row r="235" spans="1:10" s="33" customFormat="1">
      <c r="A235" s="49">
        <v>233</v>
      </c>
      <c r="B235" s="142" t="s">
        <v>188</v>
      </c>
      <c r="C235" s="143" t="s">
        <v>188</v>
      </c>
      <c r="D235" s="143" t="s">
        <v>1069</v>
      </c>
      <c r="E235" s="143" t="s">
        <v>1070</v>
      </c>
      <c r="F235" s="126">
        <f>IF(COUNTIF(E$3:E235,E235)=1,MAX(F$2:F234)+1,VLOOKUP(E235,E$2:G234,2,0))</f>
        <v>27396</v>
      </c>
      <c r="G235" s="144">
        <v>310.17</v>
      </c>
      <c r="I235" s="22">
        <f t="shared" si="3"/>
        <v>46041</v>
      </c>
      <c r="J235" s="54">
        <f>SUMIF($F$3:$F$1288, I235, $G$3:$G$1288)</f>
        <v>107.93</v>
      </c>
    </row>
    <row r="236" spans="1:10" s="33" customFormat="1">
      <c r="A236" s="49">
        <v>234</v>
      </c>
      <c r="B236" s="142" t="s">
        <v>188</v>
      </c>
      <c r="C236" s="143" t="s">
        <v>189</v>
      </c>
      <c r="D236" s="143" t="s">
        <v>1069</v>
      </c>
      <c r="E236" s="143" t="s">
        <v>1070</v>
      </c>
      <c r="F236" s="126">
        <f>IF(COUNTIF(E$3:E236,E236)=1,MAX(F$2:F235)+1,VLOOKUP(E236,E$2:G235,2,0))</f>
        <v>27396</v>
      </c>
      <c r="G236" s="144">
        <v>67.7</v>
      </c>
      <c r="I236" s="22">
        <f t="shared" si="3"/>
        <v>46042</v>
      </c>
      <c r="J236" s="54">
        <f>SUMIF($F$3:$F$1288, I236, $G$3:$G$1288)</f>
        <v>15404.63</v>
      </c>
    </row>
    <row r="237" spans="1:10" s="33" customFormat="1">
      <c r="A237" s="49">
        <v>235</v>
      </c>
      <c r="B237" s="142" t="s">
        <v>545</v>
      </c>
      <c r="C237" s="143" t="s">
        <v>545</v>
      </c>
      <c r="D237" s="143" t="s">
        <v>1071</v>
      </c>
      <c r="E237" s="143" t="s">
        <v>1072</v>
      </c>
      <c r="F237" s="126">
        <f>IF(COUNTIF(E$3:E237,E237)=1,MAX(F$2:F236)+1,VLOOKUP(E237,E$2:G236,2,0))</f>
        <v>27397</v>
      </c>
      <c r="G237" s="144">
        <v>3745.06</v>
      </c>
      <c r="I237" s="22">
        <f t="shared" si="3"/>
        <v>46043</v>
      </c>
      <c r="J237" s="54">
        <f>SUMIF($F$3:$F$1288, I237, $G$3:$G$1288)</f>
        <v>10270.94</v>
      </c>
    </row>
    <row r="238" spans="1:10" s="33" customFormat="1">
      <c r="A238" s="49">
        <v>236</v>
      </c>
      <c r="B238" s="142" t="s">
        <v>545</v>
      </c>
      <c r="C238" s="143" t="s">
        <v>195</v>
      </c>
      <c r="D238" s="143" t="s">
        <v>1071</v>
      </c>
      <c r="E238" s="143" t="s">
        <v>1072</v>
      </c>
      <c r="F238" s="126">
        <f>IF(COUNTIF(E$3:E238,E238)=1,MAX(F$2:F237)+1,VLOOKUP(E238,E$2:G237,2,0))</f>
        <v>27397</v>
      </c>
      <c r="G238" s="144">
        <v>51.05</v>
      </c>
      <c r="I238" s="22">
        <f t="shared" si="3"/>
        <v>46044</v>
      </c>
      <c r="J238" s="54">
        <f>SUMIF($F$3:$F$1288, I238, $G$3:$G$1288)</f>
        <v>7017.1600000000008</v>
      </c>
    </row>
    <row r="239" spans="1:10" s="33" customFormat="1">
      <c r="A239" s="49">
        <v>237</v>
      </c>
      <c r="B239" s="142" t="s">
        <v>546</v>
      </c>
      <c r="C239" s="143" t="s">
        <v>546</v>
      </c>
      <c r="D239" s="143" t="s">
        <v>1073</v>
      </c>
      <c r="E239" s="143" t="s">
        <v>1074</v>
      </c>
      <c r="F239" s="126">
        <f>IF(COUNTIF(E$3:E239,E239)=1,MAX(F$2:F238)+1,VLOOKUP(E239,E$2:G238,2,0))</f>
        <v>27292</v>
      </c>
      <c r="G239" s="144">
        <v>38466.57</v>
      </c>
      <c r="I239" s="22">
        <f t="shared" si="3"/>
        <v>46045</v>
      </c>
      <c r="J239" s="54">
        <f>SUMIF($F$3:$F$1288, I239, $G$3:$G$1288)</f>
        <v>22778.52</v>
      </c>
    </row>
    <row r="240" spans="1:10" s="33" customFormat="1">
      <c r="A240" s="49">
        <v>238</v>
      </c>
      <c r="B240" s="142" t="s">
        <v>191</v>
      </c>
      <c r="C240" s="143" t="s">
        <v>191</v>
      </c>
      <c r="D240" s="143" t="s">
        <v>1075</v>
      </c>
      <c r="E240" s="143" t="s">
        <v>1076</v>
      </c>
      <c r="F240" s="126">
        <f>IF(COUNTIF(E$3:E240,E240)=1,MAX(F$2:F239)+1,VLOOKUP(E240,E$2:G239,2,0))</f>
        <v>27398</v>
      </c>
      <c r="G240" s="144">
        <v>492.86</v>
      </c>
      <c r="I240" s="22">
        <f t="shared" si="3"/>
        <v>46046</v>
      </c>
      <c r="J240" s="54">
        <f>SUMIF($F$3:$F$1288, I240, $G$3:$G$1288)</f>
        <v>5315.78</v>
      </c>
    </row>
    <row r="241" spans="1:10" s="33" customFormat="1">
      <c r="A241" s="49">
        <v>239</v>
      </c>
      <c r="B241" s="142" t="s">
        <v>191</v>
      </c>
      <c r="C241" s="143" t="s">
        <v>192</v>
      </c>
      <c r="D241" s="143" t="s">
        <v>1075</v>
      </c>
      <c r="E241" s="143" t="s">
        <v>1076</v>
      </c>
      <c r="F241" s="126">
        <f>IF(COUNTIF(E$3:E241,E241)=1,MAX(F$2:F240)+1,VLOOKUP(E241,E$2:G240,2,0))</f>
        <v>27398</v>
      </c>
      <c r="G241" s="144">
        <v>330.68</v>
      </c>
      <c r="I241" s="22">
        <f t="shared" si="3"/>
        <v>46047</v>
      </c>
      <c r="J241" s="54">
        <f>SUMIF($F$3:$F$1288, I241, $G$3:$G$1288)</f>
        <v>467.57</v>
      </c>
    </row>
    <row r="242" spans="1:10" s="33" customFormat="1">
      <c r="A242" s="49">
        <v>240</v>
      </c>
      <c r="B242" s="142" t="s">
        <v>193</v>
      </c>
      <c r="C242" s="143" t="s">
        <v>193</v>
      </c>
      <c r="D242" s="143" t="s">
        <v>1077</v>
      </c>
      <c r="E242" s="143" t="s">
        <v>1078</v>
      </c>
      <c r="F242" s="126">
        <f>IF(COUNTIF(E$3:E242,E242)=1,MAX(F$2:F241)+1,VLOOKUP(E242,E$2:G241,2,0))</f>
        <v>27399</v>
      </c>
      <c r="G242" s="144">
        <v>2495.61</v>
      </c>
      <c r="I242" s="22">
        <f t="shared" si="3"/>
        <v>46048</v>
      </c>
      <c r="J242" s="54">
        <f>SUMIF($F$3:$F$1288, I242, $G$3:$G$1288)</f>
        <v>470.96</v>
      </c>
    </row>
    <row r="243" spans="1:10" s="33" customFormat="1">
      <c r="A243" s="49">
        <v>241</v>
      </c>
      <c r="B243" s="142" t="s">
        <v>193</v>
      </c>
      <c r="C243" s="143" t="s">
        <v>194</v>
      </c>
      <c r="D243" s="143" t="s">
        <v>1077</v>
      </c>
      <c r="E243" s="143" t="s">
        <v>1078</v>
      </c>
      <c r="F243" s="126">
        <f>IF(COUNTIF(E$3:E243,E243)=1,MAX(F$2:F242)+1,VLOOKUP(E243,E$2:G242,2,0))</f>
        <v>27399</v>
      </c>
      <c r="G243" s="144">
        <v>1014.4199999999998</v>
      </c>
      <c r="I243" s="22">
        <f t="shared" si="3"/>
        <v>46049</v>
      </c>
      <c r="J243" s="54">
        <f>SUMIF($F$3:$F$1288, I243, $G$3:$G$1288)</f>
        <v>137.18</v>
      </c>
    </row>
    <row r="244" spans="1:10" s="33" customFormat="1">
      <c r="A244" s="49">
        <v>242</v>
      </c>
      <c r="B244" s="142" t="s">
        <v>547</v>
      </c>
      <c r="C244" s="143" t="s">
        <v>547</v>
      </c>
      <c r="D244" s="143" t="s">
        <v>1079</v>
      </c>
      <c r="E244" s="143" t="s">
        <v>1080</v>
      </c>
      <c r="F244" s="126">
        <f>IF(COUNTIF(E$3:E244,E244)=1,MAX(F$2:F243)+1,VLOOKUP(E244,E$2:G243,2,0))</f>
        <v>27400</v>
      </c>
      <c r="G244" s="144">
        <v>791.36</v>
      </c>
      <c r="I244" s="22">
        <f t="shared" si="3"/>
        <v>46050</v>
      </c>
      <c r="J244" s="54">
        <f>SUMIF($F$3:$F$1288, I244, $G$3:$G$1288)</f>
        <v>81.820000000000007</v>
      </c>
    </row>
    <row r="245" spans="1:10" s="33" customFormat="1">
      <c r="A245" s="49">
        <v>243</v>
      </c>
      <c r="B245" s="142" t="s">
        <v>547</v>
      </c>
      <c r="C245" s="143" t="s">
        <v>205</v>
      </c>
      <c r="D245" s="143" t="s">
        <v>1079</v>
      </c>
      <c r="E245" s="143" t="s">
        <v>1080</v>
      </c>
      <c r="F245" s="126">
        <f>IF(COUNTIF(E$3:E245,E245)=1,MAX(F$2:F244)+1,VLOOKUP(E245,E$2:G244,2,0))</f>
        <v>27400</v>
      </c>
      <c r="G245" s="144">
        <v>90.94</v>
      </c>
      <c r="I245" s="22">
        <f t="shared" si="3"/>
        <v>46051</v>
      </c>
      <c r="J245" s="54">
        <f>SUMIF($F$3:$F$1288, I245, $G$3:$G$1288)</f>
        <v>52.980000000000004</v>
      </c>
    </row>
    <row r="246" spans="1:10" s="33" customFormat="1">
      <c r="A246" s="49">
        <v>244</v>
      </c>
      <c r="B246" s="142" t="s">
        <v>548</v>
      </c>
      <c r="C246" s="143" t="s">
        <v>548</v>
      </c>
      <c r="D246" s="143" t="s">
        <v>1081</v>
      </c>
      <c r="E246" s="143" t="s">
        <v>1082</v>
      </c>
      <c r="F246" s="126">
        <f>IF(COUNTIF(E$3:E246,E246)=1,MAX(F$2:F245)+1,VLOOKUP(E246,E$2:G245,2,0))</f>
        <v>27401</v>
      </c>
      <c r="G246" s="144">
        <v>195.75</v>
      </c>
      <c r="I246" s="22">
        <f t="shared" si="3"/>
        <v>46052</v>
      </c>
      <c r="J246" s="54">
        <f>SUMIF($F$3:$F$1288, I246, $G$3:$G$1288)</f>
        <v>43.19</v>
      </c>
    </row>
    <row r="247" spans="1:10" s="33" customFormat="1">
      <c r="A247" s="49">
        <v>245</v>
      </c>
      <c r="B247" s="142" t="s">
        <v>548</v>
      </c>
      <c r="C247" s="143" t="s">
        <v>549</v>
      </c>
      <c r="D247" s="143" t="s">
        <v>1081</v>
      </c>
      <c r="E247" s="143" t="s">
        <v>1082</v>
      </c>
      <c r="F247" s="126">
        <f>IF(COUNTIF(E$3:E247,E247)=1,MAX(F$2:F246)+1,VLOOKUP(E247,E$2:G246,2,0))</f>
        <v>27401</v>
      </c>
      <c r="G247" s="144">
        <v>26.18</v>
      </c>
      <c r="I247" s="22">
        <f t="shared" si="3"/>
        <v>46053</v>
      </c>
      <c r="J247" s="54">
        <f>SUMIF($F$3:$F$1288, I247, $G$3:$G$1288)</f>
        <v>26234.929999999997</v>
      </c>
    </row>
    <row r="248" spans="1:10" s="33" customFormat="1">
      <c r="A248" s="49">
        <v>246</v>
      </c>
      <c r="B248" s="142" t="s">
        <v>550</v>
      </c>
      <c r="C248" s="143" t="s">
        <v>551</v>
      </c>
      <c r="D248" s="143" t="s">
        <v>1083</v>
      </c>
      <c r="E248" s="143" t="s">
        <v>1084</v>
      </c>
      <c r="F248" s="126">
        <f>IF(COUNTIF(E$3:E248,E248)=1,MAX(F$2:F247)+1,VLOOKUP(E248,E$2:G247,2,0))</f>
        <v>27402</v>
      </c>
      <c r="G248" s="144">
        <v>37.18</v>
      </c>
      <c r="I248" s="22">
        <f t="shared" si="3"/>
        <v>46054</v>
      </c>
      <c r="J248" s="54">
        <f>SUMIF($F$3:$F$1288, I248, $G$3:$G$1288)</f>
        <v>517.84</v>
      </c>
    </row>
    <row r="249" spans="1:10" s="33" customFormat="1">
      <c r="A249" s="49">
        <v>247</v>
      </c>
      <c r="B249" s="142" t="s">
        <v>206</v>
      </c>
      <c r="C249" s="143" t="s">
        <v>206</v>
      </c>
      <c r="D249" s="143" t="s">
        <v>1085</v>
      </c>
      <c r="E249" s="143" t="s">
        <v>1086</v>
      </c>
      <c r="F249" s="126">
        <f>IF(COUNTIF(E$3:E249,E249)=1,MAX(F$2:F248)+1,VLOOKUP(E249,E$2:G248,2,0))</f>
        <v>27403</v>
      </c>
      <c r="G249" s="144">
        <v>2282.0700000000002</v>
      </c>
      <c r="I249" s="22">
        <f t="shared" si="3"/>
        <v>46055</v>
      </c>
      <c r="J249" s="54">
        <f>SUMIF($F$3:$F$1288, I249, $G$3:$G$1288)</f>
        <v>623.79999999999995</v>
      </c>
    </row>
    <row r="250" spans="1:10" s="33" customFormat="1">
      <c r="A250" s="49">
        <v>248</v>
      </c>
      <c r="B250" s="142" t="s">
        <v>552</v>
      </c>
      <c r="C250" s="143" t="s">
        <v>552</v>
      </c>
      <c r="D250" s="143" t="s">
        <v>1087</v>
      </c>
      <c r="E250" s="143" t="s">
        <v>1088</v>
      </c>
      <c r="F250" s="126">
        <f>IF(COUNTIF(E$3:E250,E250)=1,MAX(F$2:F249)+1,VLOOKUP(E250,E$2:G249,2,0))</f>
        <v>27404</v>
      </c>
      <c r="G250" s="144">
        <v>164.82</v>
      </c>
      <c r="I250" s="22">
        <f t="shared" si="3"/>
        <v>46056</v>
      </c>
      <c r="J250" s="54">
        <f>SUMIF($F$3:$F$1288, I250, $G$3:$G$1288)</f>
        <v>1232.0999999999999</v>
      </c>
    </row>
    <row r="251" spans="1:10" s="33" customFormat="1">
      <c r="A251" s="49">
        <v>249</v>
      </c>
      <c r="B251" s="142" t="s">
        <v>552</v>
      </c>
      <c r="C251" s="143" t="s">
        <v>553</v>
      </c>
      <c r="D251" s="143" t="s">
        <v>1087</v>
      </c>
      <c r="E251" s="143" t="s">
        <v>1088</v>
      </c>
      <c r="F251" s="126">
        <f>IF(COUNTIF(E$3:E251,E251)=1,MAX(F$2:F250)+1,VLOOKUP(E251,E$2:G250,2,0))</f>
        <v>27404</v>
      </c>
      <c r="G251" s="144">
        <v>1.4</v>
      </c>
      <c r="I251" s="22">
        <f t="shared" si="3"/>
        <v>46057</v>
      </c>
      <c r="J251" s="54">
        <f>SUMIF($F$3:$F$1288, I251, $G$3:$G$1288)</f>
        <v>23381.660000000003</v>
      </c>
    </row>
    <row r="252" spans="1:10" s="33" customFormat="1">
      <c r="A252" s="49">
        <v>250</v>
      </c>
      <c r="B252" s="142" t="s">
        <v>554</v>
      </c>
      <c r="C252" s="143" t="s">
        <v>554</v>
      </c>
      <c r="D252" s="143" t="s">
        <v>1089</v>
      </c>
      <c r="E252" s="143" t="s">
        <v>1090</v>
      </c>
      <c r="F252" s="126">
        <f>IF(COUNTIF(E$3:E252,E252)=1,MAX(F$2:F251)+1,VLOOKUP(E252,E$2:G251,2,0))</f>
        <v>27405</v>
      </c>
      <c r="G252" s="144">
        <v>929.06999999999994</v>
      </c>
      <c r="I252" s="22">
        <f t="shared" si="3"/>
        <v>46058</v>
      </c>
      <c r="J252" s="54">
        <f>SUMIF($F$3:$F$1288, I252, $G$3:$G$1288)</f>
        <v>9753.98</v>
      </c>
    </row>
    <row r="253" spans="1:10" s="33" customFormat="1">
      <c r="A253" s="49">
        <v>251</v>
      </c>
      <c r="B253" s="142" t="s">
        <v>209</v>
      </c>
      <c r="C253" s="143" t="s">
        <v>209</v>
      </c>
      <c r="D253" s="143" t="s">
        <v>1091</v>
      </c>
      <c r="E253" s="143" t="s">
        <v>1092</v>
      </c>
      <c r="F253" s="126">
        <f>IF(COUNTIF(E$3:E253,E253)=1,MAX(F$2:F252)+1,VLOOKUP(E253,E$2:G252,2,0))</f>
        <v>27406</v>
      </c>
      <c r="G253" s="144">
        <v>10.94</v>
      </c>
      <c r="I253" s="22">
        <f t="shared" si="3"/>
        <v>46059</v>
      </c>
      <c r="J253" s="54">
        <f>SUMIF($F$3:$F$1288, I253, $G$3:$G$1288)</f>
        <v>34563.78</v>
      </c>
    </row>
    <row r="254" spans="1:10" s="33" customFormat="1">
      <c r="A254" s="49">
        <v>252</v>
      </c>
      <c r="B254" s="142" t="s">
        <v>209</v>
      </c>
      <c r="C254" s="143" t="s">
        <v>210</v>
      </c>
      <c r="D254" s="143" t="s">
        <v>1091</v>
      </c>
      <c r="E254" s="143" t="s">
        <v>1092</v>
      </c>
      <c r="F254" s="126">
        <f>IF(COUNTIF(E$3:E254,E254)=1,MAX(F$2:F253)+1,VLOOKUP(E254,E$2:G253,2,0))</f>
        <v>27406</v>
      </c>
      <c r="G254" s="144">
        <v>262.98</v>
      </c>
      <c r="I254" s="22">
        <f t="shared" si="3"/>
        <v>46060</v>
      </c>
      <c r="J254" s="54">
        <f>SUMIF($F$3:$F$1288, I254, $G$3:$G$1288)</f>
        <v>8998.15</v>
      </c>
    </row>
    <row r="255" spans="1:10" s="33" customFormat="1">
      <c r="A255" s="49">
        <v>253</v>
      </c>
      <c r="B255" s="142" t="s">
        <v>209</v>
      </c>
      <c r="C255" s="143" t="s">
        <v>211</v>
      </c>
      <c r="D255" s="143" t="s">
        <v>1091</v>
      </c>
      <c r="E255" s="143" t="s">
        <v>1092</v>
      </c>
      <c r="F255" s="126">
        <f>IF(COUNTIF(E$3:E255,E255)=1,MAX(F$2:F254)+1,VLOOKUP(E255,E$2:G254,2,0))</f>
        <v>27406</v>
      </c>
      <c r="G255" s="144">
        <v>12.61</v>
      </c>
      <c r="I255" s="22">
        <f t="shared" si="3"/>
        <v>46061</v>
      </c>
      <c r="J255" s="54">
        <f>SUMIF($F$3:$F$1288, I255, $G$3:$G$1288)</f>
        <v>22.46</v>
      </c>
    </row>
    <row r="256" spans="1:10" s="33" customFormat="1">
      <c r="A256" s="49">
        <v>254</v>
      </c>
      <c r="B256" s="142" t="s">
        <v>209</v>
      </c>
      <c r="C256" s="143" t="s">
        <v>214</v>
      </c>
      <c r="D256" s="143" t="s">
        <v>1091</v>
      </c>
      <c r="E256" s="143" t="s">
        <v>1092</v>
      </c>
      <c r="F256" s="126">
        <f>IF(COUNTIF(E$3:E256,E256)=1,MAX(F$2:F255)+1,VLOOKUP(E256,E$2:G255,2,0))</f>
        <v>27406</v>
      </c>
      <c r="G256" s="144">
        <v>14.91</v>
      </c>
      <c r="I256" s="22">
        <f t="shared" si="3"/>
        <v>46062</v>
      </c>
      <c r="J256" s="54">
        <f>SUMIF($F$3:$F$1288, I256, $G$3:$G$1288)</f>
        <v>81130.39</v>
      </c>
    </row>
    <row r="257" spans="1:10" s="33" customFormat="1">
      <c r="A257" s="49">
        <v>255</v>
      </c>
      <c r="B257" s="142" t="s">
        <v>209</v>
      </c>
      <c r="C257" s="143" t="s">
        <v>212</v>
      </c>
      <c r="D257" s="143" t="s">
        <v>1091</v>
      </c>
      <c r="E257" s="143" t="s">
        <v>1092</v>
      </c>
      <c r="F257" s="126">
        <f>IF(COUNTIF(E$3:E257,E257)=1,MAX(F$2:F256)+1,VLOOKUP(E257,E$2:G256,2,0))</f>
        <v>27406</v>
      </c>
      <c r="G257" s="144">
        <v>16.340000000000003</v>
      </c>
      <c r="I257" s="22">
        <f t="shared" si="3"/>
        <v>46063</v>
      </c>
      <c r="J257" s="54">
        <f>SUMIF($F$3:$F$1288, I257, $G$3:$G$1288)</f>
        <v>6476.1299999999992</v>
      </c>
    </row>
    <row r="258" spans="1:10" s="33" customFormat="1">
      <c r="A258" s="49">
        <v>256</v>
      </c>
      <c r="B258" s="142" t="s">
        <v>209</v>
      </c>
      <c r="C258" s="143" t="s">
        <v>215</v>
      </c>
      <c r="D258" s="143" t="s">
        <v>1091</v>
      </c>
      <c r="E258" s="143" t="s">
        <v>1092</v>
      </c>
      <c r="F258" s="126">
        <f>IF(COUNTIF(E$3:E258,E258)=1,MAX(F$2:F257)+1,VLOOKUP(E258,E$2:G257,2,0))</f>
        <v>27406</v>
      </c>
      <c r="G258" s="144">
        <v>22.68</v>
      </c>
      <c r="I258" s="22">
        <f t="shared" si="3"/>
        <v>46064</v>
      </c>
      <c r="J258" s="54">
        <f>SUMIF($F$3:$F$1288, I258, $G$3:$G$1288)</f>
        <v>50173.130000000005</v>
      </c>
    </row>
    <row r="259" spans="1:10" s="33" customFormat="1">
      <c r="A259" s="49">
        <v>257</v>
      </c>
      <c r="B259" s="142" t="s">
        <v>213</v>
      </c>
      <c r="C259" s="143" t="s">
        <v>213</v>
      </c>
      <c r="D259" s="143" t="s">
        <v>1093</v>
      </c>
      <c r="E259" s="143" t="s">
        <v>1092</v>
      </c>
      <c r="F259" s="126">
        <f>IF(COUNTIF(E$3:E259,E259)=1,MAX(F$2:F258)+1,VLOOKUP(E259,E$2:G258,2,0))</f>
        <v>27406</v>
      </c>
      <c r="G259" s="144">
        <v>4.43</v>
      </c>
      <c r="I259" s="22">
        <f t="shared" si="3"/>
        <v>46065</v>
      </c>
      <c r="J259" s="54">
        <f>SUMIF($F$3:$F$1288, I259, $G$3:$G$1288)</f>
        <v>24874.750000000004</v>
      </c>
    </row>
    <row r="260" spans="1:10" s="33" customFormat="1">
      <c r="A260" s="49">
        <v>258</v>
      </c>
      <c r="B260" s="142" t="s">
        <v>213</v>
      </c>
      <c r="C260" s="143" t="s">
        <v>216</v>
      </c>
      <c r="D260" s="143" t="s">
        <v>1093</v>
      </c>
      <c r="E260" s="143" t="s">
        <v>1092</v>
      </c>
      <c r="F260" s="126">
        <f>IF(COUNTIF(E$3:E260,E260)=1,MAX(F$2:F259)+1,VLOOKUP(E260,E$2:G259,2,0))</f>
        <v>27406</v>
      </c>
      <c r="G260" s="144">
        <v>0.28999999999999998</v>
      </c>
      <c r="I260" s="22">
        <f t="shared" si="3"/>
        <v>46066</v>
      </c>
      <c r="J260" s="54">
        <f>SUMIF($F$3:$F$1288, I260, $G$3:$G$1288)</f>
        <v>13557.66</v>
      </c>
    </row>
    <row r="261" spans="1:10" s="33" customFormat="1">
      <c r="A261" s="49">
        <v>259</v>
      </c>
      <c r="B261" s="142" t="s">
        <v>209</v>
      </c>
      <c r="C261" s="143" t="s">
        <v>217</v>
      </c>
      <c r="D261" s="143" t="s">
        <v>1091</v>
      </c>
      <c r="E261" s="143" t="s">
        <v>1092</v>
      </c>
      <c r="F261" s="126">
        <f>IF(COUNTIF(E$3:E261,E261)=1,MAX(F$2:F260)+1,VLOOKUP(E261,E$2:G260,2,0))</f>
        <v>27406</v>
      </c>
      <c r="G261" s="144">
        <v>6.46</v>
      </c>
      <c r="I261" s="22">
        <f t="shared" si="3"/>
        <v>46067</v>
      </c>
      <c r="J261" s="54">
        <f>SUMIF($F$3:$F$1288, I261, $G$3:$G$1288)</f>
        <v>60.76</v>
      </c>
    </row>
    <row r="262" spans="1:10" s="33" customFormat="1">
      <c r="A262" s="49">
        <v>260</v>
      </c>
      <c r="B262" s="142" t="s">
        <v>555</v>
      </c>
      <c r="C262" s="143" t="s">
        <v>555</v>
      </c>
      <c r="D262" s="143" t="s">
        <v>1094</v>
      </c>
      <c r="E262" s="143" t="s">
        <v>1095</v>
      </c>
      <c r="F262" s="126">
        <f>IF(COUNTIF(E$3:E262,E262)=1,MAX(F$2:F261)+1,VLOOKUP(E262,E$2:G261,2,0))</f>
        <v>27407</v>
      </c>
      <c r="G262" s="144">
        <v>763.8</v>
      </c>
      <c r="I262" s="22">
        <f t="shared" si="3"/>
        <v>46068</v>
      </c>
      <c r="J262" s="54">
        <f>SUMIF($F$3:$F$1288, I262, $G$3:$G$1288)</f>
        <v>7856.1799999999994</v>
      </c>
    </row>
    <row r="263" spans="1:10" s="33" customFormat="1">
      <c r="A263" s="49">
        <v>261</v>
      </c>
      <c r="B263" s="142" t="s">
        <v>555</v>
      </c>
      <c r="C263" s="143" t="s">
        <v>218</v>
      </c>
      <c r="D263" s="143" t="s">
        <v>1094</v>
      </c>
      <c r="E263" s="143" t="s">
        <v>1095</v>
      </c>
      <c r="F263" s="126">
        <f>IF(COUNTIF(E$3:E263,E263)=1,MAX(F$2:F262)+1,VLOOKUP(E263,E$2:G262,2,0))</f>
        <v>27407</v>
      </c>
      <c r="G263" s="144">
        <v>189.41</v>
      </c>
      <c r="I263" s="22">
        <f t="shared" si="3"/>
        <v>46069</v>
      </c>
      <c r="J263" s="54">
        <f>SUMIF($F$3:$F$1288, I263, $G$3:$G$1288)</f>
        <v>482.21000000000004</v>
      </c>
    </row>
    <row r="264" spans="1:10" s="33" customFormat="1">
      <c r="A264" s="49">
        <v>262</v>
      </c>
      <c r="B264" s="142" t="s">
        <v>557</v>
      </c>
      <c r="C264" s="143" t="s">
        <v>558</v>
      </c>
      <c r="D264" s="143" t="s">
        <v>1096</v>
      </c>
      <c r="E264" s="143" t="s">
        <v>1097</v>
      </c>
      <c r="F264" s="126">
        <f>IF(COUNTIF(E$3:E264,E264)=1,MAX(F$2:F263)+1,VLOOKUP(E264,E$2:G263,2,0))</f>
        <v>27408</v>
      </c>
      <c r="G264" s="144">
        <v>419.74</v>
      </c>
      <c r="I264" s="22">
        <f t="shared" ref="I264:I327" si="4">I263+1</f>
        <v>46070</v>
      </c>
      <c r="J264" s="54">
        <f>SUMIF($F$3:$F$1288, I264, $G$3:$G$1288)</f>
        <v>1.39</v>
      </c>
    </row>
    <row r="265" spans="1:10" s="33" customFormat="1">
      <c r="A265" s="49">
        <v>263</v>
      </c>
      <c r="B265" s="142" t="s">
        <v>559</v>
      </c>
      <c r="C265" s="143" t="s">
        <v>560</v>
      </c>
      <c r="D265" s="143" t="s">
        <v>1098</v>
      </c>
      <c r="E265" s="143" t="s">
        <v>1099</v>
      </c>
      <c r="F265" s="126">
        <f>IF(COUNTIF(E$3:E265,E265)=1,MAX(F$2:F264)+1,VLOOKUP(E265,E$2:G264,2,0))</f>
        <v>27409</v>
      </c>
      <c r="G265" s="144">
        <v>552.23</v>
      </c>
      <c r="I265" s="22">
        <f t="shared" si="4"/>
        <v>46071</v>
      </c>
      <c r="J265" s="54">
        <f>SUMIF($F$3:$F$1288, I265, $G$3:$G$1288)</f>
        <v>26.91</v>
      </c>
    </row>
    <row r="266" spans="1:10" s="33" customFormat="1">
      <c r="A266" s="49">
        <v>264</v>
      </c>
      <c r="B266" s="142" t="s">
        <v>561</v>
      </c>
      <c r="C266" s="143" t="s">
        <v>561</v>
      </c>
      <c r="D266" s="143" t="s">
        <v>1100</v>
      </c>
      <c r="E266" s="143" t="s">
        <v>1101</v>
      </c>
      <c r="F266" s="126">
        <f>IF(COUNTIF(E$3:E266,E266)=1,MAX(F$2:F265)+1,VLOOKUP(E266,E$2:G265,2,0))</f>
        <v>27410</v>
      </c>
      <c r="G266" s="144">
        <v>221.92</v>
      </c>
      <c r="I266" s="22">
        <f t="shared" si="4"/>
        <v>46072</v>
      </c>
      <c r="J266" s="54">
        <f>SUMIF($F$3:$F$1288, I266, $G$3:$G$1288)</f>
        <v>8.82</v>
      </c>
    </row>
    <row r="267" spans="1:10" s="33" customFormat="1">
      <c r="A267" s="49">
        <v>265</v>
      </c>
      <c r="B267" s="142" t="s">
        <v>562</v>
      </c>
      <c r="C267" s="143" t="s">
        <v>562</v>
      </c>
      <c r="D267" s="143" t="s">
        <v>1102</v>
      </c>
      <c r="E267" s="143" t="s">
        <v>1103</v>
      </c>
      <c r="F267" s="126">
        <f>IF(COUNTIF(E$3:E267,E267)=1,MAX(F$2:F266)+1,VLOOKUP(E267,E$2:G266,2,0))</f>
        <v>27411</v>
      </c>
      <c r="G267" s="144">
        <v>88.89</v>
      </c>
      <c r="I267" s="22">
        <f t="shared" si="4"/>
        <v>46073</v>
      </c>
      <c r="J267" s="54">
        <f>SUMIF($F$3:$F$1288, I267, $G$3:$G$1288)</f>
        <v>4.7099999999999991</v>
      </c>
    </row>
    <row r="268" spans="1:10" s="33" customFormat="1">
      <c r="A268" s="49">
        <v>266</v>
      </c>
      <c r="B268" s="142" t="s">
        <v>562</v>
      </c>
      <c r="C268" s="143" t="s">
        <v>772</v>
      </c>
      <c r="D268" s="143" t="s">
        <v>1102</v>
      </c>
      <c r="E268" s="143" t="s">
        <v>1103</v>
      </c>
      <c r="F268" s="126">
        <f>IF(COUNTIF(E$3:E268,E268)=1,MAX(F$2:F267)+1,VLOOKUP(E268,E$2:G267,2,0))</f>
        <v>27411</v>
      </c>
      <c r="G268" s="144">
        <v>0.04</v>
      </c>
      <c r="I268" s="22">
        <f t="shared" si="4"/>
        <v>46074</v>
      </c>
      <c r="J268" s="54">
        <f>SUMIF($F$3:$F$1288, I268, $G$3:$G$1288)</f>
        <v>447.5</v>
      </c>
    </row>
    <row r="269" spans="1:10" s="33" customFormat="1">
      <c r="A269" s="49">
        <v>267</v>
      </c>
      <c r="B269" s="142" t="s">
        <v>563</v>
      </c>
      <c r="C269" s="143" t="s">
        <v>563</v>
      </c>
      <c r="D269" s="143" t="s">
        <v>1104</v>
      </c>
      <c r="E269" s="143" t="s">
        <v>1105</v>
      </c>
      <c r="F269" s="126">
        <f>IF(COUNTIF(E$3:E269,E269)=1,MAX(F$2:F268)+1,VLOOKUP(E269,E$2:G268,2,0))</f>
        <v>27412</v>
      </c>
      <c r="G269" s="144">
        <v>201.36</v>
      </c>
      <c r="I269" s="22">
        <f t="shared" si="4"/>
        <v>46075</v>
      </c>
      <c r="J269" s="54">
        <f>SUMIF($F$3:$F$1288, I269, $G$3:$G$1288)</f>
        <v>47.75</v>
      </c>
    </row>
    <row r="270" spans="1:10" s="33" customFormat="1">
      <c r="A270" s="49">
        <v>268</v>
      </c>
      <c r="B270" s="142" t="s">
        <v>563</v>
      </c>
      <c r="C270" s="143" t="s">
        <v>220</v>
      </c>
      <c r="D270" s="143" t="s">
        <v>1104</v>
      </c>
      <c r="E270" s="143" t="s">
        <v>1105</v>
      </c>
      <c r="F270" s="126">
        <f>IF(COUNTIF(E$3:E270,E270)=1,MAX(F$2:F269)+1,VLOOKUP(E270,E$2:G269,2,0))</f>
        <v>27412</v>
      </c>
      <c r="G270" s="144">
        <v>61.23</v>
      </c>
      <c r="I270" s="22">
        <f t="shared" si="4"/>
        <v>46076</v>
      </c>
      <c r="J270" s="54">
        <f>SUMIF($F$3:$F$1288, I270, $G$3:$G$1288)</f>
        <v>38.090000000000003</v>
      </c>
    </row>
    <row r="271" spans="1:10" s="33" customFormat="1">
      <c r="A271" s="49">
        <v>269</v>
      </c>
      <c r="B271" s="142" t="s">
        <v>564</v>
      </c>
      <c r="C271" s="143" t="s">
        <v>564</v>
      </c>
      <c r="D271" s="143" t="s">
        <v>1106</v>
      </c>
      <c r="E271" s="143" t="s">
        <v>1107</v>
      </c>
      <c r="F271" s="126">
        <f>IF(COUNTIF(E$3:E271,E271)=1,MAX(F$2:F270)+1,VLOOKUP(E271,E$2:G270,2,0))</f>
        <v>27413</v>
      </c>
      <c r="G271" s="144">
        <v>264.88</v>
      </c>
      <c r="I271" s="22">
        <f t="shared" si="4"/>
        <v>46077</v>
      </c>
      <c r="J271" s="54">
        <f>SUMIF($F$3:$F$1288, I271, $G$3:$G$1288)</f>
        <v>2439.9499999999998</v>
      </c>
    </row>
    <row r="272" spans="1:10" s="33" customFormat="1">
      <c r="A272" s="49">
        <v>270</v>
      </c>
      <c r="B272" s="142" t="s">
        <v>450</v>
      </c>
      <c r="C272" s="143" t="s">
        <v>565</v>
      </c>
      <c r="D272" s="143" t="s">
        <v>865</v>
      </c>
      <c r="E272" s="143" t="s">
        <v>866</v>
      </c>
      <c r="F272" s="126">
        <f>IF(COUNTIF(E$3:E272,E272)=1,MAX(F$2:F271)+1,VLOOKUP(E272,E$2:G271,2,0))</f>
        <v>27298</v>
      </c>
      <c r="G272" s="144">
        <v>49.23</v>
      </c>
      <c r="I272" s="22">
        <f t="shared" si="4"/>
        <v>46078</v>
      </c>
      <c r="J272" s="54">
        <f>SUMIF($F$3:$F$1288, I272, $G$3:$G$1288)</f>
        <v>12809.159999999998</v>
      </c>
    </row>
    <row r="273" spans="1:10" s="33" customFormat="1">
      <c r="A273" s="49">
        <v>271</v>
      </c>
      <c r="B273" s="142" t="s">
        <v>326</v>
      </c>
      <c r="C273" s="143" t="s">
        <v>566</v>
      </c>
      <c r="D273" s="143" t="s">
        <v>1108</v>
      </c>
      <c r="E273" s="143" t="s">
        <v>1109</v>
      </c>
      <c r="F273" s="126">
        <f>IF(COUNTIF(E$3:E273,E273)=1,MAX(F$2:F272)+1,VLOOKUP(E273,E$2:G272,2,0))</f>
        <v>27414</v>
      </c>
      <c r="G273" s="144">
        <v>111.97</v>
      </c>
      <c r="I273" s="22">
        <f t="shared" si="4"/>
        <v>46079</v>
      </c>
      <c r="J273" s="54">
        <f>SUMIF($F$3:$F$1288, I273, $G$3:$G$1288)</f>
        <v>1705.8299999999997</v>
      </c>
    </row>
    <row r="274" spans="1:10" s="33" customFormat="1">
      <c r="A274" s="49">
        <v>272</v>
      </c>
      <c r="B274" s="142" t="s">
        <v>567</v>
      </c>
      <c r="C274" s="143" t="s">
        <v>567</v>
      </c>
      <c r="D274" s="143" t="s">
        <v>1110</v>
      </c>
      <c r="E274" s="143" t="s">
        <v>1111</v>
      </c>
      <c r="F274" s="126">
        <f>IF(COUNTIF(E$3:E274,E274)=1,MAX(F$2:F273)+1,VLOOKUP(E274,E$2:G273,2,0))</f>
        <v>27415</v>
      </c>
      <c r="G274" s="144">
        <v>20217.52</v>
      </c>
      <c r="I274" s="22">
        <f t="shared" si="4"/>
        <v>46080</v>
      </c>
      <c r="J274" s="54">
        <f>SUMIF($F$3:$F$1288, I274, $G$3:$G$1288)</f>
        <v>598.81999999999994</v>
      </c>
    </row>
    <row r="275" spans="1:10" s="33" customFormat="1">
      <c r="A275" s="49">
        <v>273</v>
      </c>
      <c r="B275" s="142" t="s">
        <v>568</v>
      </c>
      <c r="C275" s="143" t="s">
        <v>568</v>
      </c>
      <c r="D275" s="143" t="s">
        <v>1112</v>
      </c>
      <c r="E275" s="143" t="s">
        <v>1113</v>
      </c>
      <c r="F275" s="126">
        <f>IF(COUNTIF(E$3:E275,E275)=1,MAX(F$2:F274)+1,VLOOKUP(E275,E$2:G274,2,0))</f>
        <v>27416</v>
      </c>
      <c r="G275" s="144">
        <v>13492.17</v>
      </c>
      <c r="I275" s="22">
        <f t="shared" si="4"/>
        <v>46081</v>
      </c>
      <c r="J275" s="54">
        <f>SUMIF($F$3:$F$1288, I275, $G$3:$G$1288)</f>
        <v>2421.5600000000004</v>
      </c>
    </row>
    <row r="276" spans="1:10" s="33" customFormat="1">
      <c r="A276" s="49">
        <v>274</v>
      </c>
      <c r="B276" s="142" t="s">
        <v>569</v>
      </c>
      <c r="C276" s="143" t="s">
        <v>569</v>
      </c>
      <c r="D276" s="143" t="s">
        <v>1114</v>
      </c>
      <c r="E276" s="143" t="s">
        <v>1115</v>
      </c>
      <c r="F276" s="126">
        <f>IF(COUNTIF(E$3:E276,E276)=1,MAX(F$2:F275)+1,VLOOKUP(E276,E$2:G275,2,0))</f>
        <v>27417</v>
      </c>
      <c r="G276" s="144">
        <v>11724.609999999999</v>
      </c>
      <c r="I276" s="22">
        <f t="shared" si="4"/>
        <v>46082</v>
      </c>
      <c r="J276" s="54">
        <f>SUMIF($F$3:$F$1288, I276, $G$3:$G$1288)</f>
        <v>10199.33</v>
      </c>
    </row>
    <row r="277" spans="1:10" s="33" customFormat="1">
      <c r="A277" s="49">
        <v>275</v>
      </c>
      <c r="B277" s="142" t="s">
        <v>571</v>
      </c>
      <c r="C277" s="143" t="s">
        <v>571</v>
      </c>
      <c r="D277" s="143" t="s">
        <v>1118</v>
      </c>
      <c r="E277" s="143" t="s">
        <v>1119</v>
      </c>
      <c r="F277" s="126">
        <f>IF(COUNTIF(E$3:E277,E277)=1,MAX(F$2:F276)+1,VLOOKUP(E277,E$2:G276,2,0))</f>
        <v>27418</v>
      </c>
      <c r="G277" s="144">
        <v>6571.57</v>
      </c>
      <c r="I277" s="22">
        <f t="shared" si="4"/>
        <v>46083</v>
      </c>
      <c r="J277" s="54">
        <f>SUMIF($F$3:$F$1288, I277, $G$3:$G$1288)</f>
        <v>1278.05</v>
      </c>
    </row>
    <row r="278" spans="1:10" s="33" customFormat="1">
      <c r="A278" s="49">
        <v>276</v>
      </c>
      <c r="B278" s="142" t="s">
        <v>572</v>
      </c>
      <c r="C278" s="143" t="s">
        <v>572</v>
      </c>
      <c r="D278" s="143" t="s">
        <v>1120</v>
      </c>
      <c r="E278" s="143" t="s">
        <v>1121</v>
      </c>
      <c r="F278" s="126">
        <f>IF(COUNTIF(E$3:E278,E278)=1,MAX(F$2:F277)+1,VLOOKUP(E278,E$2:G277,2,0))</f>
        <v>27419</v>
      </c>
      <c r="G278" s="144">
        <v>0.01</v>
      </c>
      <c r="I278" s="22">
        <f t="shared" si="4"/>
        <v>46084</v>
      </c>
      <c r="J278" s="54">
        <f>SUMIF($F$3:$F$1288, I278, $G$3:$G$1288)</f>
        <v>5650.16</v>
      </c>
    </row>
    <row r="279" spans="1:10" s="33" customFormat="1">
      <c r="A279" s="49">
        <v>277</v>
      </c>
      <c r="B279" s="142" t="s">
        <v>572</v>
      </c>
      <c r="C279" s="143" t="s">
        <v>573</v>
      </c>
      <c r="D279" s="143" t="s">
        <v>1120</v>
      </c>
      <c r="E279" s="143" t="s">
        <v>1121</v>
      </c>
      <c r="F279" s="126">
        <f>IF(COUNTIF(E$3:E279,E279)=1,MAX(F$2:F278)+1,VLOOKUP(E279,E$2:G278,2,0))</f>
        <v>27419</v>
      </c>
      <c r="G279" s="144">
        <v>320.10000000000002</v>
      </c>
      <c r="I279" s="22">
        <f t="shared" si="4"/>
        <v>46085</v>
      </c>
      <c r="J279" s="54">
        <f>SUMIF($F$3:$F$1288, I279, $G$3:$G$1288)</f>
        <v>681.48000000000013</v>
      </c>
    </row>
    <row r="280" spans="1:10" s="33" customFormat="1">
      <c r="A280" s="49">
        <v>278</v>
      </c>
      <c r="B280" s="142" t="s">
        <v>574</v>
      </c>
      <c r="C280" s="143" t="s">
        <v>574</v>
      </c>
      <c r="D280" s="143" t="s">
        <v>1122</v>
      </c>
      <c r="E280" s="143" t="s">
        <v>1123</v>
      </c>
      <c r="F280" s="126">
        <f>IF(COUNTIF(E$3:E280,E280)=1,MAX(F$2:F279)+1,VLOOKUP(E280,E$2:G279,2,0))</f>
        <v>27420</v>
      </c>
      <c r="G280" s="144">
        <v>150.89999999999998</v>
      </c>
      <c r="I280" s="22">
        <f t="shared" si="4"/>
        <v>46086</v>
      </c>
      <c r="J280" s="54">
        <f>SUMIF($F$3:$F$1288, I280, $G$3:$G$1288)</f>
        <v>7482.920000000001</v>
      </c>
    </row>
    <row r="281" spans="1:10" s="33" customFormat="1">
      <c r="A281" s="49">
        <v>279</v>
      </c>
      <c r="B281" s="142" t="s">
        <v>574</v>
      </c>
      <c r="C281" s="143" t="s">
        <v>353</v>
      </c>
      <c r="D281" s="143" t="s">
        <v>1122</v>
      </c>
      <c r="E281" s="143" t="s">
        <v>1123</v>
      </c>
      <c r="F281" s="126">
        <f>IF(COUNTIF(E$3:E281,E281)=1,MAX(F$2:F280)+1,VLOOKUP(E281,E$2:G280,2,0))</f>
        <v>27420</v>
      </c>
      <c r="G281" s="144">
        <v>151.78</v>
      </c>
      <c r="I281" s="22">
        <f t="shared" si="4"/>
        <v>46087</v>
      </c>
      <c r="J281" s="54">
        <f>SUMIF($F$3:$F$1288, I281, $G$3:$G$1288)</f>
        <v>528.87</v>
      </c>
    </row>
    <row r="282" spans="1:10" s="33" customFormat="1">
      <c r="A282" s="49">
        <v>280</v>
      </c>
      <c r="B282" s="142" t="s">
        <v>574</v>
      </c>
      <c r="C282" s="143" t="s">
        <v>354</v>
      </c>
      <c r="D282" s="143" t="s">
        <v>1122</v>
      </c>
      <c r="E282" s="143" t="s">
        <v>1123</v>
      </c>
      <c r="F282" s="126">
        <f>IF(COUNTIF(E$3:E282,E282)=1,MAX(F$2:F281)+1,VLOOKUP(E282,E$2:G281,2,0))</f>
        <v>27420</v>
      </c>
      <c r="G282" s="144">
        <v>4.47</v>
      </c>
      <c r="I282" s="22">
        <f t="shared" si="4"/>
        <v>46088</v>
      </c>
      <c r="J282" s="54">
        <f>SUMIF($F$3:$F$1288, I282, $G$3:$G$1288)</f>
        <v>551.34</v>
      </c>
    </row>
    <row r="283" spans="1:10" s="33" customFormat="1">
      <c r="A283" s="49">
        <v>281</v>
      </c>
      <c r="B283" s="142" t="s">
        <v>576</v>
      </c>
      <c r="C283" s="143" t="s">
        <v>576</v>
      </c>
      <c r="D283" s="143" t="s">
        <v>1124</v>
      </c>
      <c r="E283" s="143" t="s">
        <v>1125</v>
      </c>
      <c r="F283" s="126">
        <f>IF(COUNTIF(E$3:E283,E283)=1,MAX(F$2:F282)+1,VLOOKUP(E283,E$2:G282,2,0))</f>
        <v>27421</v>
      </c>
      <c r="G283" s="144">
        <v>4936.25</v>
      </c>
      <c r="I283" s="22">
        <f t="shared" si="4"/>
        <v>46089</v>
      </c>
      <c r="J283" s="54">
        <f>SUMIF($F$3:$F$1288, I283, $G$3:$G$1288)</f>
        <v>438.24999999999994</v>
      </c>
    </row>
    <row r="284" spans="1:10" s="33" customFormat="1">
      <c r="A284" s="49">
        <v>282</v>
      </c>
      <c r="B284" s="142" t="s">
        <v>577</v>
      </c>
      <c r="C284" s="143" t="s">
        <v>577</v>
      </c>
      <c r="D284" s="143" t="s">
        <v>1126</v>
      </c>
      <c r="E284" s="143" t="s">
        <v>1127</v>
      </c>
      <c r="F284" s="126">
        <f>IF(COUNTIF(E$3:E284,E284)=1,MAX(F$2:F283)+1,VLOOKUP(E284,E$2:G283,2,0))</f>
        <v>27422</v>
      </c>
      <c r="G284" s="144">
        <v>53409.950000000004</v>
      </c>
      <c r="I284" s="22">
        <f t="shared" si="4"/>
        <v>46090</v>
      </c>
      <c r="J284" s="54">
        <f>SUMIF($F$3:$F$1288, I284, $G$3:$G$1288)</f>
        <v>584.51999999999987</v>
      </c>
    </row>
    <row r="285" spans="1:10" s="33" customFormat="1">
      <c r="A285" s="49">
        <v>283</v>
      </c>
      <c r="B285" s="142" t="s">
        <v>578</v>
      </c>
      <c r="C285" s="143" t="s">
        <v>578</v>
      </c>
      <c r="D285" s="143" t="s">
        <v>1128</v>
      </c>
      <c r="E285" s="143" t="s">
        <v>1129</v>
      </c>
      <c r="F285" s="126">
        <f>IF(COUNTIF(E$3:E285,E285)=1,MAX(F$2:F284)+1,VLOOKUP(E285,E$2:G284,2,0))</f>
        <v>27423</v>
      </c>
      <c r="G285" s="144">
        <v>33875.079999999994</v>
      </c>
      <c r="I285" s="22">
        <f t="shared" si="4"/>
        <v>46091</v>
      </c>
      <c r="J285" s="54">
        <f>SUMIF($F$3:$F$1288, I285, $G$3:$G$1288)</f>
        <v>6525.94</v>
      </c>
    </row>
    <row r="286" spans="1:10" s="33" customFormat="1">
      <c r="A286" s="49">
        <v>284</v>
      </c>
      <c r="B286" s="142" t="s">
        <v>579</v>
      </c>
      <c r="C286" s="143" t="s">
        <v>219</v>
      </c>
      <c r="D286" s="143" t="s">
        <v>1130</v>
      </c>
      <c r="E286" s="143">
        <v>746356438</v>
      </c>
      <c r="F286" s="126">
        <f>IF(COUNTIF(E$3:E286,E286)=1,MAX(F$2:F285)+1,VLOOKUP(E286,E$2:G285,2,0))</f>
        <v>27424</v>
      </c>
      <c r="G286" s="144">
        <v>24.05</v>
      </c>
      <c r="I286" s="22">
        <f t="shared" si="4"/>
        <v>46092</v>
      </c>
      <c r="J286" s="54">
        <f>SUMIF($F$3:$F$1288, I286, $G$3:$G$1288)</f>
        <v>4211.1500000000005</v>
      </c>
    </row>
    <row r="287" spans="1:10" s="33" customFormat="1">
      <c r="A287" s="49">
        <v>285</v>
      </c>
      <c r="B287" s="142" t="s">
        <v>221</v>
      </c>
      <c r="C287" s="143" t="s">
        <v>221</v>
      </c>
      <c r="D287" s="143" t="s">
        <v>1131</v>
      </c>
      <c r="E287" s="143" t="s">
        <v>1132</v>
      </c>
      <c r="F287" s="126">
        <f>IF(COUNTIF(E$3:E287,E287)=1,MAX(F$2:F286)+1,VLOOKUP(E287,E$2:G286,2,0))</f>
        <v>27425</v>
      </c>
      <c r="G287" s="144">
        <v>5980.1100000000006</v>
      </c>
      <c r="I287" s="22">
        <f t="shared" si="4"/>
        <v>46093</v>
      </c>
      <c r="J287" s="54">
        <f>SUMIF($F$3:$F$1288, I287, $G$3:$G$1288)</f>
        <v>176.01999999999998</v>
      </c>
    </row>
    <row r="288" spans="1:10" s="33" customFormat="1">
      <c r="A288" s="49">
        <v>286</v>
      </c>
      <c r="B288" s="142" t="s">
        <v>221</v>
      </c>
      <c r="C288" s="143" t="s">
        <v>222</v>
      </c>
      <c r="D288" s="143" t="s">
        <v>1131</v>
      </c>
      <c r="E288" s="143" t="s">
        <v>1132</v>
      </c>
      <c r="F288" s="126">
        <f>IF(COUNTIF(E$3:E288,E288)=1,MAX(F$2:F287)+1,VLOOKUP(E288,E$2:G287,2,0))</f>
        <v>27425</v>
      </c>
      <c r="G288" s="144">
        <v>7044.3</v>
      </c>
      <c r="I288" s="22">
        <f t="shared" si="4"/>
        <v>46094</v>
      </c>
      <c r="J288" s="54">
        <f>SUMIF($F$3:$F$1288, I288, $G$3:$G$1288)</f>
        <v>157.54</v>
      </c>
    </row>
    <row r="289" spans="1:10" s="33" customFormat="1">
      <c r="A289" s="49">
        <v>287</v>
      </c>
      <c r="B289" s="142" t="s">
        <v>580</v>
      </c>
      <c r="C289" s="143" t="s">
        <v>580</v>
      </c>
      <c r="D289" s="143" t="s">
        <v>1133</v>
      </c>
      <c r="E289" s="143" t="s">
        <v>1134</v>
      </c>
      <c r="F289" s="126">
        <f>IF(COUNTIF(E$3:E289,E289)=1,MAX(F$2:F288)+1,VLOOKUP(E289,E$2:G288,2,0))</f>
        <v>27426</v>
      </c>
      <c r="G289" s="144">
        <v>35.42</v>
      </c>
      <c r="I289" s="22">
        <f t="shared" si="4"/>
        <v>46095</v>
      </c>
      <c r="J289" s="54">
        <f>SUMIF($F$3:$F$1288, I289, $G$3:$G$1288)</f>
        <v>119.31</v>
      </c>
    </row>
    <row r="290" spans="1:10" s="33" customFormat="1">
      <c r="A290" s="49">
        <v>288</v>
      </c>
      <c r="B290" s="142" t="s">
        <v>581</v>
      </c>
      <c r="C290" s="143" t="s">
        <v>581</v>
      </c>
      <c r="D290" s="143" t="s">
        <v>1135</v>
      </c>
      <c r="E290" s="143" t="s">
        <v>1136</v>
      </c>
      <c r="F290" s="126">
        <f>IF(COUNTIF(E$3:E290,E290)=1,MAX(F$2:F289)+1,VLOOKUP(E290,E$2:G289,2,0))</f>
        <v>27427</v>
      </c>
      <c r="G290" s="144">
        <v>739.51</v>
      </c>
      <c r="I290" s="22">
        <f t="shared" si="4"/>
        <v>46096</v>
      </c>
      <c r="J290" s="54">
        <f>SUMIF($F$3:$F$1288, I290, $G$3:$G$1288)</f>
        <v>0.24</v>
      </c>
    </row>
    <row r="291" spans="1:10" s="33" customFormat="1">
      <c r="A291" s="49">
        <v>289</v>
      </c>
      <c r="B291" s="142" t="s">
        <v>581</v>
      </c>
      <c r="C291" s="143" t="s">
        <v>223</v>
      </c>
      <c r="D291" s="143" t="s">
        <v>1135</v>
      </c>
      <c r="E291" s="143" t="s">
        <v>1136</v>
      </c>
      <c r="F291" s="126">
        <f>IF(COUNTIF(E$3:E291,E291)=1,MAX(F$2:F290)+1,VLOOKUP(E291,E$2:G290,2,0))</f>
        <v>27427</v>
      </c>
      <c r="G291" s="144">
        <v>198.85999999999999</v>
      </c>
      <c r="I291" s="22">
        <f t="shared" si="4"/>
        <v>46097</v>
      </c>
      <c r="J291" s="54">
        <f>SUMIF($F$3:$F$1288, I291, $G$3:$G$1288)</f>
        <v>45939.840000000004</v>
      </c>
    </row>
    <row r="292" spans="1:10" s="33" customFormat="1">
      <c r="A292" s="49">
        <v>290</v>
      </c>
      <c r="B292" s="142" t="s">
        <v>582</v>
      </c>
      <c r="C292" s="143" t="s">
        <v>582</v>
      </c>
      <c r="D292" s="143" t="s">
        <v>1137</v>
      </c>
      <c r="E292" s="143" t="s">
        <v>1138</v>
      </c>
      <c r="F292" s="126">
        <f>IF(COUNTIF(E$3:E292,E292)=1,MAX(F$2:F291)+1,VLOOKUP(E292,E$2:G291,2,0))</f>
        <v>27428</v>
      </c>
      <c r="G292" s="144">
        <v>6882.31</v>
      </c>
      <c r="I292" s="22">
        <f t="shared" si="4"/>
        <v>46098</v>
      </c>
      <c r="J292" s="54">
        <f>SUMIF($F$3:$F$1288, I292, $G$3:$G$1288)</f>
        <v>11093.470000000001</v>
      </c>
    </row>
    <row r="293" spans="1:10" s="33" customFormat="1">
      <c r="A293" s="49">
        <v>291</v>
      </c>
      <c r="B293" s="142" t="s">
        <v>583</v>
      </c>
      <c r="C293" s="143" t="s">
        <v>226</v>
      </c>
      <c r="D293" s="143" t="s">
        <v>1139</v>
      </c>
      <c r="E293" s="143" t="s">
        <v>1140</v>
      </c>
      <c r="F293" s="126">
        <f>IF(COUNTIF(E$3:E293,E293)=1,MAX(F$2:F292)+1,VLOOKUP(E293,E$2:G292,2,0))</f>
        <v>27429</v>
      </c>
      <c r="G293" s="144">
        <v>229.68</v>
      </c>
      <c r="I293" s="22">
        <f t="shared" si="4"/>
        <v>46099</v>
      </c>
      <c r="J293" s="54">
        <f>SUMIF($F$3:$F$1288, I293, $G$3:$G$1288)</f>
        <v>19347.96</v>
      </c>
    </row>
    <row r="294" spans="1:10" s="33" customFormat="1">
      <c r="A294" s="49">
        <v>292</v>
      </c>
      <c r="B294" s="142" t="s">
        <v>488</v>
      </c>
      <c r="C294" s="143" t="s">
        <v>584</v>
      </c>
      <c r="D294" s="143" t="s">
        <v>955</v>
      </c>
      <c r="E294" s="143" t="s">
        <v>956</v>
      </c>
      <c r="F294" s="126">
        <f>IF(COUNTIF(E$3:E294,E294)=1,MAX(F$2:F293)+1,VLOOKUP(E294,E$2:G293,2,0))</f>
        <v>27342</v>
      </c>
      <c r="G294" s="144">
        <v>1.75</v>
      </c>
      <c r="I294" s="22">
        <f t="shared" si="4"/>
        <v>46100</v>
      </c>
      <c r="J294" s="54">
        <f>SUMIF($F$3:$F$1288, I294, $G$3:$G$1288)</f>
        <v>1221.4500000000003</v>
      </c>
    </row>
    <row r="295" spans="1:10" s="33" customFormat="1">
      <c r="A295" s="49">
        <v>293</v>
      </c>
      <c r="B295" s="142" t="s">
        <v>225</v>
      </c>
      <c r="C295" s="143" t="s">
        <v>225</v>
      </c>
      <c r="D295" s="143" t="s">
        <v>4078</v>
      </c>
      <c r="E295" s="143" t="s">
        <v>4080</v>
      </c>
      <c r="F295" s="126">
        <f>IF(COUNTIF(E$3:E295,E295)=1,MAX(F$2:F294)+1,VLOOKUP(E295,E$2:G294,2,0))</f>
        <v>27430</v>
      </c>
      <c r="G295" s="144">
        <v>0.42</v>
      </c>
      <c r="I295" s="22">
        <f t="shared" si="4"/>
        <v>46101</v>
      </c>
      <c r="J295" s="54">
        <f>SUMIF($F$3:$F$1288, I295, $G$3:$G$1288)</f>
        <v>152.23000000000002</v>
      </c>
    </row>
    <row r="296" spans="1:10" s="33" customFormat="1">
      <c r="A296" s="49">
        <v>294</v>
      </c>
      <c r="B296" s="142" t="s">
        <v>227</v>
      </c>
      <c r="C296" s="143" t="s">
        <v>227</v>
      </c>
      <c r="D296" s="143" t="s">
        <v>1141</v>
      </c>
      <c r="E296" s="143" t="s">
        <v>1142</v>
      </c>
      <c r="F296" s="126">
        <f>IF(COUNTIF(E$3:E296,E296)=1,MAX(F$2:F295)+1,VLOOKUP(E296,E$2:G295,2,0))</f>
        <v>27431</v>
      </c>
      <c r="G296" s="144">
        <v>9440.4000000000015</v>
      </c>
      <c r="I296" s="22">
        <f t="shared" si="4"/>
        <v>46102</v>
      </c>
      <c r="J296" s="54">
        <f>SUMIF($F$3:$F$1288, I296, $G$3:$G$1288)</f>
        <v>11745.26</v>
      </c>
    </row>
    <row r="297" spans="1:10" s="33" customFormat="1">
      <c r="A297" s="49">
        <v>295</v>
      </c>
      <c r="B297" s="142" t="s">
        <v>227</v>
      </c>
      <c r="C297" s="143" t="s">
        <v>228</v>
      </c>
      <c r="D297" s="143" t="s">
        <v>1141</v>
      </c>
      <c r="E297" s="143" t="s">
        <v>1142</v>
      </c>
      <c r="F297" s="126">
        <f>IF(COUNTIF(E$3:E297,E297)=1,MAX(F$2:F296)+1,VLOOKUP(E297,E$2:G296,2,0))</f>
        <v>27431</v>
      </c>
      <c r="G297" s="144">
        <v>221.14</v>
      </c>
      <c r="I297" s="22">
        <f t="shared" si="4"/>
        <v>46103</v>
      </c>
      <c r="J297" s="54">
        <f>SUMIF($F$3:$F$1288, I297, $G$3:$G$1288)</f>
        <v>4072.92</v>
      </c>
    </row>
    <row r="298" spans="1:10" s="33" customFormat="1">
      <c r="A298" s="49">
        <v>296</v>
      </c>
      <c r="B298" s="142" t="s">
        <v>585</v>
      </c>
      <c r="C298" s="143" t="s">
        <v>585</v>
      </c>
      <c r="D298" s="143" t="s">
        <v>1143</v>
      </c>
      <c r="E298" s="143" t="s">
        <v>1144</v>
      </c>
      <c r="F298" s="126">
        <f>IF(COUNTIF(E$3:E298,E298)=1,MAX(F$2:F297)+1,VLOOKUP(E298,E$2:G297,2,0))</f>
        <v>27432</v>
      </c>
      <c r="G298" s="144">
        <v>3455.6800000000003</v>
      </c>
      <c r="I298" s="22">
        <f t="shared" si="4"/>
        <v>46104</v>
      </c>
      <c r="J298" s="54">
        <f>SUMIF($F$3:$F$1288, I298, $G$3:$G$1288)</f>
        <v>505.23999999999995</v>
      </c>
    </row>
    <row r="299" spans="1:10" s="33" customFormat="1">
      <c r="A299" s="49">
        <v>297</v>
      </c>
      <c r="B299" s="142" t="s">
        <v>586</v>
      </c>
      <c r="C299" s="143" t="s">
        <v>224</v>
      </c>
      <c r="D299" s="143" t="s">
        <v>1143</v>
      </c>
      <c r="E299" s="143" t="s">
        <v>1144</v>
      </c>
      <c r="F299" s="126">
        <f>IF(COUNTIF(E$3:E299,E299)=1,MAX(F$2:F298)+1,VLOOKUP(E299,E$2:G298,2,0))</f>
        <v>27432</v>
      </c>
      <c r="G299" s="144">
        <v>70.41</v>
      </c>
      <c r="I299" s="22">
        <f t="shared" si="4"/>
        <v>46105</v>
      </c>
      <c r="J299" s="54">
        <f>SUMIF($F$3:$F$1288, I299, $G$3:$G$1288)</f>
        <v>389.21999999999997</v>
      </c>
    </row>
    <row r="300" spans="1:10" s="33" customFormat="1">
      <c r="A300" s="49">
        <v>298</v>
      </c>
      <c r="B300" s="142" t="s">
        <v>587</v>
      </c>
      <c r="C300" s="143" t="s">
        <v>587</v>
      </c>
      <c r="D300" s="143" t="s">
        <v>1145</v>
      </c>
      <c r="E300" s="143" t="s">
        <v>1146</v>
      </c>
      <c r="F300" s="126">
        <f>IF(COUNTIF(E$3:E300,E300)=1,MAX(F$2:F299)+1,VLOOKUP(E300,E$2:G299,2,0))</f>
        <v>27433</v>
      </c>
      <c r="G300" s="144">
        <v>376.98999999999995</v>
      </c>
      <c r="I300" s="22">
        <f t="shared" si="4"/>
        <v>46106</v>
      </c>
      <c r="J300" s="54">
        <f>SUMIF($F$3:$F$1288, I300, $G$3:$G$1288)</f>
        <v>238.25</v>
      </c>
    </row>
    <row r="301" spans="1:10" s="33" customFormat="1">
      <c r="A301" s="49">
        <v>299</v>
      </c>
      <c r="B301" s="142" t="s">
        <v>587</v>
      </c>
      <c r="C301" s="143" t="s">
        <v>230</v>
      </c>
      <c r="D301" s="143" t="s">
        <v>1145</v>
      </c>
      <c r="E301" s="143" t="s">
        <v>1146</v>
      </c>
      <c r="F301" s="126">
        <f>IF(COUNTIF(E$3:E301,E301)=1,MAX(F$2:F300)+1,VLOOKUP(E301,E$2:G300,2,0))</f>
        <v>27433</v>
      </c>
      <c r="G301" s="144">
        <v>2.2299999999999995</v>
      </c>
      <c r="I301" s="22">
        <f t="shared" si="4"/>
        <v>46107</v>
      </c>
      <c r="J301" s="54">
        <f>SUMIF($F$3:$F$1288, I301, $G$3:$G$1288)</f>
        <v>232.35</v>
      </c>
    </row>
    <row r="302" spans="1:10" s="33" customFormat="1">
      <c r="A302" s="49">
        <v>300</v>
      </c>
      <c r="B302" s="142" t="s">
        <v>588</v>
      </c>
      <c r="C302" s="143" t="s">
        <v>588</v>
      </c>
      <c r="D302" s="143" t="s">
        <v>1147</v>
      </c>
      <c r="E302" s="143" t="s">
        <v>1148</v>
      </c>
      <c r="F302" s="126">
        <f>IF(COUNTIF(E$3:E302,E302)=1,MAX(F$2:F301)+1,VLOOKUP(E302,E$2:G301,2,0))</f>
        <v>27434</v>
      </c>
      <c r="G302" s="144">
        <v>1177.3499999999999</v>
      </c>
      <c r="I302" s="22">
        <f t="shared" si="4"/>
        <v>46108</v>
      </c>
      <c r="J302" s="54">
        <f>SUMIF($F$3:$F$1288, I302, $G$3:$G$1288)</f>
        <v>36003.189999999995</v>
      </c>
    </row>
    <row r="303" spans="1:10" s="33" customFormat="1" ht="22.5">
      <c r="A303" s="49">
        <v>301</v>
      </c>
      <c r="B303" s="142" t="s">
        <v>306</v>
      </c>
      <c r="C303" s="143" t="s">
        <v>308</v>
      </c>
      <c r="D303" s="143" t="s">
        <v>1149</v>
      </c>
      <c r="E303" s="143" t="s">
        <v>870</v>
      </c>
      <c r="F303" s="126">
        <f>IF(COUNTIF(E$3:E303,E303)=1,MAX(F$2:F302)+1,VLOOKUP(E303,E$2:G302,2,0))</f>
        <v>27300</v>
      </c>
      <c r="G303" s="144">
        <v>245.84</v>
      </c>
      <c r="I303" s="22">
        <f t="shared" si="4"/>
        <v>46109</v>
      </c>
      <c r="J303" s="54">
        <f>SUMIF($F$3:$F$1288, I303, $G$3:$G$1288)</f>
        <v>529.92999999999995</v>
      </c>
    </row>
    <row r="304" spans="1:10" s="33" customFormat="1">
      <c r="A304" s="49">
        <v>302</v>
      </c>
      <c r="B304" s="142" t="s">
        <v>231</v>
      </c>
      <c r="C304" s="143" t="s">
        <v>231</v>
      </c>
      <c r="D304" s="143" t="s">
        <v>1150</v>
      </c>
      <c r="E304" s="143" t="s">
        <v>1151</v>
      </c>
      <c r="F304" s="126">
        <f>IF(COUNTIF(E$3:E304,E304)=1,MAX(F$2:F303)+1,VLOOKUP(E304,E$2:G303,2,0))</f>
        <v>27435</v>
      </c>
      <c r="G304" s="144">
        <v>10493.99</v>
      </c>
      <c r="I304" s="22">
        <f t="shared" si="4"/>
        <v>46110</v>
      </c>
      <c r="J304" s="54">
        <f>SUMIF($F$3:$F$1288, I304, $G$3:$G$1288)</f>
        <v>194.73000000000002</v>
      </c>
    </row>
    <row r="305" spans="1:10" s="33" customFormat="1">
      <c r="A305" s="49">
        <v>303</v>
      </c>
      <c r="B305" s="142" t="s">
        <v>232</v>
      </c>
      <c r="C305" s="143" t="s">
        <v>232</v>
      </c>
      <c r="D305" s="143" t="s">
        <v>1152</v>
      </c>
      <c r="E305" s="143" t="s">
        <v>1153</v>
      </c>
      <c r="F305" s="126">
        <f>IF(COUNTIF(E$3:E305,E305)=1,MAX(F$2:F304)+1,VLOOKUP(E305,E$2:G304,2,0))</f>
        <v>27436</v>
      </c>
      <c r="G305" s="144">
        <v>1453.2199999999998</v>
      </c>
      <c r="I305" s="22">
        <f t="shared" si="4"/>
        <v>46111</v>
      </c>
      <c r="J305" s="54">
        <f>SUMIF($F$3:$F$1288, I305, $G$3:$G$1288)</f>
        <v>1551.15</v>
      </c>
    </row>
    <row r="306" spans="1:10" s="33" customFormat="1">
      <c r="A306" s="49">
        <v>304</v>
      </c>
      <c r="B306" s="142" t="s">
        <v>233</v>
      </c>
      <c r="C306" s="143" t="s">
        <v>233</v>
      </c>
      <c r="D306" s="143" t="s">
        <v>1154</v>
      </c>
      <c r="E306" s="143" t="s">
        <v>1155</v>
      </c>
      <c r="F306" s="126">
        <f>IF(COUNTIF(E$3:E306,E306)=1,MAX(F$2:F305)+1,VLOOKUP(E306,E$2:G305,2,0))</f>
        <v>27437</v>
      </c>
      <c r="G306" s="144">
        <v>1245.96</v>
      </c>
      <c r="I306" s="22">
        <f t="shared" si="4"/>
        <v>46112</v>
      </c>
      <c r="J306" s="54">
        <f>SUMIF($F$3:$F$1288, I306, $G$3:$G$1288)</f>
        <v>3188.41</v>
      </c>
    </row>
    <row r="307" spans="1:10" s="33" customFormat="1">
      <c r="A307" s="49">
        <v>305</v>
      </c>
      <c r="B307" s="142" t="s">
        <v>234</v>
      </c>
      <c r="C307" s="143" t="s">
        <v>234</v>
      </c>
      <c r="D307" s="143" t="s">
        <v>1156</v>
      </c>
      <c r="E307" s="143" t="s">
        <v>1157</v>
      </c>
      <c r="F307" s="126">
        <f>IF(COUNTIF(E$3:E307,E307)=1,MAX(F$2:F306)+1,VLOOKUP(E307,E$2:G306,2,0))</f>
        <v>27438</v>
      </c>
      <c r="G307" s="144">
        <v>3269.9900000000002</v>
      </c>
      <c r="I307" s="22">
        <f t="shared" si="4"/>
        <v>46113</v>
      </c>
      <c r="J307" s="54">
        <f>SUMIF($F$3:$F$1288, I307, $G$3:$G$1288)</f>
        <v>29.279999999999998</v>
      </c>
    </row>
    <row r="308" spans="1:10" s="33" customFormat="1">
      <c r="A308" s="49">
        <v>306</v>
      </c>
      <c r="B308" s="142" t="s">
        <v>589</v>
      </c>
      <c r="C308" s="143" t="s">
        <v>589</v>
      </c>
      <c r="D308" s="143" t="s">
        <v>1158</v>
      </c>
      <c r="E308" s="143" t="s">
        <v>1159</v>
      </c>
      <c r="F308" s="126">
        <f>IF(COUNTIF(E$3:E308,E308)=1,MAX(F$2:F307)+1,VLOOKUP(E308,E$2:G307,2,0))</f>
        <v>27439</v>
      </c>
      <c r="G308" s="144">
        <v>6437.4000000000005</v>
      </c>
      <c r="I308" s="22">
        <f t="shared" si="4"/>
        <v>46114</v>
      </c>
      <c r="J308" s="54">
        <f>SUMIF($F$3:$F$1288, I308, $G$3:$G$1288)</f>
        <v>5.61</v>
      </c>
    </row>
    <row r="309" spans="1:10" s="33" customFormat="1">
      <c r="A309" s="49">
        <v>307</v>
      </c>
      <c r="B309" s="142" t="s">
        <v>235</v>
      </c>
      <c r="C309" s="143" t="s">
        <v>235</v>
      </c>
      <c r="D309" s="143" t="s">
        <v>1160</v>
      </c>
      <c r="E309" s="143" t="s">
        <v>1161</v>
      </c>
      <c r="F309" s="126">
        <f>IF(COUNTIF(E$3:E309,E309)=1,MAX(F$2:F308)+1,VLOOKUP(E309,E$2:G308,2,0))</f>
        <v>27440</v>
      </c>
      <c r="G309" s="144">
        <v>406.61</v>
      </c>
      <c r="I309" s="22">
        <f t="shared" si="4"/>
        <v>46115</v>
      </c>
      <c r="J309" s="54">
        <f>SUMIF($F$3:$F$1288, I309, $G$3:$G$1288)</f>
        <v>154.79999999999998</v>
      </c>
    </row>
    <row r="310" spans="1:10" s="33" customFormat="1">
      <c r="A310" s="49">
        <v>308</v>
      </c>
      <c r="B310" s="142" t="s">
        <v>590</v>
      </c>
      <c r="C310" s="143" t="s">
        <v>590</v>
      </c>
      <c r="D310" s="143" t="s">
        <v>1162</v>
      </c>
      <c r="E310" s="143" t="s">
        <v>1163</v>
      </c>
      <c r="F310" s="126">
        <f>IF(COUNTIF(E$3:E310,E310)=1,MAX(F$2:F309)+1,VLOOKUP(E310,E$2:G309,2,0))</f>
        <v>27441</v>
      </c>
      <c r="G310" s="144">
        <v>200.22000000000003</v>
      </c>
      <c r="I310" s="22">
        <f t="shared" si="4"/>
        <v>46116</v>
      </c>
      <c r="J310" s="54">
        <f>SUMIF($F$3:$F$1288, I310, $G$3:$G$1288)</f>
        <v>13674.25</v>
      </c>
    </row>
    <row r="311" spans="1:10" s="33" customFormat="1">
      <c r="A311" s="49">
        <v>309</v>
      </c>
      <c r="B311" s="142" t="s">
        <v>591</v>
      </c>
      <c r="C311" s="143" t="s">
        <v>591</v>
      </c>
      <c r="D311" s="143" t="s">
        <v>1164</v>
      </c>
      <c r="E311" s="143" t="s">
        <v>1165</v>
      </c>
      <c r="F311" s="126">
        <f>IF(COUNTIF(E$3:E311,E311)=1,MAX(F$2:F310)+1,VLOOKUP(E311,E$2:G310,2,0))</f>
        <v>27442</v>
      </c>
      <c r="G311" s="144">
        <v>625.62</v>
      </c>
      <c r="I311" s="22">
        <f t="shared" si="4"/>
        <v>46117</v>
      </c>
      <c r="J311" s="54">
        <f>SUMIF($F$3:$F$1288, I311, $G$3:$G$1288)</f>
        <v>35471.46</v>
      </c>
    </row>
    <row r="312" spans="1:10" s="33" customFormat="1">
      <c r="A312" s="49">
        <v>310</v>
      </c>
      <c r="B312" s="142" t="s">
        <v>592</v>
      </c>
      <c r="C312" s="143" t="s">
        <v>592</v>
      </c>
      <c r="D312" s="143" t="s">
        <v>1166</v>
      </c>
      <c r="E312" s="143" t="s">
        <v>1167</v>
      </c>
      <c r="F312" s="126">
        <f>IF(COUNTIF(E$3:E312,E312)=1,MAX(F$2:F311)+1,VLOOKUP(E312,E$2:G311,2,0))</f>
        <v>27443</v>
      </c>
      <c r="G312" s="144">
        <v>784.57</v>
      </c>
      <c r="I312" s="22">
        <f t="shared" si="4"/>
        <v>46118</v>
      </c>
      <c r="J312" s="54">
        <f>SUMIF($F$3:$F$1288, I312, $G$3:$G$1288)</f>
        <v>940.49999999999989</v>
      </c>
    </row>
    <row r="313" spans="1:10" s="33" customFormat="1">
      <c r="A313" s="49">
        <v>311</v>
      </c>
      <c r="B313" s="142" t="s">
        <v>446</v>
      </c>
      <c r="C313" s="143" t="s">
        <v>593</v>
      </c>
      <c r="D313" s="143" t="s">
        <v>853</v>
      </c>
      <c r="E313" s="143" t="s">
        <v>854</v>
      </c>
      <c r="F313" s="126">
        <f>IF(COUNTIF(E$3:E313,E313)=1,MAX(F$2:F312)+1,VLOOKUP(E313,E$2:G312,2,0))</f>
        <v>27340</v>
      </c>
      <c r="G313" s="144">
        <v>447.52</v>
      </c>
      <c r="I313" s="22">
        <f t="shared" si="4"/>
        <v>46119</v>
      </c>
      <c r="J313" s="54">
        <f>SUMIF($F$3:$F$1288, I313, $G$3:$G$1288)</f>
        <v>578.75999999999988</v>
      </c>
    </row>
    <row r="314" spans="1:10" s="33" customFormat="1">
      <c r="A314" s="49">
        <v>312</v>
      </c>
      <c r="B314" s="142" t="s">
        <v>594</v>
      </c>
      <c r="C314" s="143" t="s">
        <v>594</v>
      </c>
      <c r="D314" s="143" t="s">
        <v>1168</v>
      </c>
      <c r="E314" s="143" t="s">
        <v>1169</v>
      </c>
      <c r="F314" s="126">
        <f>IF(COUNTIF(E$3:E314,E314)=1,MAX(F$2:F313)+1,VLOOKUP(E314,E$2:G313,2,0))</f>
        <v>27444</v>
      </c>
      <c r="G314" s="144">
        <v>7809.26</v>
      </c>
      <c r="I314" s="22">
        <f t="shared" si="4"/>
        <v>46120</v>
      </c>
      <c r="J314" s="54">
        <f>SUMIF($F$3:$F$1288, I314, $G$3:$G$1288)</f>
        <v>359.03000000000003</v>
      </c>
    </row>
    <row r="315" spans="1:10" s="33" customFormat="1">
      <c r="A315" s="49">
        <v>313</v>
      </c>
      <c r="B315" s="142" t="s">
        <v>595</v>
      </c>
      <c r="C315" s="143" t="s">
        <v>595</v>
      </c>
      <c r="D315" s="143" t="s">
        <v>1170</v>
      </c>
      <c r="E315" s="143" t="s">
        <v>1171</v>
      </c>
      <c r="F315" s="126">
        <f>IF(COUNTIF(E$3:E315,E315)=1,MAX(F$2:F314)+1,VLOOKUP(E315,E$2:G314,2,0))</f>
        <v>27445</v>
      </c>
      <c r="G315" s="144">
        <v>185.52</v>
      </c>
      <c r="I315" s="22">
        <f t="shared" si="4"/>
        <v>46121</v>
      </c>
      <c r="J315" s="54">
        <f>SUMIF($F$3:$F$1288, I315, $G$3:$G$1288)</f>
        <v>1386.4</v>
      </c>
    </row>
    <row r="316" spans="1:10" s="33" customFormat="1">
      <c r="A316" s="49">
        <v>314</v>
      </c>
      <c r="B316" s="142" t="s">
        <v>595</v>
      </c>
      <c r="C316" s="143" t="s">
        <v>596</v>
      </c>
      <c r="D316" s="143" t="s">
        <v>1170</v>
      </c>
      <c r="E316" s="143" t="s">
        <v>1171</v>
      </c>
      <c r="F316" s="126">
        <f>IF(COUNTIF(E$3:E316,E316)=1,MAX(F$2:F315)+1,VLOOKUP(E316,E$2:G315,2,0))</f>
        <v>27445</v>
      </c>
      <c r="G316" s="144">
        <v>35.760000000000005</v>
      </c>
      <c r="I316" s="22">
        <f t="shared" si="4"/>
        <v>46122</v>
      </c>
      <c r="J316" s="54">
        <f>SUMIF($F$3:$F$1288, I316, $G$3:$G$1288)</f>
        <v>4971.54</v>
      </c>
    </row>
    <row r="317" spans="1:10" s="33" customFormat="1" ht="22.5">
      <c r="A317" s="49">
        <v>315</v>
      </c>
      <c r="B317" s="142" t="s">
        <v>306</v>
      </c>
      <c r="C317" s="143" t="s">
        <v>309</v>
      </c>
      <c r="D317" s="143" t="s">
        <v>1149</v>
      </c>
      <c r="E317" s="143" t="s">
        <v>870</v>
      </c>
      <c r="F317" s="126">
        <f>IF(COUNTIF(E$3:E317,E317)=1,MAX(F$2:F316)+1,VLOOKUP(E317,E$2:G316,2,0))</f>
        <v>27300</v>
      </c>
      <c r="G317" s="144">
        <v>232.22</v>
      </c>
      <c r="I317" s="22">
        <f t="shared" si="4"/>
        <v>46123</v>
      </c>
      <c r="J317" s="54">
        <f>SUMIF($F$3:$F$1288, I317, $G$3:$G$1288)</f>
        <v>12758.68</v>
      </c>
    </row>
    <row r="318" spans="1:10" s="33" customFormat="1">
      <c r="A318" s="49">
        <v>316</v>
      </c>
      <c r="B318" s="142" t="s">
        <v>597</v>
      </c>
      <c r="C318" s="143" t="s">
        <v>597</v>
      </c>
      <c r="D318" s="143" t="s">
        <v>1172</v>
      </c>
      <c r="E318" s="143" t="s">
        <v>1173</v>
      </c>
      <c r="F318" s="126">
        <f>IF(COUNTIF(E$3:E318,E318)=1,MAX(F$2:F317)+1,VLOOKUP(E318,E$2:G317,2,0))</f>
        <v>27446</v>
      </c>
      <c r="G318" s="144">
        <v>1343.92</v>
      </c>
      <c r="I318" s="22">
        <f t="shared" si="4"/>
        <v>46124</v>
      </c>
      <c r="J318" s="54">
        <f>SUMIF($F$3:$F$1288, I318, $G$3:$G$1288)</f>
        <v>75.430000000000021</v>
      </c>
    </row>
    <row r="319" spans="1:10" s="33" customFormat="1">
      <c r="A319" s="49">
        <v>317</v>
      </c>
      <c r="B319" s="142" t="s">
        <v>359</v>
      </c>
      <c r="C319" s="143" t="s">
        <v>359</v>
      </c>
      <c r="D319" s="143" t="s">
        <v>1174</v>
      </c>
      <c r="E319" s="143" t="s">
        <v>1175</v>
      </c>
      <c r="F319" s="126">
        <f>IF(COUNTIF(E$3:E319,E319)=1,MAX(F$2:F318)+1,VLOOKUP(E319,E$2:G318,2,0))</f>
        <v>27447</v>
      </c>
      <c r="G319" s="144">
        <v>23091.39</v>
      </c>
      <c r="I319" s="22">
        <f t="shared" si="4"/>
        <v>46125</v>
      </c>
      <c r="J319" s="54">
        <f>SUMIF($F$3:$F$1288, I319, $G$3:$G$1288)</f>
        <v>109.68</v>
      </c>
    </row>
    <row r="320" spans="1:10" s="33" customFormat="1">
      <c r="A320" s="49">
        <v>318</v>
      </c>
      <c r="B320" s="142" t="s">
        <v>359</v>
      </c>
      <c r="C320" s="143" t="s">
        <v>360</v>
      </c>
      <c r="D320" s="143" t="s">
        <v>1174</v>
      </c>
      <c r="E320" s="143" t="s">
        <v>1175</v>
      </c>
      <c r="F320" s="126">
        <f>IF(COUNTIF(E$3:E320,E320)=1,MAX(F$2:F319)+1,VLOOKUP(E320,E$2:G319,2,0))</f>
        <v>27447</v>
      </c>
      <c r="G320" s="144">
        <v>415.78000000000003</v>
      </c>
      <c r="I320" s="22">
        <f t="shared" si="4"/>
        <v>46126</v>
      </c>
      <c r="J320" s="54">
        <f>SUMIF($F$3:$F$1288, I320, $G$3:$G$1288)</f>
        <v>1297.4100000000001</v>
      </c>
    </row>
    <row r="321" spans="1:10" s="33" customFormat="1">
      <c r="A321" s="49">
        <v>319</v>
      </c>
      <c r="B321" s="142" t="s">
        <v>359</v>
      </c>
      <c r="C321" s="143" t="s">
        <v>361</v>
      </c>
      <c r="D321" s="143" t="s">
        <v>1174</v>
      </c>
      <c r="E321" s="143" t="s">
        <v>1175</v>
      </c>
      <c r="F321" s="126">
        <f>IF(COUNTIF(E$3:E321,E321)=1,MAX(F$2:F320)+1,VLOOKUP(E321,E$2:G320,2,0))</f>
        <v>27447</v>
      </c>
      <c r="G321" s="144">
        <v>1489.94</v>
      </c>
      <c r="I321" s="22">
        <f t="shared" si="4"/>
        <v>46127</v>
      </c>
      <c r="J321" s="54">
        <f>SUMIF($F$3:$F$1288, I321, $G$3:$G$1288)</f>
        <v>639.61999999999989</v>
      </c>
    </row>
    <row r="322" spans="1:10" s="33" customFormat="1">
      <c r="A322" s="49">
        <v>320</v>
      </c>
      <c r="B322" s="142" t="s">
        <v>598</v>
      </c>
      <c r="C322" s="143" t="s">
        <v>598</v>
      </c>
      <c r="D322" s="143" t="s">
        <v>1176</v>
      </c>
      <c r="E322" s="143" t="s">
        <v>1177</v>
      </c>
      <c r="F322" s="126">
        <f>IF(COUNTIF(E$3:E322,E322)=1,MAX(F$2:F321)+1,VLOOKUP(E322,E$2:G321,2,0))</f>
        <v>27448</v>
      </c>
      <c r="G322" s="144">
        <v>44.100000000000009</v>
      </c>
      <c r="I322" s="22">
        <f t="shared" si="4"/>
        <v>46128</v>
      </c>
      <c r="J322" s="54">
        <f>SUMIF($F$3:$F$1288, I322, $G$3:$G$1288)</f>
        <v>181.73</v>
      </c>
    </row>
    <row r="323" spans="1:10" s="33" customFormat="1">
      <c r="A323" s="49">
        <v>321</v>
      </c>
      <c r="B323" s="142" t="s">
        <v>599</v>
      </c>
      <c r="C323" s="143" t="s">
        <v>599</v>
      </c>
      <c r="D323" s="143" t="s">
        <v>1178</v>
      </c>
      <c r="E323" s="143">
        <v>600213777000</v>
      </c>
      <c r="F323" s="126">
        <f>IF(COUNTIF(E$3:E323,E323)=1,MAX(F$2:F322)+1,VLOOKUP(E323,E$2:G322,2,0))</f>
        <v>27449</v>
      </c>
      <c r="G323" s="144">
        <v>353.42</v>
      </c>
      <c r="I323" s="22">
        <f t="shared" si="4"/>
        <v>46129</v>
      </c>
      <c r="J323" s="54">
        <f>SUMIF($F$3:$F$1288, I323, $G$3:$G$1288)</f>
        <v>482.73</v>
      </c>
    </row>
    <row r="324" spans="1:10" s="33" customFormat="1">
      <c r="A324" s="49">
        <v>322</v>
      </c>
      <c r="B324" s="142" t="s">
        <v>599</v>
      </c>
      <c r="C324" s="143" t="s">
        <v>600</v>
      </c>
      <c r="D324" s="143" t="s">
        <v>1178</v>
      </c>
      <c r="E324" s="143">
        <v>600213777000</v>
      </c>
      <c r="F324" s="126">
        <f>IF(COUNTIF(E$3:E324,E324)=1,MAX(F$2:F323)+1,VLOOKUP(E324,E$2:G323,2,0))</f>
        <v>27449</v>
      </c>
      <c r="G324" s="144">
        <v>54.85</v>
      </c>
      <c r="I324" s="22">
        <f t="shared" si="4"/>
        <v>46130</v>
      </c>
      <c r="J324" s="54">
        <f>SUMIF($F$3:$F$1288, I324, $G$3:$G$1288)</f>
        <v>618.9</v>
      </c>
    </row>
    <row r="325" spans="1:10" s="33" customFormat="1">
      <c r="A325" s="49">
        <v>323</v>
      </c>
      <c r="B325" s="142" t="s">
        <v>601</v>
      </c>
      <c r="C325" s="143" t="s">
        <v>601</v>
      </c>
      <c r="D325" s="143" t="s">
        <v>1179</v>
      </c>
      <c r="E325" s="143" t="s">
        <v>1180</v>
      </c>
      <c r="F325" s="126">
        <f>IF(COUNTIF(E$3:E325,E325)=1,MAX(F$2:F324)+1,VLOOKUP(E325,E$2:G324,2,0))</f>
        <v>27450</v>
      </c>
      <c r="G325" s="144">
        <v>0.18</v>
      </c>
      <c r="I325" s="22">
        <f t="shared" si="4"/>
        <v>46131</v>
      </c>
      <c r="J325" s="54">
        <f>SUMIF($F$3:$F$1288, I325, $G$3:$G$1288)</f>
        <v>15.57</v>
      </c>
    </row>
    <row r="326" spans="1:10" s="33" customFormat="1">
      <c r="A326" s="49">
        <v>324</v>
      </c>
      <c r="B326" s="142" t="s">
        <v>602</v>
      </c>
      <c r="C326" s="143" t="s">
        <v>602</v>
      </c>
      <c r="D326" s="143" t="s">
        <v>1181</v>
      </c>
      <c r="E326" s="143" t="s">
        <v>1182</v>
      </c>
      <c r="F326" s="153">
        <f>IF(COUNTIF(E$3:E326,E326)=1,MAX(F$2:F325)+1,VLOOKUP(E326,E$2:G325,2,0))+18550</f>
        <v>46001</v>
      </c>
      <c r="G326" s="144">
        <v>80087.509999999995</v>
      </c>
      <c r="I326" s="22">
        <f t="shared" si="4"/>
        <v>46132</v>
      </c>
      <c r="J326" s="54">
        <f>SUMIF($F$3:$F$1288, I326, $G$3:$G$1288)</f>
        <v>83.84</v>
      </c>
    </row>
    <row r="327" spans="1:10" s="33" customFormat="1">
      <c r="A327" s="49">
        <v>325</v>
      </c>
      <c r="B327" s="142" t="s">
        <v>248</v>
      </c>
      <c r="C327" s="143" t="s">
        <v>248</v>
      </c>
      <c r="D327" s="143" t="s">
        <v>1183</v>
      </c>
      <c r="E327" s="143" t="s">
        <v>1184</v>
      </c>
      <c r="F327" s="126">
        <f>IF(COUNTIF(E$3:E327,E327)=1,MAX(F$2:F326)+1,VLOOKUP(E327,E$2:G326,2,0))</f>
        <v>46002</v>
      </c>
      <c r="G327" s="144">
        <v>1401.3899999999999</v>
      </c>
      <c r="I327" s="22">
        <f t="shared" si="4"/>
        <v>46133</v>
      </c>
      <c r="J327" s="54">
        <f>SUMIF($F$3:$F$1288, I327, $G$3:$G$1288)</f>
        <v>2982.7400000000002</v>
      </c>
    </row>
    <row r="328" spans="1:10" s="33" customFormat="1">
      <c r="A328" s="49">
        <v>326</v>
      </c>
      <c r="B328" s="142" t="s">
        <v>248</v>
      </c>
      <c r="C328" s="143" t="s">
        <v>249</v>
      </c>
      <c r="D328" s="143" t="s">
        <v>1183</v>
      </c>
      <c r="E328" s="143" t="s">
        <v>1184</v>
      </c>
      <c r="F328" s="126">
        <f>IF(COUNTIF(E$3:E328,E328)=1,MAX(F$2:F327)+1,VLOOKUP(E328,E$2:G327,2,0))</f>
        <v>46002</v>
      </c>
      <c r="G328" s="144">
        <v>1377.51</v>
      </c>
      <c r="I328" s="22">
        <f t="shared" ref="I328:I377" si="5">I327+1</f>
        <v>46134</v>
      </c>
      <c r="J328" s="54">
        <f>SUMIF($F$3:$F$1288, I328, $G$3:$G$1288)</f>
        <v>4579.5399999999991</v>
      </c>
    </row>
    <row r="329" spans="1:10" s="33" customFormat="1">
      <c r="A329" s="49">
        <v>327</v>
      </c>
      <c r="B329" s="142" t="s">
        <v>601</v>
      </c>
      <c r="C329" s="143" t="s">
        <v>603</v>
      </c>
      <c r="D329" s="143" t="s">
        <v>1179</v>
      </c>
      <c r="E329" s="143" t="s">
        <v>1180</v>
      </c>
      <c r="F329" s="126">
        <f>IF(COUNTIF(E$3:E329,E329)=1,MAX(F$2:F328)+1,VLOOKUP(E329,E$2:G328,2,0))</f>
        <v>27450</v>
      </c>
      <c r="G329" s="144">
        <v>93.780000000000015</v>
      </c>
      <c r="I329" s="22">
        <f t="shared" si="5"/>
        <v>46135</v>
      </c>
      <c r="J329" s="54">
        <f>SUMIF($F$3:$F$1288, I329, $G$3:$G$1288)</f>
        <v>854.94999999999993</v>
      </c>
    </row>
    <row r="330" spans="1:10" s="33" customFormat="1">
      <c r="A330" s="49">
        <v>328</v>
      </c>
      <c r="B330" s="142" t="s">
        <v>450</v>
      </c>
      <c r="C330" s="143" t="s">
        <v>397</v>
      </c>
      <c r="D330" s="143" t="s">
        <v>865</v>
      </c>
      <c r="E330" s="143" t="s">
        <v>866</v>
      </c>
      <c r="F330" s="126">
        <f>IF(COUNTIF(E$3:E330,E330)=1,MAX(F$2:F329)+1,VLOOKUP(E330,E$2:G329,2,0))</f>
        <v>27298</v>
      </c>
      <c r="G330" s="144">
        <v>25.52</v>
      </c>
      <c r="I330" s="22">
        <f t="shared" si="5"/>
        <v>46136</v>
      </c>
      <c r="J330" s="54">
        <f>SUMIF($F$3:$F$1288, I330, $G$3:$G$1288)</f>
        <v>2573.7999999999997</v>
      </c>
    </row>
    <row r="331" spans="1:10" s="33" customFormat="1">
      <c r="A331" s="49">
        <v>329</v>
      </c>
      <c r="B331" s="142" t="s">
        <v>252</v>
      </c>
      <c r="C331" s="143" t="s">
        <v>252</v>
      </c>
      <c r="D331" s="143" t="s">
        <v>960</v>
      </c>
      <c r="E331" s="143" t="s">
        <v>961</v>
      </c>
      <c r="F331" s="126">
        <f>IF(COUNTIF(E$3:E331,E331)=1,MAX(F$2:F330)+1,VLOOKUP(E331,E$2:G330,2,0))</f>
        <v>27344</v>
      </c>
      <c r="G331" s="144">
        <v>1270886.1800000002</v>
      </c>
      <c r="I331" s="22">
        <f t="shared" si="5"/>
        <v>46137</v>
      </c>
      <c r="J331" s="54">
        <f>SUMIF($F$3:$F$1288, I331, $G$3:$G$1288)</f>
        <v>139.83000000000001</v>
      </c>
    </row>
    <row r="332" spans="1:10" s="33" customFormat="1">
      <c r="A332" s="49">
        <v>330</v>
      </c>
      <c r="B332" s="142" t="s">
        <v>261</v>
      </c>
      <c r="C332" s="143" t="s">
        <v>261</v>
      </c>
      <c r="D332" s="143" t="s">
        <v>1187</v>
      </c>
      <c r="E332" s="143" t="s">
        <v>1188</v>
      </c>
      <c r="F332" s="126">
        <f>IF(COUNTIF(E$3:E332,E332)=1,MAX(F$2:F331)+1,VLOOKUP(E332,E$2:G331,2,0))</f>
        <v>46003</v>
      </c>
      <c r="G332" s="144">
        <v>469.15000000000003</v>
      </c>
      <c r="I332" s="22">
        <f t="shared" si="5"/>
        <v>46138</v>
      </c>
      <c r="J332" s="54">
        <f>SUMIF($F$3:$F$1288, I332, $G$3:$G$1288)</f>
        <v>339.45000000000005</v>
      </c>
    </row>
    <row r="333" spans="1:10" s="33" customFormat="1">
      <c r="A333" s="49">
        <v>331</v>
      </c>
      <c r="B333" s="142" t="s">
        <v>605</v>
      </c>
      <c r="C333" s="143" t="s">
        <v>605</v>
      </c>
      <c r="D333" s="143" t="s">
        <v>1189</v>
      </c>
      <c r="E333" s="143" t="s">
        <v>1190</v>
      </c>
      <c r="F333" s="126">
        <f>IF(COUNTIF(E$3:E333,E333)=1,MAX(F$2:F332)+1,VLOOKUP(E333,E$2:G332,2,0))</f>
        <v>46004</v>
      </c>
      <c r="G333" s="144">
        <v>1803.99</v>
      </c>
      <c r="I333" s="22">
        <f t="shared" si="5"/>
        <v>46139</v>
      </c>
      <c r="J333" s="54">
        <f>SUMIF($F$3:$F$1288, I333, $G$3:$G$1288)</f>
        <v>188.10000000000002</v>
      </c>
    </row>
    <row r="334" spans="1:10" s="33" customFormat="1">
      <c r="A334" s="49">
        <v>332</v>
      </c>
      <c r="B334" s="142" t="s">
        <v>606</v>
      </c>
      <c r="C334" s="143" t="s">
        <v>606</v>
      </c>
      <c r="D334" s="143" t="s">
        <v>1191</v>
      </c>
      <c r="E334" s="143" t="s">
        <v>1192</v>
      </c>
      <c r="F334" s="126">
        <f>IF(COUNTIF(E$3:E334,E334)=1,MAX(F$2:F333)+1,VLOOKUP(E334,E$2:G333,2,0))</f>
        <v>46005</v>
      </c>
      <c r="G334" s="144">
        <v>26.07</v>
      </c>
      <c r="I334" s="22">
        <f t="shared" si="5"/>
        <v>46140</v>
      </c>
      <c r="J334" s="54">
        <f>SUMIF($F$3:$F$1288, I334, $G$3:$G$1288)</f>
        <v>34</v>
      </c>
    </row>
    <row r="335" spans="1:10" s="33" customFormat="1">
      <c r="A335" s="49">
        <v>333</v>
      </c>
      <c r="B335" s="142" t="s">
        <v>606</v>
      </c>
      <c r="C335" s="143" t="s">
        <v>773</v>
      </c>
      <c r="D335" s="143" t="s">
        <v>1191</v>
      </c>
      <c r="E335" s="143" t="s">
        <v>1192</v>
      </c>
      <c r="F335" s="126">
        <f>IF(COUNTIF(E$3:E335,E335)=1,MAX(F$2:F334)+1,VLOOKUP(E335,E$2:G334,2,0))</f>
        <v>46005</v>
      </c>
      <c r="G335" s="144">
        <v>0.03</v>
      </c>
      <c r="I335" s="22">
        <f t="shared" si="5"/>
        <v>46141</v>
      </c>
      <c r="J335" s="54">
        <f>SUMIF($F$3:$F$1288, I335, $G$3:$G$1288)</f>
        <v>317.15999999999991</v>
      </c>
    </row>
    <row r="336" spans="1:10" s="33" customFormat="1">
      <c r="A336" s="49">
        <v>334</v>
      </c>
      <c r="B336" s="142" t="s">
        <v>607</v>
      </c>
      <c r="C336" s="143" t="s">
        <v>607</v>
      </c>
      <c r="D336" s="143" t="s">
        <v>1193</v>
      </c>
      <c r="E336" s="143" t="s">
        <v>1194</v>
      </c>
      <c r="F336" s="126">
        <f>IF(COUNTIF(E$3:E336,E336)=1,MAX(F$2:F335)+1,VLOOKUP(E336,E$2:G335,2,0))</f>
        <v>46006</v>
      </c>
      <c r="G336" s="144">
        <v>177.82</v>
      </c>
      <c r="I336" s="22">
        <f t="shared" si="5"/>
        <v>46142</v>
      </c>
      <c r="J336" s="54">
        <f>SUMIF($F$3:$F$1288, I336, $G$3:$G$1288)</f>
        <v>30794.68</v>
      </c>
    </row>
    <row r="337" spans="1:10" s="33" customFormat="1">
      <c r="A337" s="49">
        <v>335</v>
      </c>
      <c r="B337" s="142" t="s">
        <v>608</v>
      </c>
      <c r="C337" s="143" t="s">
        <v>609</v>
      </c>
      <c r="D337" s="143" t="s">
        <v>1195</v>
      </c>
      <c r="E337" s="143" t="s">
        <v>1196</v>
      </c>
      <c r="F337" s="126">
        <f>IF(COUNTIF(E$3:E337,E337)=1,MAX(F$2:F336)+1,VLOOKUP(E337,E$2:G336,2,0))</f>
        <v>46007</v>
      </c>
      <c r="G337" s="144">
        <v>47.11</v>
      </c>
      <c r="I337" s="22">
        <f t="shared" si="5"/>
        <v>46143</v>
      </c>
      <c r="J337" s="54">
        <f>SUMIF($F$3:$F$1288, I337, $G$3:$G$1288)</f>
        <v>16311.18</v>
      </c>
    </row>
    <row r="338" spans="1:10" s="33" customFormat="1">
      <c r="A338" s="49">
        <v>336</v>
      </c>
      <c r="B338" s="142" t="s">
        <v>610</v>
      </c>
      <c r="C338" s="143" t="s">
        <v>610</v>
      </c>
      <c r="D338" s="143" t="s">
        <v>1197</v>
      </c>
      <c r="E338" s="143" t="s">
        <v>1198</v>
      </c>
      <c r="F338" s="126">
        <f>IF(COUNTIF(E$3:E338,E338)=1,MAX(F$2:F337)+1,VLOOKUP(E338,E$2:G337,2,0))</f>
        <v>46008</v>
      </c>
      <c r="G338" s="144">
        <v>61.23</v>
      </c>
      <c r="I338" s="22">
        <f t="shared" si="5"/>
        <v>46144</v>
      </c>
      <c r="J338" s="54">
        <f>SUMIF($F$3:$F$1288, I338, $G$3:$G$1288)</f>
        <v>3905.59</v>
      </c>
    </row>
    <row r="339" spans="1:10" s="33" customFormat="1">
      <c r="A339" s="49">
        <v>337</v>
      </c>
      <c r="B339" s="142" t="s">
        <v>611</v>
      </c>
      <c r="C339" s="143" t="s">
        <v>611</v>
      </c>
      <c r="D339" s="143" t="s">
        <v>1199</v>
      </c>
      <c r="E339" s="143" t="s">
        <v>1200</v>
      </c>
      <c r="F339" s="126">
        <f>IF(COUNTIF(E$3:E339,E339)=1,MAX(F$2:F338)+1,VLOOKUP(E339,E$2:G338,2,0))</f>
        <v>46009</v>
      </c>
      <c r="G339" s="144">
        <v>15958.84</v>
      </c>
      <c r="I339" s="22">
        <f t="shared" si="5"/>
        <v>46145</v>
      </c>
      <c r="J339" s="54">
        <f>SUMIF($F$3:$F$1288, I339, $G$3:$G$1288)</f>
        <v>11960.68</v>
      </c>
    </row>
    <row r="340" spans="1:10" s="33" customFormat="1">
      <c r="A340" s="49">
        <v>338</v>
      </c>
      <c r="B340" s="142" t="s">
        <v>612</v>
      </c>
      <c r="C340" s="143" t="s">
        <v>262</v>
      </c>
      <c r="D340" s="143" t="s">
        <v>1201</v>
      </c>
      <c r="E340" s="143" t="s">
        <v>1202</v>
      </c>
      <c r="F340" s="126">
        <f>IF(COUNTIF(E$3:E340,E340)=1,MAX(F$2:F339)+1,VLOOKUP(E340,E$2:G339,2,0))</f>
        <v>46010</v>
      </c>
      <c r="G340" s="144">
        <v>0.98</v>
      </c>
      <c r="I340" s="22">
        <f t="shared" si="5"/>
        <v>46146</v>
      </c>
      <c r="J340" s="54">
        <f>SUMIF($F$3:$F$1288, I340, $G$3:$G$1288)</f>
        <v>129.51999999999998</v>
      </c>
    </row>
    <row r="341" spans="1:10" s="33" customFormat="1">
      <c r="A341" s="49">
        <v>339</v>
      </c>
      <c r="B341" s="142" t="s">
        <v>263</v>
      </c>
      <c r="C341" s="143" t="s">
        <v>263</v>
      </c>
      <c r="D341" s="143" t="s">
        <v>1203</v>
      </c>
      <c r="E341" s="143" t="s">
        <v>1204</v>
      </c>
      <c r="F341" s="126">
        <f>IF(COUNTIF(E$3:E341,E341)=1,MAX(F$2:F340)+1,VLOOKUP(E341,E$2:G340,2,0))</f>
        <v>46011</v>
      </c>
      <c r="G341" s="144">
        <v>24.87</v>
      </c>
      <c r="I341" s="22">
        <f t="shared" si="5"/>
        <v>46147</v>
      </c>
      <c r="J341" s="54">
        <f>SUMIF($F$3:$F$1288, I341, $G$3:$G$1288)</f>
        <v>154.35000000000002</v>
      </c>
    </row>
    <row r="342" spans="1:10" s="33" customFormat="1">
      <c r="A342" s="49">
        <v>340</v>
      </c>
      <c r="B342" s="142" t="s">
        <v>243</v>
      </c>
      <c r="C342" s="143" t="s">
        <v>244</v>
      </c>
      <c r="D342" s="143" t="s">
        <v>1207</v>
      </c>
      <c r="E342" s="143" t="s">
        <v>1208</v>
      </c>
      <c r="F342" s="126">
        <f>IF(COUNTIF(E$3:E342,E342)=1,MAX(F$2:F341)+1,VLOOKUP(E342,E$2:G341,2,0))</f>
        <v>46012</v>
      </c>
      <c r="G342" s="144">
        <v>973.06</v>
      </c>
      <c r="I342" s="22">
        <f t="shared" si="5"/>
        <v>46148</v>
      </c>
      <c r="J342" s="54">
        <f>SUMIF($F$3:$F$1288, I342, $G$3:$G$1288)</f>
        <v>1021.5799999999999</v>
      </c>
    </row>
    <row r="343" spans="1:10" s="33" customFormat="1">
      <c r="A343" s="49">
        <v>341</v>
      </c>
      <c r="B343" s="142" t="s">
        <v>243</v>
      </c>
      <c r="C343" s="143" t="s">
        <v>245</v>
      </c>
      <c r="D343" s="143" t="s">
        <v>1207</v>
      </c>
      <c r="E343" s="143" t="s">
        <v>1208</v>
      </c>
      <c r="F343" s="126">
        <f>IF(COUNTIF(E$3:E343,E343)=1,MAX(F$2:F342)+1,VLOOKUP(E343,E$2:G342,2,0))</f>
        <v>46012</v>
      </c>
      <c r="G343" s="144">
        <v>3413.2400000000002</v>
      </c>
      <c r="I343" s="22">
        <f t="shared" si="5"/>
        <v>46149</v>
      </c>
      <c r="J343" s="54">
        <f>SUMIF($F$3:$F$1288, I343, $G$3:$G$1288)</f>
        <v>6798.829999999999</v>
      </c>
    </row>
    <row r="344" spans="1:10" s="33" customFormat="1">
      <c r="A344" s="49">
        <v>342</v>
      </c>
      <c r="B344" s="142" t="s">
        <v>264</v>
      </c>
      <c r="C344" s="143" t="s">
        <v>264</v>
      </c>
      <c r="D344" s="143" t="s">
        <v>1209</v>
      </c>
      <c r="E344" s="143" t="s">
        <v>1210</v>
      </c>
      <c r="F344" s="126">
        <f>IF(COUNTIF(E$3:E344,E344)=1,MAX(F$2:F343)+1,VLOOKUP(E344,E$2:G343,2,0))</f>
        <v>46013</v>
      </c>
      <c r="G344" s="144">
        <v>1365.2600000000002</v>
      </c>
      <c r="I344" s="22">
        <f t="shared" si="5"/>
        <v>46150</v>
      </c>
      <c r="J344" s="54">
        <f>SUMIF($F$3:$F$1288, I344, $G$3:$G$1288)</f>
        <v>208.84</v>
      </c>
    </row>
    <row r="345" spans="1:10" s="33" customFormat="1">
      <c r="A345" s="49">
        <v>343</v>
      </c>
      <c r="B345" s="142" t="s">
        <v>265</v>
      </c>
      <c r="C345" s="143" t="s">
        <v>265</v>
      </c>
      <c r="D345" s="143" t="s">
        <v>1211</v>
      </c>
      <c r="E345" s="143" t="s">
        <v>1212</v>
      </c>
      <c r="F345" s="126">
        <f>IF(COUNTIF(E$3:E345,E345)=1,MAX(F$2:F344)+1,VLOOKUP(E345,E$2:G344,2,0))</f>
        <v>46014</v>
      </c>
      <c r="G345" s="144">
        <v>7761.13</v>
      </c>
      <c r="I345" s="22">
        <f t="shared" si="5"/>
        <v>46151</v>
      </c>
      <c r="J345" s="54">
        <f>SUMIF($F$3:$F$1288, I345, $G$3:$G$1288)</f>
        <v>21.13</v>
      </c>
    </row>
    <row r="346" spans="1:10" s="33" customFormat="1">
      <c r="A346" s="49">
        <v>344</v>
      </c>
      <c r="B346" s="142" t="s">
        <v>267</v>
      </c>
      <c r="C346" s="143" t="s">
        <v>267</v>
      </c>
      <c r="D346" s="143" t="s">
        <v>1213</v>
      </c>
      <c r="E346" s="143" t="s">
        <v>1214</v>
      </c>
      <c r="F346" s="126">
        <f>IF(COUNTIF(E$3:E346,E346)=1,MAX(F$2:F345)+1,VLOOKUP(E346,E$2:G345,2,0))</f>
        <v>46015</v>
      </c>
      <c r="G346" s="144">
        <v>98.93</v>
      </c>
      <c r="I346" s="22">
        <f t="shared" si="5"/>
        <v>46152</v>
      </c>
      <c r="J346" s="54">
        <f>SUMIF($F$3:$F$1288, I346, $G$3:$G$1288)</f>
        <v>7567.34</v>
      </c>
    </row>
    <row r="347" spans="1:10" s="33" customFormat="1">
      <c r="A347" s="49">
        <v>345</v>
      </c>
      <c r="B347" s="142" t="s">
        <v>267</v>
      </c>
      <c r="C347" s="143" t="s">
        <v>268</v>
      </c>
      <c r="D347" s="143" t="s">
        <v>1213</v>
      </c>
      <c r="E347" s="143" t="s">
        <v>1214</v>
      </c>
      <c r="F347" s="126">
        <f>IF(COUNTIF(E$3:E347,E347)=1,MAX(F$2:F346)+1,VLOOKUP(E347,E$2:G346,2,0))</f>
        <v>46015</v>
      </c>
      <c r="G347" s="144">
        <v>22.790000000000003</v>
      </c>
      <c r="I347" s="22">
        <f t="shared" si="5"/>
        <v>46153</v>
      </c>
      <c r="J347" s="54">
        <f>SUMIF($F$3:$F$1288, I347, $G$3:$G$1288)</f>
        <v>39647.829999999994</v>
      </c>
    </row>
    <row r="348" spans="1:10" s="33" customFormat="1">
      <c r="A348" s="49">
        <v>346</v>
      </c>
      <c r="B348" s="142" t="s">
        <v>269</v>
      </c>
      <c r="C348" s="143" t="s">
        <v>269</v>
      </c>
      <c r="D348" s="143" t="s">
        <v>1215</v>
      </c>
      <c r="E348" s="143" t="s">
        <v>1216</v>
      </c>
      <c r="F348" s="126">
        <f>IF(COUNTIF(E$3:E348,E348)=1,MAX(F$2:F347)+1,VLOOKUP(E348,E$2:G347,2,0))</f>
        <v>46016</v>
      </c>
      <c r="G348" s="144">
        <v>4669.68</v>
      </c>
      <c r="I348" s="22">
        <f t="shared" si="5"/>
        <v>46154</v>
      </c>
      <c r="J348" s="54">
        <f>SUMIF($F$3:$F$1288, I348, $G$3:$G$1288)</f>
        <v>111.38</v>
      </c>
    </row>
    <row r="349" spans="1:10" s="33" customFormat="1">
      <c r="A349" s="49">
        <v>347</v>
      </c>
      <c r="B349" s="142" t="s">
        <v>615</v>
      </c>
      <c r="C349" s="143" t="s">
        <v>615</v>
      </c>
      <c r="D349" s="143" t="s">
        <v>1217</v>
      </c>
      <c r="E349" s="143" t="s">
        <v>1218</v>
      </c>
      <c r="F349" s="126">
        <f>IF(COUNTIF(E$3:E349,E349)=1,MAX(F$2:F348)+1,VLOOKUP(E349,E$2:G348,2,0))</f>
        <v>46017</v>
      </c>
      <c r="G349" s="144">
        <v>46420.130000000005</v>
      </c>
      <c r="I349" s="22">
        <f t="shared" si="5"/>
        <v>46155</v>
      </c>
      <c r="J349" s="54">
        <f>SUMIF($F$3:$F$1288, I349, $G$3:$G$1288)</f>
        <v>1433.5100000000002</v>
      </c>
    </row>
    <row r="350" spans="1:10" s="33" customFormat="1">
      <c r="A350" s="49">
        <v>348</v>
      </c>
      <c r="B350" s="142" t="s">
        <v>246</v>
      </c>
      <c r="C350" s="143" t="s">
        <v>246</v>
      </c>
      <c r="D350" s="143" t="s">
        <v>1219</v>
      </c>
      <c r="E350" s="143" t="s">
        <v>1220</v>
      </c>
      <c r="F350" s="126">
        <f>IF(COUNTIF(E$3:E350,E350)=1,MAX(F$2:F349)+1,VLOOKUP(E350,E$2:G349,2,0))</f>
        <v>46018</v>
      </c>
      <c r="G350" s="144">
        <v>4688.0700000000006</v>
      </c>
      <c r="I350" s="22">
        <f t="shared" si="5"/>
        <v>46156</v>
      </c>
      <c r="J350" s="54">
        <f>SUMIF($F$3:$F$1288, I350, $G$3:$G$1288)</f>
        <v>7057.35</v>
      </c>
    </row>
    <row r="351" spans="1:10" s="33" customFormat="1">
      <c r="A351" s="49">
        <v>349</v>
      </c>
      <c r="B351" s="142" t="s">
        <v>266</v>
      </c>
      <c r="C351" s="143" t="s">
        <v>266</v>
      </c>
      <c r="D351" s="143" t="s">
        <v>1221</v>
      </c>
      <c r="E351" s="143" t="s">
        <v>1222</v>
      </c>
      <c r="F351" s="126">
        <f>IF(COUNTIF(E$3:E351,E351)=1,MAX(F$2:F350)+1,VLOOKUP(E351,E$2:G350,2,0))</f>
        <v>46019</v>
      </c>
      <c r="G351" s="144">
        <v>725.09</v>
      </c>
      <c r="I351" s="22">
        <f t="shared" si="5"/>
        <v>46157</v>
      </c>
      <c r="J351" s="54">
        <f>SUMIF($F$3:$F$1288, I351, $G$3:$G$1288)</f>
        <v>23872.49</v>
      </c>
    </row>
    <row r="352" spans="1:10" s="33" customFormat="1">
      <c r="A352" s="49">
        <v>350</v>
      </c>
      <c r="B352" s="142" t="s">
        <v>616</v>
      </c>
      <c r="C352" s="143" t="s">
        <v>247</v>
      </c>
      <c r="D352" s="143" t="s">
        <v>1223</v>
      </c>
      <c r="E352" s="143" t="s">
        <v>1224</v>
      </c>
      <c r="F352" s="126">
        <f>IF(COUNTIF(E$3:E352,E352)=1,MAX(F$2:F351)+1,VLOOKUP(E352,E$2:G351,2,0))</f>
        <v>46020</v>
      </c>
      <c r="G352" s="144">
        <v>98.009999999999991</v>
      </c>
      <c r="I352" s="22">
        <f t="shared" si="5"/>
        <v>46158</v>
      </c>
      <c r="J352" s="54">
        <f>SUMIF($F$3:$F$1288, I352, $G$3:$G$1288)</f>
        <v>237.05</v>
      </c>
    </row>
    <row r="353" spans="1:10" s="33" customFormat="1">
      <c r="A353" s="49">
        <v>351</v>
      </c>
      <c r="B353" s="142" t="s">
        <v>617</v>
      </c>
      <c r="C353" s="143" t="s">
        <v>618</v>
      </c>
      <c r="D353" s="143" t="s">
        <v>1225</v>
      </c>
      <c r="E353" s="143" t="s">
        <v>1226</v>
      </c>
      <c r="F353" s="126">
        <f>IF(COUNTIF(E$3:E353,E353)=1,MAX(F$2:F352)+1,VLOOKUP(E353,E$2:G352,2,0))</f>
        <v>46021</v>
      </c>
      <c r="G353" s="144">
        <v>88.01</v>
      </c>
      <c r="I353" s="22">
        <f t="shared" si="5"/>
        <v>46159</v>
      </c>
      <c r="J353" s="54">
        <f>SUMIF($F$3:$F$1288, I353, $G$3:$G$1288)</f>
        <v>147469.33000000002</v>
      </c>
    </row>
    <row r="354" spans="1:10" s="33" customFormat="1">
      <c r="A354" s="49">
        <v>352</v>
      </c>
      <c r="B354" s="142" t="s">
        <v>619</v>
      </c>
      <c r="C354" s="143" t="s">
        <v>619</v>
      </c>
      <c r="D354" s="143" t="s">
        <v>1227</v>
      </c>
      <c r="E354" s="143" t="s">
        <v>1228</v>
      </c>
      <c r="F354" s="126">
        <f>IF(COUNTIF(E$3:E354,E354)=1,MAX(F$2:F353)+1,VLOOKUP(E354,E$2:G353,2,0))</f>
        <v>46022</v>
      </c>
      <c r="G354" s="144">
        <v>883.15000000000009</v>
      </c>
      <c r="I354" s="22">
        <f t="shared" si="5"/>
        <v>46160</v>
      </c>
      <c r="J354" s="54">
        <f>SUMIF($F$3:$F$1288, I354, $G$3:$G$1288)</f>
        <v>51849.859999999993</v>
      </c>
    </row>
    <row r="355" spans="1:10" s="33" customFormat="1">
      <c r="A355" s="49">
        <v>353</v>
      </c>
      <c r="B355" s="142" t="s">
        <v>619</v>
      </c>
      <c r="C355" s="143" t="s">
        <v>620</v>
      </c>
      <c r="D355" s="143" t="s">
        <v>1227</v>
      </c>
      <c r="E355" s="143" t="s">
        <v>1228</v>
      </c>
      <c r="F355" s="126">
        <f>IF(COUNTIF(E$3:E355,E355)=1,MAX(F$2:F354)+1,VLOOKUP(E355,E$2:G354,2,0))</f>
        <v>46022</v>
      </c>
      <c r="G355" s="144">
        <v>10443.300000000001</v>
      </c>
      <c r="I355" s="22">
        <f t="shared" si="5"/>
        <v>46161</v>
      </c>
      <c r="J355" s="54">
        <f>SUMIF($F$3:$F$1288, I355, $G$3:$G$1288)</f>
        <v>761.55</v>
      </c>
    </row>
    <row r="356" spans="1:10" s="33" customFormat="1">
      <c r="A356" s="49">
        <v>354</v>
      </c>
      <c r="B356" s="142" t="s">
        <v>254</v>
      </c>
      <c r="C356" s="143" t="s">
        <v>254</v>
      </c>
      <c r="D356" s="143" t="s">
        <v>1231</v>
      </c>
      <c r="E356" s="143" t="s">
        <v>1232</v>
      </c>
      <c r="F356" s="126">
        <f>IF(COUNTIF(E$3:E356,E356)=1,MAX(F$2:F355)+1,VLOOKUP(E356,E$2:G355,2,0))</f>
        <v>46023</v>
      </c>
      <c r="G356" s="144">
        <v>1434.98</v>
      </c>
      <c r="I356" s="22">
        <f t="shared" si="5"/>
        <v>46162</v>
      </c>
      <c r="J356" s="54">
        <f>SUMIF($F$3:$F$1288, I356, $G$3:$G$1288)</f>
        <v>9.8699999999999992</v>
      </c>
    </row>
    <row r="357" spans="1:10" s="33" customFormat="1">
      <c r="A357" s="49">
        <v>355</v>
      </c>
      <c r="B357" s="142" t="s">
        <v>621</v>
      </c>
      <c r="C357" s="143" t="s">
        <v>622</v>
      </c>
      <c r="D357" s="143" t="s">
        <v>1229</v>
      </c>
      <c r="E357" s="143" t="s">
        <v>1230</v>
      </c>
      <c r="F357" s="126">
        <f>IF(COUNTIF(E$3:E357,E357)=1,MAX(F$2:F356)+1,VLOOKUP(E357,E$2:G356,2,0))</f>
        <v>46024</v>
      </c>
      <c r="G357" s="144">
        <v>149.91</v>
      </c>
      <c r="I357" s="22">
        <f t="shared" si="5"/>
        <v>46163</v>
      </c>
      <c r="J357" s="54">
        <f>SUMIF($F$3:$F$1288, I357, $G$3:$G$1288)</f>
        <v>42.08</v>
      </c>
    </row>
    <row r="358" spans="1:10" s="33" customFormat="1">
      <c r="A358" s="49">
        <v>356</v>
      </c>
      <c r="B358" s="142" t="s">
        <v>446</v>
      </c>
      <c r="C358" s="143" t="s">
        <v>446</v>
      </c>
      <c r="D358" s="143" t="s">
        <v>853</v>
      </c>
      <c r="E358" s="143" t="s">
        <v>854</v>
      </c>
      <c r="F358" s="126">
        <f>IF(COUNTIF(E$3:E358,E358)=1,MAX(F$2:F357)+1,VLOOKUP(E358,E$2:G357,2,0))</f>
        <v>27340</v>
      </c>
      <c r="G358" s="144">
        <v>27832.079999999998</v>
      </c>
      <c r="I358" s="22">
        <f t="shared" si="5"/>
        <v>46164</v>
      </c>
      <c r="J358" s="54">
        <f>SUMIF($F$3:$F$1288, I358, $G$3:$G$1288)</f>
        <v>100.21</v>
      </c>
    </row>
    <row r="359" spans="1:10" s="33" customFormat="1">
      <c r="A359" s="49">
        <v>357</v>
      </c>
      <c r="B359" s="142" t="s">
        <v>257</v>
      </c>
      <c r="C359" s="143" t="s">
        <v>257</v>
      </c>
      <c r="D359" s="143" t="s">
        <v>853</v>
      </c>
      <c r="E359" s="143" t="s">
        <v>854</v>
      </c>
      <c r="F359" s="126">
        <f>IF(COUNTIF(E$3:E359,E359)=1,MAX(F$2:F358)+1,VLOOKUP(E359,E$2:G358,2,0))</f>
        <v>27340</v>
      </c>
      <c r="G359" s="144">
        <v>2307.21</v>
      </c>
      <c r="I359" s="22">
        <f t="shared" si="5"/>
        <v>46165</v>
      </c>
      <c r="J359" s="54">
        <f>SUMIF($F$3:$F$1288, I359, $G$3:$G$1288)</f>
        <v>115.2</v>
      </c>
    </row>
    <row r="360" spans="1:10" s="33" customFormat="1">
      <c r="A360" s="49">
        <v>358</v>
      </c>
      <c r="B360" s="142" t="s">
        <v>257</v>
      </c>
      <c r="C360" s="143" t="s">
        <v>258</v>
      </c>
      <c r="D360" s="143" t="s">
        <v>853</v>
      </c>
      <c r="E360" s="143" t="s">
        <v>854</v>
      </c>
      <c r="F360" s="126">
        <f>IF(COUNTIF(E$3:E360,E360)=1,MAX(F$2:F359)+1,VLOOKUP(E360,E$2:G359,2,0))</f>
        <v>27340</v>
      </c>
      <c r="G360" s="144">
        <v>1327.2199999999998</v>
      </c>
      <c r="I360" s="22">
        <f t="shared" si="5"/>
        <v>46166</v>
      </c>
      <c r="J360" s="54">
        <f>SUMIF($F$3:$F$1288, I360, $G$3:$G$1288)</f>
        <v>147.97999999999999</v>
      </c>
    </row>
    <row r="361" spans="1:10" s="33" customFormat="1">
      <c r="A361" s="49">
        <v>359</v>
      </c>
      <c r="B361" s="142" t="s">
        <v>257</v>
      </c>
      <c r="C361" s="143" t="s">
        <v>259</v>
      </c>
      <c r="D361" s="143" t="s">
        <v>853</v>
      </c>
      <c r="E361" s="143" t="s">
        <v>854</v>
      </c>
      <c r="F361" s="126">
        <f>IF(COUNTIF(E$3:E361,E361)=1,MAX(F$2:F360)+1,VLOOKUP(E361,E$2:G360,2,0))</f>
        <v>27340</v>
      </c>
      <c r="G361" s="144">
        <v>175.84000000000003</v>
      </c>
      <c r="I361" s="22">
        <f t="shared" si="5"/>
        <v>46167</v>
      </c>
      <c r="J361" s="54">
        <f>SUMIF($F$3:$F$1288, I361, $G$3:$G$1288)</f>
        <v>9455.14</v>
      </c>
    </row>
    <row r="362" spans="1:10" s="33" customFormat="1">
      <c r="A362" s="49">
        <v>360</v>
      </c>
      <c r="B362" s="142" t="s">
        <v>623</v>
      </c>
      <c r="C362" s="143" t="s">
        <v>623</v>
      </c>
      <c r="D362" s="143" t="s">
        <v>1233</v>
      </c>
      <c r="E362" s="143" t="s">
        <v>1234</v>
      </c>
      <c r="F362" s="126">
        <f>IF(COUNTIF(E$3:E362,E362)=1,MAX(F$2:F361)+1,VLOOKUP(E362,E$2:G361,2,0))</f>
        <v>46025</v>
      </c>
      <c r="G362" s="144">
        <v>226.21</v>
      </c>
      <c r="I362" s="22">
        <f t="shared" si="5"/>
        <v>46168</v>
      </c>
      <c r="J362" s="54">
        <f>SUMIF($F$3:$F$1288, I362, $G$3:$G$1288)</f>
        <v>26501.68</v>
      </c>
    </row>
    <row r="363" spans="1:10" s="33" customFormat="1">
      <c r="A363" s="49">
        <v>361</v>
      </c>
      <c r="B363" s="142" t="s">
        <v>242</v>
      </c>
      <c r="C363" s="143" t="s">
        <v>242</v>
      </c>
      <c r="D363" s="143" t="s">
        <v>960</v>
      </c>
      <c r="E363" s="143" t="s">
        <v>1235</v>
      </c>
      <c r="F363" s="126">
        <f>IF(COUNTIF(E$3:E363,E363)=1,MAX(F$2:F362)+1,VLOOKUP(E363,E$2:G362,2,0))</f>
        <v>46026</v>
      </c>
      <c r="G363" s="144">
        <v>254.73000000000002</v>
      </c>
      <c r="I363" s="22">
        <f t="shared" si="5"/>
        <v>46169</v>
      </c>
      <c r="J363" s="54">
        <f>SUMIF($F$3:$F$1288, I363, $G$3:$G$1288)</f>
        <v>12637.18</v>
      </c>
    </row>
    <row r="364" spans="1:10" s="33" customFormat="1">
      <c r="A364" s="49">
        <v>362</v>
      </c>
      <c r="B364" s="142" t="s">
        <v>253</v>
      </c>
      <c r="C364" s="143" t="s">
        <v>253</v>
      </c>
      <c r="D364" s="143" t="s">
        <v>960</v>
      </c>
      <c r="E364" s="143" t="s">
        <v>1235</v>
      </c>
      <c r="F364" s="126">
        <f>IF(COUNTIF(E$3:E364,E364)=1,MAX(F$2:F363)+1,VLOOKUP(E364,E$2:G363,2,0))</f>
        <v>46026</v>
      </c>
      <c r="G364" s="144">
        <v>27149.370000000003</v>
      </c>
      <c r="I364" s="22">
        <f t="shared" si="5"/>
        <v>46170</v>
      </c>
      <c r="J364" s="54">
        <f>SUMIF($F$3:$F$1288, I364, $G$3:$G$1288)</f>
        <v>1471.4799999999998</v>
      </c>
    </row>
    <row r="365" spans="1:10" s="33" customFormat="1">
      <c r="A365" s="49">
        <v>363</v>
      </c>
      <c r="B365" s="142" t="s">
        <v>446</v>
      </c>
      <c r="C365" s="143" t="s">
        <v>255</v>
      </c>
      <c r="D365" s="143" t="s">
        <v>853</v>
      </c>
      <c r="E365" s="143" t="s">
        <v>854</v>
      </c>
      <c r="F365" s="126">
        <f>IF(COUNTIF(E$3:E365,E365)=1,MAX(F$2:F364)+1,VLOOKUP(E365,E$2:G364,2,0))</f>
        <v>27340</v>
      </c>
      <c r="G365" s="144">
        <v>168.66000000000003</v>
      </c>
      <c r="I365" s="22">
        <f t="shared" si="5"/>
        <v>46171</v>
      </c>
      <c r="J365" s="54">
        <f>SUMIF($F$3:$F$1288, I365, $G$3:$G$1288)</f>
        <v>9985.2300000000014</v>
      </c>
    </row>
    <row r="366" spans="1:10" s="33" customFormat="1" ht="22.5">
      <c r="A366" s="49">
        <v>364</v>
      </c>
      <c r="B366" s="142" t="s">
        <v>306</v>
      </c>
      <c r="C366" s="143" t="s">
        <v>624</v>
      </c>
      <c r="D366" s="143" t="s">
        <v>1149</v>
      </c>
      <c r="E366" s="143" t="s">
        <v>870</v>
      </c>
      <c r="F366" s="126">
        <f>IF(COUNTIF(E$3:E366,E366)=1,MAX(F$2:F365)+1,VLOOKUP(E366,E$2:G365,2,0))</f>
        <v>27300</v>
      </c>
      <c r="G366" s="144">
        <v>1.02</v>
      </c>
      <c r="I366" s="22">
        <f t="shared" si="5"/>
        <v>46172</v>
      </c>
      <c r="J366" s="54">
        <f>SUMIF($F$3:$F$1288, I366, $G$3:$G$1288)</f>
        <v>16280.449999999999</v>
      </c>
    </row>
    <row r="367" spans="1:10" s="33" customFormat="1">
      <c r="A367" s="49">
        <v>365</v>
      </c>
      <c r="B367" s="142" t="s">
        <v>625</v>
      </c>
      <c r="C367" s="143" t="s">
        <v>625</v>
      </c>
      <c r="D367" s="143" t="s">
        <v>1236</v>
      </c>
      <c r="E367" s="143" t="s">
        <v>1237</v>
      </c>
      <c r="F367" s="126">
        <f>IF(COUNTIF(E$3:E367,E367)=1,MAX(F$2:F366)+1,VLOOKUP(E367,E$2:G366,2,0))</f>
        <v>46027</v>
      </c>
      <c r="G367" s="144">
        <v>91.929999999999993</v>
      </c>
      <c r="I367" s="22">
        <f t="shared" si="5"/>
        <v>46173</v>
      </c>
      <c r="J367" s="54">
        <f>SUMIF($F$3:$F$1288, I367, $G$3:$G$1288)</f>
        <v>136.79</v>
      </c>
    </row>
    <row r="368" spans="1:10" s="33" customFormat="1">
      <c r="A368" s="49">
        <v>366</v>
      </c>
      <c r="B368" s="142" t="s">
        <v>274</v>
      </c>
      <c r="C368" s="143" t="s">
        <v>274</v>
      </c>
      <c r="D368" s="143" t="s">
        <v>1238</v>
      </c>
      <c r="E368" s="143" t="s">
        <v>1239</v>
      </c>
      <c r="F368" s="126">
        <f>IF(COUNTIF(E$3:E368,E368)=1,MAX(F$2:F367)+1,VLOOKUP(E368,E$2:G367,2,0))</f>
        <v>46028</v>
      </c>
      <c r="G368" s="144">
        <v>707.23</v>
      </c>
      <c r="I368" s="22"/>
      <c r="J368" s="22"/>
    </row>
    <row r="369" spans="1:10" s="33" customFormat="1">
      <c r="A369" s="49">
        <v>367</v>
      </c>
      <c r="B369" s="142" t="s">
        <v>274</v>
      </c>
      <c r="C369" s="143" t="s">
        <v>275</v>
      </c>
      <c r="D369" s="143" t="s">
        <v>1238</v>
      </c>
      <c r="E369" s="143" t="s">
        <v>1239</v>
      </c>
      <c r="F369" s="126">
        <f>IF(COUNTIF(E$3:E369,E369)=1,MAX(F$2:F368)+1,VLOOKUP(E369,E$2:G368,2,0))</f>
        <v>46028</v>
      </c>
      <c r="G369" s="144">
        <v>254.61</v>
      </c>
      <c r="I369" s="22"/>
      <c r="J369" s="55">
        <f>SUM(J6:J367)</f>
        <v>4647980.6599999992</v>
      </c>
    </row>
    <row r="370" spans="1:10" s="33" customFormat="1">
      <c r="A370" s="49">
        <v>368</v>
      </c>
      <c r="B370" s="142" t="s">
        <v>627</v>
      </c>
      <c r="C370" s="143" t="s">
        <v>627</v>
      </c>
      <c r="D370" s="143" t="s">
        <v>1242</v>
      </c>
      <c r="E370" s="143">
        <v>608539279000</v>
      </c>
      <c r="F370" s="126">
        <f>IF(COUNTIF(E$3:E370,E370)=1,MAX(F$2:F369)+1,VLOOKUP(E370,E$2:G369,2,0))</f>
        <v>46029</v>
      </c>
      <c r="G370" s="144">
        <v>179.59</v>
      </c>
      <c r="I370" s="22"/>
      <c r="J370" s="151">
        <f>G1290</f>
        <v>4647980.6599999834</v>
      </c>
    </row>
    <row r="371" spans="1:10" s="33" customFormat="1">
      <c r="A371" s="49">
        <v>369</v>
      </c>
      <c r="B371" s="142" t="s">
        <v>627</v>
      </c>
      <c r="C371" s="143" t="s">
        <v>628</v>
      </c>
      <c r="D371" s="143" t="s">
        <v>1242</v>
      </c>
      <c r="E371" s="143">
        <v>608539279000</v>
      </c>
      <c r="F371" s="126">
        <f>IF(COUNTIF(E$3:E371,E371)=1,MAX(F$2:F370)+1,VLOOKUP(E371,E$2:G370,2,0))</f>
        <v>46029</v>
      </c>
      <c r="G371" s="144">
        <v>40.989999999999995</v>
      </c>
      <c r="I371" s="22"/>
      <c r="J371" s="150">
        <f>J369-J370</f>
        <v>1.5832483768463135E-8</v>
      </c>
    </row>
    <row r="372" spans="1:10" s="33" customFormat="1">
      <c r="A372" s="49">
        <v>370</v>
      </c>
      <c r="B372" s="142" t="s">
        <v>629</v>
      </c>
      <c r="C372" s="143" t="s">
        <v>629</v>
      </c>
      <c r="D372" s="143" t="s">
        <v>1243</v>
      </c>
      <c r="E372" s="143" t="s">
        <v>1244</v>
      </c>
      <c r="F372" s="126">
        <f>IF(COUNTIF(E$3:E372,E372)=1,MAX(F$2:F371)+1,VLOOKUP(E372,E$2:G371,2,0))</f>
        <v>46030</v>
      </c>
      <c r="G372" s="144">
        <v>36283.79</v>
      </c>
    </row>
    <row r="373" spans="1:10" s="33" customFormat="1">
      <c r="A373" s="49">
        <v>371</v>
      </c>
      <c r="B373" s="142" t="s">
        <v>630</v>
      </c>
      <c r="C373" s="143" t="s">
        <v>630</v>
      </c>
      <c r="D373" s="143" t="s">
        <v>1245</v>
      </c>
      <c r="E373" s="143" t="s">
        <v>1246</v>
      </c>
      <c r="F373" s="126">
        <f>IF(COUNTIF(E$3:E373,E373)=1,MAX(F$2:F372)+1,VLOOKUP(E373,E$2:G372,2,0))</f>
        <v>46031</v>
      </c>
      <c r="G373" s="144">
        <v>13187.36</v>
      </c>
    </row>
    <row r="374" spans="1:10" s="33" customFormat="1">
      <c r="A374" s="49">
        <v>372</v>
      </c>
      <c r="B374" s="142" t="s">
        <v>288</v>
      </c>
      <c r="C374" s="143" t="s">
        <v>288</v>
      </c>
      <c r="D374" s="143" t="s">
        <v>1247</v>
      </c>
      <c r="E374" s="143" t="s">
        <v>1248</v>
      </c>
      <c r="F374" s="126">
        <f>IF(COUNTIF(E$3:E374,E374)=1,MAX(F$2:F373)+1,VLOOKUP(E374,E$2:G373,2,0))</f>
        <v>46032</v>
      </c>
      <c r="G374" s="144">
        <v>7237.66</v>
      </c>
    </row>
    <row r="375" spans="1:10" s="33" customFormat="1">
      <c r="A375" s="49">
        <v>373</v>
      </c>
      <c r="B375" s="142" t="s">
        <v>774</v>
      </c>
      <c r="C375" s="143" t="s">
        <v>774</v>
      </c>
      <c r="D375" s="143" t="s">
        <v>4545</v>
      </c>
      <c r="E375" s="143" t="s">
        <v>4547</v>
      </c>
      <c r="F375" s="126">
        <f>IF(COUNTIF(E$3:E375,E375)=1,MAX(F$2:F374)+1,VLOOKUP(E375,E$2:G374,2,0))</f>
        <v>46033</v>
      </c>
      <c r="G375" s="144">
        <v>30563.16</v>
      </c>
    </row>
    <row r="376" spans="1:10" s="33" customFormat="1">
      <c r="A376" s="49">
        <v>374</v>
      </c>
      <c r="B376" s="142" t="s">
        <v>280</v>
      </c>
      <c r="C376" s="143" t="s">
        <v>280</v>
      </c>
      <c r="D376" s="143" t="s">
        <v>1249</v>
      </c>
      <c r="E376" s="143" t="s">
        <v>1250</v>
      </c>
      <c r="F376" s="126">
        <f>IF(COUNTIF(E$3:E376,E376)=1,MAX(F$2:F375)+1,VLOOKUP(E376,E$2:G375,2,0))</f>
        <v>46034</v>
      </c>
      <c r="G376" s="144">
        <v>851.32</v>
      </c>
    </row>
    <row r="377" spans="1:10" s="33" customFormat="1">
      <c r="A377" s="49">
        <v>375</v>
      </c>
      <c r="B377" s="142" t="s">
        <v>137</v>
      </c>
      <c r="C377" s="143" t="s">
        <v>137</v>
      </c>
      <c r="D377" s="143" t="s">
        <v>1251</v>
      </c>
      <c r="E377" s="143" t="s">
        <v>1252</v>
      </c>
      <c r="F377" s="126">
        <f>IF(COUNTIF(E$3:E377,E377)=1,MAX(F$2:F376)+1,VLOOKUP(E377,E$2:G376,2,0))</f>
        <v>46035</v>
      </c>
      <c r="G377" s="144">
        <v>1575.1299999999999</v>
      </c>
    </row>
    <row r="378" spans="1:10" s="33" customFormat="1">
      <c r="A378" s="49">
        <v>376</v>
      </c>
      <c r="B378" s="142" t="s">
        <v>137</v>
      </c>
      <c r="C378" s="143" t="s">
        <v>138</v>
      </c>
      <c r="D378" s="143" t="s">
        <v>1251</v>
      </c>
      <c r="E378" s="143" t="s">
        <v>1252</v>
      </c>
      <c r="F378" s="126">
        <f>IF(COUNTIF(E$3:E378,E378)=1,MAX(F$2:F377)+1,VLOOKUP(E378,E$2:G377,2,0))</f>
        <v>46035</v>
      </c>
      <c r="G378" s="144">
        <v>33.01</v>
      </c>
    </row>
    <row r="379" spans="1:10" s="33" customFormat="1">
      <c r="A379" s="49">
        <v>377</v>
      </c>
      <c r="B379" s="142" t="s">
        <v>631</v>
      </c>
      <c r="C379" s="143" t="s">
        <v>631</v>
      </c>
      <c r="D379" s="143" t="s">
        <v>1253</v>
      </c>
      <c r="E379" s="143" t="s">
        <v>1254</v>
      </c>
      <c r="F379" s="126">
        <f>IF(COUNTIF(E$3:E379,E379)=1,MAX(F$2:F378)+1,VLOOKUP(E379,E$2:G378,2,0))</f>
        <v>46036</v>
      </c>
      <c r="G379" s="144">
        <v>3783.0799999999995</v>
      </c>
    </row>
    <row r="380" spans="1:10" s="33" customFormat="1">
      <c r="A380" s="49">
        <v>378</v>
      </c>
      <c r="B380" s="142" t="s">
        <v>271</v>
      </c>
      <c r="C380" s="143" t="s">
        <v>271</v>
      </c>
      <c r="D380" s="143" t="s">
        <v>1253</v>
      </c>
      <c r="E380" s="143" t="s">
        <v>1254</v>
      </c>
      <c r="F380" s="126">
        <f>IF(COUNTIF(E$3:E380,E380)=1,MAX(F$2:F379)+1,VLOOKUP(E380,E$2:G379,2,0))</f>
        <v>46036</v>
      </c>
      <c r="G380" s="144">
        <v>2659.08</v>
      </c>
    </row>
    <row r="381" spans="1:10" s="33" customFormat="1">
      <c r="A381" s="49">
        <v>379</v>
      </c>
      <c r="B381" s="142" t="s">
        <v>631</v>
      </c>
      <c r="C381" s="143" t="s">
        <v>272</v>
      </c>
      <c r="D381" s="143" t="s">
        <v>1253</v>
      </c>
      <c r="E381" s="143" t="s">
        <v>1254</v>
      </c>
      <c r="F381" s="126">
        <f>IF(COUNTIF(E$3:E381,E381)=1,MAX(F$2:F380)+1,VLOOKUP(E381,E$2:G380,2,0))</f>
        <v>46036</v>
      </c>
      <c r="G381" s="144">
        <v>2991.93</v>
      </c>
    </row>
    <row r="382" spans="1:10" s="33" customFormat="1">
      <c r="A382" s="49">
        <v>380</v>
      </c>
      <c r="B382" s="142" t="s">
        <v>632</v>
      </c>
      <c r="C382" s="143" t="s">
        <v>633</v>
      </c>
      <c r="D382" s="143" t="s">
        <v>1255</v>
      </c>
      <c r="E382" s="143" t="s">
        <v>1256</v>
      </c>
      <c r="F382" s="126">
        <f>IF(COUNTIF(E$3:E382,E382)=1,MAX(F$2:F381)+1,VLOOKUP(E382,E$2:G381,2,0))</f>
        <v>46037</v>
      </c>
      <c r="G382" s="144">
        <v>54.83</v>
      </c>
      <c r="I382" s="22"/>
      <c r="J382" s="22"/>
    </row>
    <row r="383" spans="1:10" s="33" customFormat="1">
      <c r="A383" s="49">
        <v>381</v>
      </c>
      <c r="B383" s="142" t="s">
        <v>632</v>
      </c>
      <c r="C383" s="143" t="s">
        <v>632</v>
      </c>
      <c r="D383" s="143" t="s">
        <v>1255</v>
      </c>
      <c r="E383" s="143" t="s">
        <v>1256</v>
      </c>
      <c r="F383" s="126">
        <f>IF(COUNTIF(E$3:E383,E383)=1,MAX(F$2:F382)+1,VLOOKUP(E383,E$2:G382,2,0))</f>
        <v>46037</v>
      </c>
      <c r="G383" s="144">
        <v>141.16000000000003</v>
      </c>
      <c r="I383" s="22"/>
      <c r="J383" s="22"/>
    </row>
    <row r="384" spans="1:10" s="33" customFormat="1" ht="22.5">
      <c r="A384" s="49">
        <v>382</v>
      </c>
      <c r="B384" s="142" t="s">
        <v>306</v>
      </c>
      <c r="C384" s="143" t="s">
        <v>310</v>
      </c>
      <c r="D384" s="143" t="s">
        <v>1149</v>
      </c>
      <c r="E384" s="143" t="s">
        <v>870</v>
      </c>
      <c r="F384" s="126">
        <f>IF(COUNTIF(E$3:E384,E384)=1,MAX(F$2:F383)+1,VLOOKUP(E384,E$2:G383,2,0))</f>
        <v>27300</v>
      </c>
      <c r="G384" s="144">
        <v>14.34</v>
      </c>
      <c r="I384" s="22"/>
      <c r="J384" s="22"/>
    </row>
    <row r="385" spans="1:10" s="33" customFormat="1" ht="22.5">
      <c r="A385" s="49">
        <v>383</v>
      </c>
      <c r="B385" s="142" t="s">
        <v>634</v>
      </c>
      <c r="C385" s="143" t="s">
        <v>634</v>
      </c>
      <c r="D385" s="143" t="s">
        <v>1257</v>
      </c>
      <c r="E385" s="143" t="s">
        <v>1256</v>
      </c>
      <c r="F385" s="126">
        <f>IF(COUNTIF(E$3:E385,E385)=1,MAX(F$2:F384)+1,VLOOKUP(E385,E$2:G384,2,0))</f>
        <v>46037</v>
      </c>
      <c r="G385" s="144">
        <v>1066.7</v>
      </c>
      <c r="I385" s="22"/>
      <c r="J385" s="22"/>
    </row>
    <row r="386" spans="1:10" s="33" customFormat="1">
      <c r="A386" s="49">
        <v>384</v>
      </c>
      <c r="B386" s="142" t="s">
        <v>608</v>
      </c>
      <c r="C386" s="143" t="s">
        <v>330</v>
      </c>
      <c r="D386" s="143" t="s">
        <v>1195</v>
      </c>
      <c r="E386" s="143" t="s">
        <v>1196</v>
      </c>
      <c r="F386" s="126">
        <f>IF(COUNTIF(E$3:E386,E386)=1,MAX(F$2:F385)+1,VLOOKUP(E386,E$2:G385,2,0))</f>
        <v>46007</v>
      </c>
      <c r="G386" s="144">
        <v>61.65</v>
      </c>
    </row>
    <row r="387" spans="1:10" s="33" customFormat="1">
      <c r="A387" s="49">
        <v>385</v>
      </c>
      <c r="B387" s="142" t="s">
        <v>608</v>
      </c>
      <c r="C387" s="143" t="s">
        <v>332</v>
      </c>
      <c r="D387" s="143" t="s">
        <v>1195</v>
      </c>
      <c r="E387" s="143" t="s">
        <v>1196</v>
      </c>
      <c r="F387" s="126">
        <f>IF(COUNTIF(E$3:E387,E387)=1,MAX(F$2:F386)+1,VLOOKUP(E387,E$2:G386,2,0))</f>
        <v>46007</v>
      </c>
      <c r="G387" s="144">
        <v>0.12</v>
      </c>
    </row>
    <row r="388" spans="1:10" s="33" customFormat="1">
      <c r="A388" s="49">
        <v>386</v>
      </c>
      <c r="B388" s="142" t="s">
        <v>273</v>
      </c>
      <c r="C388" s="143" t="s">
        <v>273</v>
      </c>
      <c r="D388" s="143" t="s">
        <v>1258</v>
      </c>
      <c r="E388" s="143" t="s">
        <v>1259</v>
      </c>
      <c r="F388" s="126">
        <f>IF(COUNTIF(E$3:E388,E388)=1,MAX(F$2:F387)+1,VLOOKUP(E388,E$2:G387,2,0))</f>
        <v>46038</v>
      </c>
      <c r="G388" s="144">
        <v>694.82999999999993</v>
      </c>
    </row>
    <row r="389" spans="1:10" s="33" customFormat="1">
      <c r="A389" s="49">
        <v>387</v>
      </c>
      <c r="B389" s="142" t="s">
        <v>635</v>
      </c>
      <c r="C389" s="143" t="s">
        <v>635</v>
      </c>
      <c r="D389" s="143" t="s">
        <v>1260</v>
      </c>
      <c r="E389" s="143" t="s">
        <v>1261</v>
      </c>
      <c r="F389" s="126">
        <f>IF(COUNTIF(E$3:E389,E389)=1,MAX(F$2:F388)+1,VLOOKUP(E389,E$2:G388,2,0))</f>
        <v>46039</v>
      </c>
      <c r="G389" s="144">
        <v>208.60000000000002</v>
      </c>
    </row>
    <row r="390" spans="1:10" s="33" customFormat="1">
      <c r="A390" s="49">
        <v>388</v>
      </c>
      <c r="B390" s="142" t="s">
        <v>636</v>
      </c>
      <c r="C390" s="143" t="s">
        <v>636</v>
      </c>
      <c r="D390" s="143" t="s">
        <v>1262</v>
      </c>
      <c r="E390" s="143" t="s">
        <v>1261</v>
      </c>
      <c r="F390" s="126">
        <f>IF(COUNTIF(E$3:E390,E390)=1,MAX(F$2:F389)+1,VLOOKUP(E390,E$2:G389,2,0))</f>
        <v>46039</v>
      </c>
      <c r="G390" s="144">
        <v>313.45000000000005</v>
      </c>
    </row>
    <row r="391" spans="1:10" s="33" customFormat="1">
      <c r="A391" s="49">
        <v>389</v>
      </c>
      <c r="B391" s="142" t="s">
        <v>636</v>
      </c>
      <c r="C391" s="143" t="s">
        <v>276</v>
      </c>
      <c r="D391" s="143" t="s">
        <v>1262</v>
      </c>
      <c r="E391" s="143" t="s">
        <v>1261</v>
      </c>
      <c r="F391" s="126">
        <f>IF(COUNTIF(E$3:E391,E391)=1,MAX(F$2:F390)+1,VLOOKUP(E391,E$2:G390,2,0))</f>
        <v>46039</v>
      </c>
      <c r="G391" s="144">
        <v>58.06</v>
      </c>
    </row>
    <row r="392" spans="1:10" s="33" customFormat="1">
      <c r="A392" s="49">
        <v>390</v>
      </c>
      <c r="B392" s="142" t="s">
        <v>635</v>
      </c>
      <c r="C392" s="143" t="s">
        <v>637</v>
      </c>
      <c r="D392" s="143" t="s">
        <v>1260</v>
      </c>
      <c r="E392" s="143" t="s">
        <v>1261</v>
      </c>
      <c r="F392" s="126">
        <f>IF(COUNTIF(E$3:E392,E392)=1,MAX(F$2:F391)+1,VLOOKUP(E392,E$2:G391,2,0))</f>
        <v>46039</v>
      </c>
      <c r="G392" s="144">
        <v>43.51</v>
      </c>
    </row>
    <row r="393" spans="1:10" s="33" customFormat="1">
      <c r="A393" s="49">
        <v>391</v>
      </c>
      <c r="B393" s="142" t="s">
        <v>638</v>
      </c>
      <c r="C393" s="143" t="s">
        <v>638</v>
      </c>
      <c r="D393" s="143" t="s">
        <v>1263</v>
      </c>
      <c r="E393" s="143" t="s">
        <v>1264</v>
      </c>
      <c r="F393" s="126">
        <f>IF(COUNTIF(E$3:E393,E393)=1,MAX(F$2:F392)+1,VLOOKUP(E393,E$2:G392,2,0))</f>
        <v>46040</v>
      </c>
      <c r="G393" s="144">
        <v>1952.48</v>
      </c>
    </row>
    <row r="394" spans="1:10" s="33" customFormat="1">
      <c r="A394" s="49">
        <v>392</v>
      </c>
      <c r="B394" s="142" t="s">
        <v>638</v>
      </c>
      <c r="C394" s="143" t="s">
        <v>281</v>
      </c>
      <c r="D394" s="143" t="s">
        <v>1263</v>
      </c>
      <c r="E394" s="143" t="s">
        <v>1264</v>
      </c>
      <c r="F394" s="126">
        <f>IF(COUNTIF(E$3:E394,E394)=1,MAX(F$2:F393)+1,VLOOKUP(E394,E$2:G393,2,0))</f>
        <v>46040</v>
      </c>
      <c r="G394" s="144">
        <v>22.080000000000002</v>
      </c>
    </row>
    <row r="395" spans="1:10" s="33" customFormat="1">
      <c r="A395" s="49">
        <v>393</v>
      </c>
      <c r="B395" s="142" t="s">
        <v>639</v>
      </c>
      <c r="C395" s="143" t="s">
        <v>282</v>
      </c>
      <c r="D395" s="143" t="s">
        <v>1265</v>
      </c>
      <c r="E395" s="143" t="s">
        <v>1266</v>
      </c>
      <c r="F395" s="126">
        <f>IF(COUNTIF(E$3:E395,E395)=1,MAX(F$2:F394)+1,VLOOKUP(E395,E$2:G394,2,0))</f>
        <v>46041</v>
      </c>
      <c r="G395" s="144">
        <v>107.45</v>
      </c>
    </row>
    <row r="396" spans="1:10" s="33" customFormat="1">
      <c r="A396" s="49">
        <v>394</v>
      </c>
      <c r="B396" s="142" t="s">
        <v>277</v>
      </c>
      <c r="C396" s="143" t="s">
        <v>277</v>
      </c>
      <c r="D396" s="143" t="s">
        <v>1267</v>
      </c>
      <c r="E396" s="143" t="s">
        <v>1268</v>
      </c>
      <c r="F396" s="126">
        <f>IF(COUNTIF(E$3:E396,E396)=1,MAX(F$2:F395)+1,VLOOKUP(E396,E$2:G395,2,0))</f>
        <v>46042</v>
      </c>
      <c r="G396" s="144">
        <v>15335.99</v>
      </c>
    </row>
    <row r="397" spans="1:10" s="33" customFormat="1">
      <c r="A397" s="49">
        <v>395</v>
      </c>
      <c r="B397" s="142" t="s">
        <v>283</v>
      </c>
      <c r="C397" s="143" t="s">
        <v>283</v>
      </c>
      <c r="D397" s="143" t="s">
        <v>1269</v>
      </c>
      <c r="E397" s="143" t="s">
        <v>1270</v>
      </c>
      <c r="F397" s="126">
        <f>IF(COUNTIF(E$3:E397,E397)=1,MAX(F$2:F396)+1,VLOOKUP(E397,E$2:G396,2,0))</f>
        <v>46043</v>
      </c>
      <c r="G397" s="144">
        <v>10225.17</v>
      </c>
      <c r="I397" s="22"/>
      <c r="J397" s="22"/>
    </row>
    <row r="398" spans="1:10" s="33" customFormat="1">
      <c r="A398" s="49">
        <v>396</v>
      </c>
      <c r="B398" s="142" t="s">
        <v>278</v>
      </c>
      <c r="C398" s="143" t="s">
        <v>278</v>
      </c>
      <c r="D398" s="143" t="s">
        <v>1271</v>
      </c>
      <c r="E398" s="143" t="s">
        <v>1272</v>
      </c>
      <c r="F398" s="126">
        <f>IF(COUNTIF(E$3:E398,E398)=1,MAX(F$2:F397)+1,VLOOKUP(E398,E$2:G397,2,0))</f>
        <v>46044</v>
      </c>
      <c r="G398" s="144">
        <v>6985.89</v>
      </c>
      <c r="I398" s="22"/>
      <c r="J398" s="22"/>
    </row>
    <row r="399" spans="1:10" s="33" customFormat="1">
      <c r="A399" s="49">
        <v>397</v>
      </c>
      <c r="B399" s="142" t="s">
        <v>279</v>
      </c>
      <c r="C399" s="143" t="s">
        <v>279</v>
      </c>
      <c r="D399" s="143" t="s">
        <v>1273</v>
      </c>
      <c r="E399" s="143" t="s">
        <v>1274</v>
      </c>
      <c r="F399" s="126">
        <f>IF(COUNTIF(E$3:E399,E399)=1,MAX(F$2:F398)+1,VLOOKUP(E399,E$2:G398,2,0))</f>
        <v>46045</v>
      </c>
      <c r="G399" s="144">
        <v>22677.03</v>
      </c>
      <c r="I399" s="22"/>
      <c r="J399" s="22"/>
    </row>
    <row r="400" spans="1:10" s="33" customFormat="1">
      <c r="A400" s="49">
        <v>398</v>
      </c>
      <c r="B400" s="142" t="s">
        <v>284</v>
      </c>
      <c r="C400" s="143" t="s">
        <v>284</v>
      </c>
      <c r="D400" s="143" t="s">
        <v>1275</v>
      </c>
      <c r="E400" s="143" t="s">
        <v>1276</v>
      </c>
      <c r="F400" s="126">
        <f>IF(COUNTIF(E$3:E400,E400)=1,MAX(F$2:F399)+1,VLOOKUP(E400,E$2:G399,2,0))</f>
        <v>46046</v>
      </c>
      <c r="G400" s="144">
        <v>5292.0999999999995</v>
      </c>
      <c r="I400" s="22"/>
      <c r="J400" s="22"/>
    </row>
    <row r="401" spans="1:10" s="33" customFormat="1">
      <c r="A401" s="49">
        <v>399</v>
      </c>
      <c r="B401" s="142" t="s">
        <v>285</v>
      </c>
      <c r="C401" s="143" t="s">
        <v>285</v>
      </c>
      <c r="D401" s="143" t="s">
        <v>1277</v>
      </c>
      <c r="E401" s="143" t="s">
        <v>1278</v>
      </c>
      <c r="F401" s="126">
        <f>IF(COUNTIF(E$3:E401,E401)=1,MAX(F$2:F400)+1,VLOOKUP(E401,E$2:G400,2,0))</f>
        <v>46047</v>
      </c>
      <c r="G401" s="144">
        <v>111.34</v>
      </c>
      <c r="I401" s="22"/>
      <c r="J401" s="22"/>
    </row>
    <row r="402" spans="1:10" s="33" customFormat="1">
      <c r="A402" s="49">
        <v>400</v>
      </c>
      <c r="B402" s="142" t="s">
        <v>285</v>
      </c>
      <c r="C402" s="143" t="s">
        <v>286</v>
      </c>
      <c r="D402" s="143" t="s">
        <v>1277</v>
      </c>
      <c r="E402" s="143" t="s">
        <v>1278</v>
      </c>
      <c r="F402" s="126">
        <f>IF(COUNTIF(E$3:E402,E402)=1,MAX(F$2:F401)+1,VLOOKUP(E402,E$2:G401,2,0))</f>
        <v>46047</v>
      </c>
      <c r="G402" s="144">
        <v>23.26</v>
      </c>
      <c r="I402" s="22"/>
      <c r="J402" s="22"/>
    </row>
    <row r="403" spans="1:10" s="33" customFormat="1">
      <c r="A403" s="49">
        <v>401</v>
      </c>
      <c r="B403" s="142" t="s">
        <v>640</v>
      </c>
      <c r="C403" s="143" t="s">
        <v>640</v>
      </c>
      <c r="D403" s="143" t="s">
        <v>1279</v>
      </c>
      <c r="E403" s="143" t="s">
        <v>1280</v>
      </c>
      <c r="F403" s="126">
        <f>IF(COUNTIF(E$3:E403,E403)=1,MAX(F$2:F402)+1,VLOOKUP(E403,E$2:G402,2,0))</f>
        <v>46048</v>
      </c>
      <c r="G403" s="144">
        <v>372.91999999999996</v>
      </c>
      <c r="I403" s="22"/>
      <c r="J403" s="22"/>
    </row>
    <row r="404" spans="1:10" s="33" customFormat="1">
      <c r="A404" s="49">
        <v>402</v>
      </c>
      <c r="B404" s="142" t="s">
        <v>640</v>
      </c>
      <c r="C404" s="143" t="s">
        <v>641</v>
      </c>
      <c r="D404" s="143" t="s">
        <v>1279</v>
      </c>
      <c r="E404" s="143" t="s">
        <v>1280</v>
      </c>
      <c r="F404" s="126">
        <f>IF(COUNTIF(E$3:E404,E404)=1,MAX(F$2:F403)+1,VLOOKUP(E404,E$2:G403,2,0))</f>
        <v>46048</v>
      </c>
      <c r="G404" s="144">
        <v>95.94</v>
      </c>
      <c r="I404" s="22"/>
      <c r="J404" s="22"/>
    </row>
    <row r="405" spans="1:10" s="33" customFormat="1">
      <c r="A405" s="49">
        <v>403</v>
      </c>
      <c r="B405" s="142" t="s">
        <v>642</v>
      </c>
      <c r="C405" s="143" t="s">
        <v>642</v>
      </c>
      <c r="D405" s="143" t="s">
        <v>1281</v>
      </c>
      <c r="E405" s="143" t="s">
        <v>1282</v>
      </c>
      <c r="F405" s="126">
        <f>IF(COUNTIF(E$3:E405,E405)=1,MAX(F$2:F404)+1,VLOOKUP(E405,E$2:G404,2,0))</f>
        <v>46049</v>
      </c>
      <c r="G405" s="144">
        <v>7.76</v>
      </c>
      <c r="I405" s="22"/>
      <c r="J405" s="22"/>
    </row>
    <row r="406" spans="1:10" s="33" customFormat="1">
      <c r="A406" s="49">
        <v>404</v>
      </c>
      <c r="B406" s="142" t="s">
        <v>642</v>
      </c>
      <c r="C406" s="143" t="s">
        <v>643</v>
      </c>
      <c r="D406" s="143" t="s">
        <v>1281</v>
      </c>
      <c r="E406" s="143" t="s">
        <v>1282</v>
      </c>
      <c r="F406" s="126">
        <f>IF(COUNTIF(E$3:E406,E406)=1,MAX(F$2:F405)+1,VLOOKUP(E406,E$2:G405,2,0))</f>
        <v>46049</v>
      </c>
      <c r="G406" s="144">
        <v>128.80000000000001</v>
      </c>
      <c r="I406" s="22"/>
      <c r="J406" s="22"/>
    </row>
    <row r="407" spans="1:10" s="33" customFormat="1">
      <c r="A407" s="49">
        <v>405</v>
      </c>
      <c r="B407" s="142" t="s">
        <v>488</v>
      </c>
      <c r="C407" s="143" t="s">
        <v>378</v>
      </c>
      <c r="D407" s="143" t="s">
        <v>955</v>
      </c>
      <c r="E407" s="143" t="s">
        <v>956</v>
      </c>
      <c r="F407" s="126">
        <f>IF(COUNTIF(E$3:E407,E407)=1,MAX(F$2:F406)+1,VLOOKUP(E407,E$2:G406,2,0))</f>
        <v>27342</v>
      </c>
      <c r="G407" s="144">
        <v>1350.33</v>
      </c>
      <c r="I407" s="22"/>
      <c r="J407" s="22"/>
    </row>
    <row r="408" spans="1:10" s="33" customFormat="1">
      <c r="A408" s="49">
        <v>406</v>
      </c>
      <c r="B408" s="142" t="s">
        <v>145</v>
      </c>
      <c r="C408" s="143" t="s">
        <v>145</v>
      </c>
      <c r="D408" s="143" t="s">
        <v>1283</v>
      </c>
      <c r="E408" s="143" t="s">
        <v>1284</v>
      </c>
      <c r="F408" s="126">
        <f>IF(COUNTIF(E$3:E408,E408)=1,MAX(F$2:F407)+1,VLOOKUP(E408,E$2:G407,2,0))</f>
        <v>46050</v>
      </c>
      <c r="G408" s="144">
        <v>81.460000000000008</v>
      </c>
      <c r="I408" s="22"/>
      <c r="J408" s="22"/>
    </row>
    <row r="409" spans="1:10" s="33" customFormat="1">
      <c r="A409" s="49">
        <v>407</v>
      </c>
      <c r="B409" s="142" t="s">
        <v>146</v>
      </c>
      <c r="C409" s="143" t="s">
        <v>146</v>
      </c>
      <c r="D409" s="143" t="s">
        <v>1285</v>
      </c>
      <c r="E409" s="143" t="s">
        <v>1286</v>
      </c>
      <c r="F409" s="126">
        <f>IF(COUNTIF(E$3:E409,E409)=1,MAX(F$2:F408)+1,VLOOKUP(E409,E$2:G408,2,0))</f>
        <v>46051</v>
      </c>
      <c r="G409" s="144">
        <v>52.74</v>
      </c>
      <c r="I409" s="22"/>
      <c r="J409" s="22"/>
    </row>
    <row r="410" spans="1:10" s="33" customFormat="1">
      <c r="A410" s="49">
        <v>408</v>
      </c>
      <c r="B410" s="142" t="s">
        <v>144</v>
      </c>
      <c r="C410" s="143" t="s">
        <v>144</v>
      </c>
      <c r="D410" s="143" t="s">
        <v>1287</v>
      </c>
      <c r="E410" s="143" t="s">
        <v>1288</v>
      </c>
      <c r="F410" s="126">
        <f>IF(COUNTIF(E$3:E410,E410)=1,MAX(F$2:F409)+1,VLOOKUP(E410,E$2:G409,2,0))</f>
        <v>46052</v>
      </c>
      <c r="G410" s="144">
        <v>42.989999999999995</v>
      </c>
      <c r="I410" s="22"/>
      <c r="J410" s="22"/>
    </row>
    <row r="411" spans="1:10" s="33" customFormat="1">
      <c r="A411" s="49">
        <v>409</v>
      </c>
      <c r="B411" s="142" t="s">
        <v>285</v>
      </c>
      <c r="C411" s="143" t="s">
        <v>644</v>
      </c>
      <c r="D411" s="143" t="s">
        <v>1277</v>
      </c>
      <c r="E411" s="143" t="s">
        <v>1278</v>
      </c>
      <c r="F411" s="126">
        <f>IF(COUNTIF(E$3:E411,E411)=1,MAX(F$2:F410)+1,VLOOKUP(E411,E$2:G410,2,0))</f>
        <v>46047</v>
      </c>
      <c r="G411" s="144">
        <v>313.41000000000003</v>
      </c>
      <c r="I411" s="22"/>
      <c r="J411" s="22"/>
    </row>
    <row r="412" spans="1:10" s="33" customFormat="1">
      <c r="A412" s="49">
        <v>410</v>
      </c>
      <c r="B412" s="142" t="s">
        <v>285</v>
      </c>
      <c r="C412" s="143" t="s">
        <v>287</v>
      </c>
      <c r="D412" s="143" t="s">
        <v>1277</v>
      </c>
      <c r="E412" s="143" t="s">
        <v>1278</v>
      </c>
      <c r="F412" s="126">
        <f>IF(COUNTIF(E$3:E412,E412)=1,MAX(F$2:F411)+1,VLOOKUP(E412,E$2:G411,2,0))</f>
        <v>46047</v>
      </c>
      <c r="G412" s="144">
        <v>17.47</v>
      </c>
      <c r="I412" s="22"/>
      <c r="J412" s="22"/>
    </row>
    <row r="413" spans="1:10" s="33" customFormat="1">
      <c r="A413" s="49">
        <v>411</v>
      </c>
      <c r="B413" s="142" t="s">
        <v>645</v>
      </c>
      <c r="C413" s="143" t="s">
        <v>645</v>
      </c>
      <c r="D413" s="143" t="s">
        <v>1289</v>
      </c>
      <c r="E413" s="143" t="s">
        <v>1290</v>
      </c>
      <c r="F413" s="126">
        <f>IF(COUNTIF(E$3:E413,E413)=1,MAX(F$2:F412)+1,VLOOKUP(E413,E$2:G412,2,0))</f>
        <v>46053</v>
      </c>
      <c r="G413" s="144">
        <v>26118.039999999997</v>
      </c>
      <c r="I413" s="22"/>
      <c r="J413" s="22"/>
    </row>
    <row r="414" spans="1:10" s="33" customFormat="1" ht="22.5">
      <c r="A414" s="49">
        <v>412</v>
      </c>
      <c r="B414" s="142" t="s">
        <v>646</v>
      </c>
      <c r="C414" s="143" t="s">
        <v>646</v>
      </c>
      <c r="D414" s="143" t="s">
        <v>1291</v>
      </c>
      <c r="E414" s="143" t="s">
        <v>1292</v>
      </c>
      <c r="F414" s="126">
        <f>IF(COUNTIF(E$3:E414,E414)=1,MAX(F$2:F413)+1,VLOOKUP(E414,E$2:G413,2,0))</f>
        <v>46054</v>
      </c>
      <c r="G414" s="144">
        <v>515.1</v>
      </c>
      <c r="I414" s="22"/>
      <c r="J414" s="22"/>
    </row>
    <row r="415" spans="1:10" s="33" customFormat="1" ht="22.5">
      <c r="A415" s="49">
        <v>413</v>
      </c>
      <c r="B415" s="142" t="s">
        <v>646</v>
      </c>
      <c r="C415" s="143" t="s">
        <v>290</v>
      </c>
      <c r="D415" s="143" t="s">
        <v>1291</v>
      </c>
      <c r="E415" s="143" t="s">
        <v>1292</v>
      </c>
      <c r="F415" s="126">
        <f>IF(COUNTIF(E$3:E415,E415)=1,MAX(F$2:F414)+1,VLOOKUP(E415,E$2:G414,2,0))</f>
        <v>46054</v>
      </c>
      <c r="G415" s="144">
        <v>0.44</v>
      </c>
      <c r="I415" s="22"/>
      <c r="J415" s="22"/>
    </row>
    <row r="416" spans="1:10" s="33" customFormat="1">
      <c r="A416" s="49">
        <v>414</v>
      </c>
      <c r="B416" s="142" t="s">
        <v>647</v>
      </c>
      <c r="C416" s="143" t="s">
        <v>289</v>
      </c>
      <c r="D416" s="143" t="s">
        <v>1293</v>
      </c>
      <c r="E416" s="143" t="s">
        <v>1294</v>
      </c>
      <c r="F416" s="126">
        <f>IF(COUNTIF(E$3:E416,E416)=1,MAX(F$2:F415)+1,VLOOKUP(E416,E$2:G415,2,0))</f>
        <v>46055</v>
      </c>
      <c r="G416" s="144">
        <v>621.02</v>
      </c>
      <c r="I416" s="22"/>
      <c r="J416" s="22"/>
    </row>
    <row r="417" spans="1:10" s="33" customFormat="1">
      <c r="A417" s="49">
        <v>415</v>
      </c>
      <c r="B417" s="142" t="s">
        <v>648</v>
      </c>
      <c r="C417" s="143" t="s">
        <v>296</v>
      </c>
      <c r="D417" s="143" t="s">
        <v>1295</v>
      </c>
      <c r="E417" s="143" t="s">
        <v>1296</v>
      </c>
      <c r="F417" s="126">
        <f>IF(COUNTIF(E$3:E417,E417)=1,MAX(F$2:F416)+1,VLOOKUP(E417,E$2:G416,2,0))</f>
        <v>46056</v>
      </c>
      <c r="G417" s="144">
        <v>1226.6099999999999</v>
      </c>
      <c r="I417" s="22"/>
      <c r="J417" s="22"/>
    </row>
    <row r="418" spans="1:10" s="33" customFormat="1">
      <c r="A418" s="49">
        <v>416</v>
      </c>
      <c r="B418" s="142" t="s">
        <v>297</v>
      </c>
      <c r="C418" s="143" t="s">
        <v>297</v>
      </c>
      <c r="D418" s="143" t="s">
        <v>1297</v>
      </c>
      <c r="E418" s="143" t="s">
        <v>1298</v>
      </c>
      <c r="F418" s="126">
        <f>IF(COUNTIF(E$3:E418,E418)=1,MAX(F$2:F417)+1,VLOOKUP(E418,E$2:G417,2,0))</f>
        <v>46057</v>
      </c>
      <c r="G418" s="144">
        <v>23277.460000000003</v>
      </c>
      <c r="I418" s="22"/>
      <c r="J418" s="22"/>
    </row>
    <row r="419" spans="1:10" s="33" customFormat="1">
      <c r="A419" s="49">
        <v>417</v>
      </c>
      <c r="B419" s="142" t="s">
        <v>298</v>
      </c>
      <c r="C419" s="143" t="s">
        <v>298</v>
      </c>
      <c r="D419" s="143" t="s">
        <v>1299</v>
      </c>
      <c r="E419" s="143" t="s">
        <v>1300</v>
      </c>
      <c r="F419" s="126">
        <f>IF(COUNTIF(E$3:E419,E419)=1,MAX(F$2:F418)+1,VLOOKUP(E419,E$2:G418,2,0))</f>
        <v>46058</v>
      </c>
      <c r="G419" s="144">
        <v>9710.52</v>
      </c>
      <c r="I419" s="22"/>
      <c r="J419" s="22"/>
    </row>
    <row r="420" spans="1:10" s="33" customFormat="1">
      <c r="A420" s="49">
        <v>418</v>
      </c>
      <c r="B420" s="142" t="s">
        <v>649</v>
      </c>
      <c r="C420" s="143" t="s">
        <v>649</v>
      </c>
      <c r="D420" s="143" t="s">
        <v>1301</v>
      </c>
      <c r="E420" s="143" t="s">
        <v>1302</v>
      </c>
      <c r="F420" s="126">
        <f>IF(COUNTIF(E$3:E420,E420)=1,MAX(F$2:F419)+1,VLOOKUP(E420,E$2:G419,2,0))</f>
        <v>46059</v>
      </c>
      <c r="G420" s="144">
        <v>34409.760000000002</v>
      </c>
      <c r="I420" s="22"/>
      <c r="J420" s="22"/>
    </row>
    <row r="421" spans="1:10" s="33" customFormat="1">
      <c r="A421" s="49">
        <v>419</v>
      </c>
      <c r="B421" s="142" t="s">
        <v>650</v>
      </c>
      <c r="C421" s="143" t="s">
        <v>650</v>
      </c>
      <c r="D421" s="143" t="s">
        <v>1303</v>
      </c>
      <c r="E421" s="143" t="s">
        <v>1304</v>
      </c>
      <c r="F421" s="126">
        <f>IF(COUNTIF(E$3:E421,E421)=1,MAX(F$2:F420)+1,VLOOKUP(E421,E$2:G420,2,0))</f>
        <v>46060</v>
      </c>
      <c r="G421" s="144">
        <v>8958.06</v>
      </c>
      <c r="I421" s="22"/>
      <c r="J421" s="22"/>
    </row>
    <row r="422" spans="1:10" s="33" customFormat="1">
      <c r="A422" s="49">
        <v>420</v>
      </c>
      <c r="B422" s="142" t="s">
        <v>292</v>
      </c>
      <c r="C422" s="143" t="s">
        <v>293</v>
      </c>
      <c r="D422" s="143" t="s">
        <v>1307</v>
      </c>
      <c r="E422" s="143" t="s">
        <v>1308</v>
      </c>
      <c r="F422" s="126">
        <f>IF(COUNTIF(E$3:E422,E422)=1,MAX(F$2:F421)+1,VLOOKUP(E422,E$2:G421,2,0))</f>
        <v>46061</v>
      </c>
      <c r="G422" s="144">
        <v>22.36</v>
      </c>
      <c r="I422" s="22"/>
      <c r="J422" s="22"/>
    </row>
    <row r="423" spans="1:10" s="33" customFormat="1">
      <c r="A423" s="49">
        <v>421</v>
      </c>
      <c r="B423" s="142" t="s">
        <v>652</v>
      </c>
      <c r="C423" s="143" t="s">
        <v>652</v>
      </c>
      <c r="D423" s="143" t="s">
        <v>1309</v>
      </c>
      <c r="E423" s="143" t="s">
        <v>1310</v>
      </c>
      <c r="F423" s="126">
        <f>IF(COUNTIF(E$3:E423,E423)=1,MAX(F$2:F422)+1,VLOOKUP(E423,E$2:G422,2,0))</f>
        <v>46062</v>
      </c>
      <c r="G423" s="144">
        <v>79444.740000000005</v>
      </c>
      <c r="I423" s="22"/>
      <c r="J423" s="22"/>
    </row>
    <row r="424" spans="1:10" s="33" customFormat="1">
      <c r="A424" s="49">
        <v>422</v>
      </c>
      <c r="B424" s="142" t="s">
        <v>652</v>
      </c>
      <c r="C424" s="143" t="s">
        <v>653</v>
      </c>
      <c r="D424" s="143" t="s">
        <v>1309</v>
      </c>
      <c r="E424" s="143" t="s">
        <v>1310</v>
      </c>
      <c r="F424" s="126">
        <f>IF(COUNTIF(E$3:E424,E424)=1,MAX(F$2:F423)+1,VLOOKUP(E424,E$2:G423,2,0))</f>
        <v>46062</v>
      </c>
      <c r="G424" s="144">
        <v>1324.14</v>
      </c>
      <c r="I424" s="22"/>
      <c r="J424" s="22"/>
    </row>
    <row r="425" spans="1:10" s="33" customFormat="1">
      <c r="A425" s="49">
        <v>423</v>
      </c>
      <c r="B425" s="142" t="s">
        <v>654</v>
      </c>
      <c r="C425" s="143" t="s">
        <v>654</v>
      </c>
      <c r="D425" s="143" t="s">
        <v>1311</v>
      </c>
      <c r="E425" s="143" t="s">
        <v>1312</v>
      </c>
      <c r="F425" s="126">
        <f>IF(COUNTIF(E$3:E425,E425)=1,MAX(F$2:F424)+1,VLOOKUP(E425,E$2:G424,2,0))</f>
        <v>46063</v>
      </c>
      <c r="G425" s="144">
        <v>6447.2699999999995</v>
      </c>
      <c r="I425" s="22"/>
      <c r="J425" s="22"/>
    </row>
    <row r="426" spans="1:10" s="33" customFormat="1">
      <c r="A426" s="49">
        <v>424</v>
      </c>
      <c r="B426" s="142" t="s">
        <v>656</v>
      </c>
      <c r="C426" s="143" t="s">
        <v>656</v>
      </c>
      <c r="D426" s="143" t="s">
        <v>1313</v>
      </c>
      <c r="E426" s="143" t="s">
        <v>1314</v>
      </c>
      <c r="F426" s="126">
        <f>IF(COUNTIF(E$3:E426,E426)=1,MAX(F$2:F425)+1,VLOOKUP(E426,E$2:G425,2,0))</f>
        <v>46064</v>
      </c>
      <c r="G426" s="144">
        <v>49949.560000000005</v>
      </c>
      <c r="I426" s="22"/>
      <c r="J426" s="22"/>
    </row>
    <row r="427" spans="1:10" s="33" customFormat="1">
      <c r="A427" s="49">
        <v>425</v>
      </c>
      <c r="B427" s="142" t="s">
        <v>657</v>
      </c>
      <c r="C427" s="143" t="s">
        <v>657</v>
      </c>
      <c r="D427" s="143" t="s">
        <v>1315</v>
      </c>
      <c r="E427" s="143" t="s">
        <v>1316</v>
      </c>
      <c r="F427" s="126">
        <f>IF(COUNTIF(E$3:E427,E427)=1,MAX(F$2:F426)+1,VLOOKUP(E427,E$2:G426,2,0))</f>
        <v>46065</v>
      </c>
      <c r="G427" s="144">
        <v>24763.920000000002</v>
      </c>
      <c r="I427" s="22"/>
      <c r="J427" s="22"/>
    </row>
    <row r="428" spans="1:10" s="33" customFormat="1">
      <c r="A428" s="49">
        <v>426</v>
      </c>
      <c r="B428" s="142" t="s">
        <v>299</v>
      </c>
      <c r="C428" s="143" t="s">
        <v>299</v>
      </c>
      <c r="D428" s="143" t="s">
        <v>1317</v>
      </c>
      <c r="E428" s="143" t="s">
        <v>1318</v>
      </c>
      <c r="F428" s="126">
        <f>IF(COUNTIF(E$3:E428,E428)=1,MAX(F$2:F427)+1,VLOOKUP(E428,E$2:G427,2,0))</f>
        <v>46066</v>
      </c>
      <c r="G428" s="144">
        <v>13497.25</v>
      </c>
      <c r="I428" s="22"/>
      <c r="J428" s="22"/>
    </row>
    <row r="429" spans="1:10" s="33" customFormat="1">
      <c r="A429" s="49">
        <v>427</v>
      </c>
      <c r="B429" s="142" t="s">
        <v>658</v>
      </c>
      <c r="C429" s="143" t="s">
        <v>658</v>
      </c>
      <c r="D429" s="143" t="s">
        <v>1319</v>
      </c>
      <c r="E429" s="143" t="s">
        <v>1320</v>
      </c>
      <c r="F429" s="126">
        <f>IF(COUNTIF(E$3:E429,E429)=1,MAX(F$2:F428)+1,VLOOKUP(E429,E$2:G428,2,0))</f>
        <v>46067</v>
      </c>
      <c r="G429" s="144">
        <v>59.46</v>
      </c>
      <c r="I429" s="22"/>
      <c r="J429" s="22"/>
    </row>
    <row r="430" spans="1:10" s="33" customFormat="1">
      <c r="A430" s="49">
        <v>428</v>
      </c>
      <c r="B430" s="142" t="s">
        <v>658</v>
      </c>
      <c r="C430" s="143" t="s">
        <v>775</v>
      </c>
      <c r="D430" s="143" t="s">
        <v>1319</v>
      </c>
      <c r="E430" s="143" t="s">
        <v>1320</v>
      </c>
      <c r="F430" s="126">
        <f>IF(COUNTIF(E$3:E430,E430)=1,MAX(F$2:F429)+1,VLOOKUP(E430,E$2:G429,2,0))</f>
        <v>46067</v>
      </c>
      <c r="G430" s="144">
        <v>1.04</v>
      </c>
      <c r="I430" s="22"/>
      <c r="J430" s="22"/>
    </row>
    <row r="431" spans="1:10" s="33" customFormat="1">
      <c r="A431" s="49">
        <v>429</v>
      </c>
      <c r="B431" s="142" t="s">
        <v>304</v>
      </c>
      <c r="C431" s="143" t="s">
        <v>304</v>
      </c>
      <c r="D431" s="143" t="s">
        <v>1321</v>
      </c>
      <c r="E431" s="143" t="s">
        <v>1322</v>
      </c>
      <c r="F431" s="126">
        <f>IF(COUNTIF(E$3:E431,E431)=1,MAX(F$2:F430)+1,VLOOKUP(E431,E$2:G430,2,0))</f>
        <v>46068</v>
      </c>
      <c r="G431" s="144">
        <v>879.05</v>
      </c>
      <c r="I431" s="22"/>
      <c r="J431" s="22"/>
    </row>
    <row r="432" spans="1:10" s="33" customFormat="1">
      <c r="A432" s="49">
        <v>430</v>
      </c>
      <c r="B432" s="142" t="s">
        <v>304</v>
      </c>
      <c r="C432" s="143" t="s">
        <v>305</v>
      </c>
      <c r="D432" s="143" t="s">
        <v>1321</v>
      </c>
      <c r="E432" s="143" t="s">
        <v>1322</v>
      </c>
      <c r="F432" s="126">
        <f>IF(COUNTIF(E$3:E432,E432)=1,MAX(F$2:F431)+1,VLOOKUP(E432,E$2:G431,2,0))</f>
        <v>46068</v>
      </c>
      <c r="G432" s="144">
        <v>6942.11</v>
      </c>
      <c r="I432" s="22"/>
      <c r="J432" s="22"/>
    </row>
    <row r="433" spans="1:10" s="33" customFormat="1">
      <c r="A433" s="49">
        <v>431</v>
      </c>
      <c r="B433" s="142" t="s">
        <v>300</v>
      </c>
      <c r="C433" s="143" t="s">
        <v>300</v>
      </c>
      <c r="D433" s="143" t="s">
        <v>1323</v>
      </c>
      <c r="E433" s="143" t="s">
        <v>1324</v>
      </c>
      <c r="F433" s="126">
        <f>IF(COUNTIF(E$3:E433,E433)=1,MAX(F$2:F432)+1,VLOOKUP(E433,E$2:G432,2,0))</f>
        <v>46069</v>
      </c>
      <c r="G433" s="144">
        <v>453.35</v>
      </c>
      <c r="I433" s="22"/>
      <c r="J433" s="22"/>
    </row>
    <row r="434" spans="1:10" s="33" customFormat="1">
      <c r="A434" s="49">
        <v>432</v>
      </c>
      <c r="B434" s="142" t="s">
        <v>300</v>
      </c>
      <c r="C434" s="143" t="s">
        <v>659</v>
      </c>
      <c r="D434" s="143" t="s">
        <v>1323</v>
      </c>
      <c r="E434" s="143" t="s">
        <v>1324</v>
      </c>
      <c r="F434" s="126">
        <f>IF(COUNTIF(E$3:E434,E434)=1,MAX(F$2:F433)+1,VLOOKUP(E434,E$2:G433,2,0))</f>
        <v>46069</v>
      </c>
      <c r="G434" s="144">
        <v>8.23</v>
      </c>
      <c r="I434" s="22"/>
      <c r="J434" s="22"/>
    </row>
    <row r="435" spans="1:10" s="33" customFormat="1">
      <c r="A435" s="49">
        <v>433</v>
      </c>
      <c r="B435" s="142" t="s">
        <v>300</v>
      </c>
      <c r="C435" s="143" t="s">
        <v>301</v>
      </c>
      <c r="D435" s="143" t="s">
        <v>1323</v>
      </c>
      <c r="E435" s="143" t="s">
        <v>1324</v>
      </c>
      <c r="F435" s="126">
        <f>IF(COUNTIF(E$3:E435,E435)=1,MAX(F$2:F434)+1,VLOOKUP(E435,E$2:G434,2,0))</f>
        <v>46069</v>
      </c>
      <c r="G435" s="144">
        <v>18.48</v>
      </c>
      <c r="I435" s="22"/>
      <c r="J435" s="22"/>
    </row>
    <row r="436" spans="1:10" s="33" customFormat="1">
      <c r="A436" s="49">
        <v>434</v>
      </c>
      <c r="B436" s="142" t="s">
        <v>660</v>
      </c>
      <c r="C436" s="143" t="s">
        <v>660</v>
      </c>
      <c r="D436" s="143" t="s">
        <v>1325</v>
      </c>
      <c r="E436" s="143">
        <v>916406700000</v>
      </c>
      <c r="F436" s="126">
        <f>IF(COUNTIF(E$3:E436,E436)=1,MAX(F$2:F435)+1,VLOOKUP(E436,E$2:G435,2,0))</f>
        <v>46070</v>
      </c>
      <c r="G436" s="144">
        <v>1.38</v>
      </c>
      <c r="I436" s="22"/>
      <c r="J436" s="22"/>
    </row>
    <row r="437" spans="1:10" s="33" customFormat="1">
      <c r="A437" s="49">
        <v>435</v>
      </c>
      <c r="B437" s="142" t="s">
        <v>661</v>
      </c>
      <c r="C437" s="143" t="s">
        <v>291</v>
      </c>
      <c r="D437" s="143" t="s">
        <v>1326</v>
      </c>
      <c r="E437" s="143" t="s">
        <v>1327</v>
      </c>
      <c r="F437" s="126">
        <f>IF(COUNTIF(E$3:E437,E437)=1,MAX(F$2:F436)+1,VLOOKUP(E437,E$2:G436,2,0))</f>
        <v>46071</v>
      </c>
      <c r="G437" s="144">
        <v>26.79</v>
      </c>
      <c r="I437" s="22"/>
      <c r="J437" s="22"/>
    </row>
    <row r="438" spans="1:10" s="33" customFormat="1">
      <c r="A438" s="49">
        <v>436</v>
      </c>
      <c r="B438" s="142" t="s">
        <v>662</v>
      </c>
      <c r="C438" s="143" t="s">
        <v>662</v>
      </c>
      <c r="D438" s="143" t="s">
        <v>1328</v>
      </c>
      <c r="E438" s="143" t="s">
        <v>1329</v>
      </c>
      <c r="F438" s="126">
        <f>IF(COUNTIF(E$3:E438,E438)=1,MAX(F$2:F437)+1,VLOOKUP(E438,E$2:G437,2,0))</f>
        <v>46072</v>
      </c>
      <c r="G438" s="144">
        <v>8.7800000000000011</v>
      </c>
      <c r="I438" s="22"/>
      <c r="J438" s="22"/>
    </row>
    <row r="439" spans="1:10" s="33" customFormat="1">
      <c r="A439" s="49">
        <v>437</v>
      </c>
      <c r="B439" s="142" t="s">
        <v>446</v>
      </c>
      <c r="C439" s="143" t="s">
        <v>260</v>
      </c>
      <c r="D439" s="143" t="s">
        <v>853</v>
      </c>
      <c r="E439" s="143" t="s">
        <v>854</v>
      </c>
      <c r="F439" s="126">
        <f>IF(COUNTIF(E$3:E439,E439)=1,MAX(F$2:F438)+1,VLOOKUP(E439,E$2:G438,2,0))</f>
        <v>27340</v>
      </c>
      <c r="G439" s="144">
        <v>152.47999999999999</v>
      </c>
      <c r="I439" s="22"/>
      <c r="J439" s="22"/>
    </row>
    <row r="440" spans="1:10" s="33" customFormat="1">
      <c r="A440" s="49">
        <v>438</v>
      </c>
      <c r="B440" s="142" t="s">
        <v>663</v>
      </c>
      <c r="C440" s="143" t="s">
        <v>663</v>
      </c>
      <c r="D440" s="143" t="s">
        <v>1330</v>
      </c>
      <c r="E440" s="143" t="s">
        <v>1331</v>
      </c>
      <c r="F440" s="126">
        <f>IF(COUNTIF(E$3:E440,E440)=1,MAX(F$2:F439)+1,VLOOKUP(E440,E$2:G439,2,0))</f>
        <v>46073</v>
      </c>
      <c r="G440" s="144">
        <v>4.6899999999999995</v>
      </c>
      <c r="I440" s="22"/>
      <c r="J440" s="22"/>
    </row>
    <row r="441" spans="1:10" s="33" customFormat="1">
      <c r="A441" s="49">
        <v>439</v>
      </c>
      <c r="B441" s="142" t="s">
        <v>664</v>
      </c>
      <c r="C441" s="143" t="s">
        <v>664</v>
      </c>
      <c r="D441" s="143" t="s">
        <v>1332</v>
      </c>
      <c r="E441" s="143" t="s">
        <v>1333</v>
      </c>
      <c r="F441" s="126">
        <f>IF(COUNTIF(E$3:E441,E441)=1,MAX(F$2:F440)+1,VLOOKUP(E441,E$2:G440,2,0))</f>
        <v>46074</v>
      </c>
      <c r="G441" s="144">
        <v>445.51</v>
      </c>
      <c r="I441" s="22"/>
      <c r="J441" s="22"/>
    </row>
    <row r="442" spans="1:10" s="33" customFormat="1">
      <c r="A442" s="49">
        <v>440</v>
      </c>
      <c r="B442" s="142" t="s">
        <v>481</v>
      </c>
      <c r="C442" s="143" t="s">
        <v>398</v>
      </c>
      <c r="D442" s="143" t="s">
        <v>936</v>
      </c>
      <c r="E442" s="143" t="s">
        <v>937</v>
      </c>
      <c r="F442" s="126">
        <f>IF(COUNTIF(E$3:E442,E442)=1,MAX(F$2:F441)+1,VLOOKUP(E442,E$2:G441,2,0))</f>
        <v>27332</v>
      </c>
      <c r="G442" s="144">
        <v>2.92</v>
      </c>
      <c r="I442" s="22"/>
      <c r="J442" s="22"/>
    </row>
    <row r="443" spans="1:10" s="33" customFormat="1" ht="22.5">
      <c r="A443" s="49">
        <v>441</v>
      </c>
      <c r="B443" s="142" t="s">
        <v>306</v>
      </c>
      <c r="C443" s="143" t="s">
        <v>665</v>
      </c>
      <c r="D443" s="143" t="s">
        <v>1149</v>
      </c>
      <c r="E443" s="143" t="s">
        <v>870</v>
      </c>
      <c r="F443" s="126">
        <f>IF(COUNTIF(E$3:E443,E443)=1,MAX(F$2:F442)+1,VLOOKUP(E443,E$2:G442,2,0))</f>
        <v>27300</v>
      </c>
      <c r="G443" s="144">
        <v>5.66</v>
      </c>
      <c r="I443" s="22"/>
      <c r="J443" s="22"/>
    </row>
    <row r="444" spans="1:10" s="33" customFormat="1">
      <c r="A444" s="49">
        <v>442</v>
      </c>
      <c r="B444" s="142" t="s">
        <v>666</v>
      </c>
      <c r="C444" s="143" t="s">
        <v>667</v>
      </c>
      <c r="D444" s="143" t="s">
        <v>1334</v>
      </c>
      <c r="E444" s="143" t="s">
        <v>1335</v>
      </c>
      <c r="F444" s="126">
        <f>IF(COUNTIF(E$3:E444,E444)=1,MAX(F$2:F443)+1,VLOOKUP(E444,E$2:G443,2,0))</f>
        <v>46075</v>
      </c>
      <c r="G444" s="144">
        <v>47.54</v>
      </c>
      <c r="I444" s="22"/>
      <c r="J444" s="22"/>
    </row>
    <row r="445" spans="1:10" s="33" customFormat="1">
      <c r="A445" s="49">
        <v>443</v>
      </c>
      <c r="B445" s="142" t="s">
        <v>668</v>
      </c>
      <c r="C445" s="143" t="s">
        <v>668</v>
      </c>
      <c r="D445" s="143" t="s">
        <v>1336</v>
      </c>
      <c r="E445" s="143" t="s">
        <v>1337</v>
      </c>
      <c r="F445" s="126">
        <f>IF(COUNTIF(E$3:E445,E445)=1,MAX(F$2:F444)+1,VLOOKUP(E445,E$2:G444,2,0))</f>
        <v>46076</v>
      </c>
      <c r="G445" s="144">
        <v>19.309999999999999</v>
      </c>
      <c r="I445" s="22"/>
      <c r="J445" s="22"/>
    </row>
    <row r="446" spans="1:10" s="33" customFormat="1">
      <c r="A446" s="49">
        <v>444</v>
      </c>
      <c r="B446" s="142" t="s">
        <v>668</v>
      </c>
      <c r="C446" s="143" t="s">
        <v>669</v>
      </c>
      <c r="D446" s="143" t="s">
        <v>1336</v>
      </c>
      <c r="E446" s="143" t="s">
        <v>1337</v>
      </c>
      <c r="F446" s="126">
        <f>IF(COUNTIF(E$3:E446,E446)=1,MAX(F$2:F445)+1,VLOOKUP(E446,E$2:G445,2,0))</f>
        <v>46076</v>
      </c>
      <c r="G446" s="144">
        <v>15.58</v>
      </c>
      <c r="I446" s="22"/>
      <c r="J446" s="22"/>
    </row>
    <row r="447" spans="1:10" s="33" customFormat="1">
      <c r="A447" s="49">
        <v>445</v>
      </c>
      <c r="B447" s="142" t="s">
        <v>668</v>
      </c>
      <c r="C447" s="143" t="s">
        <v>670</v>
      </c>
      <c r="D447" s="143" t="s">
        <v>1336</v>
      </c>
      <c r="E447" s="143" t="s">
        <v>1337</v>
      </c>
      <c r="F447" s="126">
        <f>IF(COUNTIF(E$3:E447,E447)=1,MAX(F$2:F446)+1,VLOOKUP(E447,E$2:G446,2,0))</f>
        <v>46076</v>
      </c>
      <c r="G447" s="144">
        <v>3.03</v>
      </c>
      <c r="I447" s="22"/>
      <c r="J447" s="22"/>
    </row>
    <row r="448" spans="1:10" s="33" customFormat="1">
      <c r="A448" s="49">
        <v>446</v>
      </c>
      <c r="B448" s="142" t="s">
        <v>671</v>
      </c>
      <c r="C448" s="143" t="s">
        <v>671</v>
      </c>
      <c r="D448" s="143" t="s">
        <v>1338</v>
      </c>
      <c r="E448" s="143" t="s">
        <v>1339</v>
      </c>
      <c r="F448" s="126">
        <f>IF(COUNTIF(E$3:E448,E448)=1,MAX(F$2:F447)+1,VLOOKUP(E448,E$2:G447,2,0))</f>
        <v>46077</v>
      </c>
      <c r="G448" s="144">
        <v>2429.08</v>
      </c>
      <c r="I448" s="22"/>
      <c r="J448" s="22"/>
    </row>
    <row r="449" spans="1:10" s="33" customFormat="1">
      <c r="A449" s="49">
        <v>447</v>
      </c>
      <c r="B449" s="142" t="s">
        <v>672</v>
      </c>
      <c r="C449" s="143" t="s">
        <v>672</v>
      </c>
      <c r="D449" s="143" t="s">
        <v>1340</v>
      </c>
      <c r="E449" s="143" t="s">
        <v>1341</v>
      </c>
      <c r="F449" s="126">
        <f>IF(COUNTIF(E$3:E449,E449)=1,MAX(F$2:F448)+1,VLOOKUP(E449,E$2:G448,2,0))</f>
        <v>46078</v>
      </c>
      <c r="G449" s="144">
        <v>12752.079999999998</v>
      </c>
      <c r="I449" s="22"/>
      <c r="J449" s="22"/>
    </row>
    <row r="450" spans="1:10" s="33" customFormat="1">
      <c r="A450" s="49">
        <v>448</v>
      </c>
      <c r="B450" s="142" t="s">
        <v>453</v>
      </c>
      <c r="C450" s="143" t="s">
        <v>453</v>
      </c>
      <c r="D450" s="143" t="s">
        <v>869</v>
      </c>
      <c r="E450" s="143" t="s">
        <v>870</v>
      </c>
      <c r="F450" s="126">
        <f>IF(COUNTIF(E$3:E450,E450)=1,MAX(F$2:F449)+1,VLOOKUP(E450,E$2:G449,2,0))</f>
        <v>27300</v>
      </c>
      <c r="G450" s="144">
        <v>116750.76</v>
      </c>
      <c r="I450" s="22"/>
      <c r="J450" s="22"/>
    </row>
    <row r="451" spans="1:10" s="33" customFormat="1" ht="22.5">
      <c r="A451" s="49">
        <v>449</v>
      </c>
      <c r="B451" s="142" t="s">
        <v>306</v>
      </c>
      <c r="C451" s="143" t="s">
        <v>306</v>
      </c>
      <c r="D451" s="143" t="s">
        <v>1149</v>
      </c>
      <c r="E451" s="143" t="s">
        <v>870</v>
      </c>
      <c r="F451" s="126">
        <f>IF(COUNTIF(E$3:E451,E451)=1,MAX(F$2:F450)+1,VLOOKUP(E451,E$2:G450,2,0))</f>
        <v>27300</v>
      </c>
      <c r="G451" s="144">
        <v>54.99</v>
      </c>
      <c r="I451" s="22"/>
      <c r="J451" s="22"/>
    </row>
    <row r="452" spans="1:10" s="33" customFormat="1" ht="22.5">
      <c r="A452" s="49">
        <v>450</v>
      </c>
      <c r="B452" s="142" t="s">
        <v>306</v>
      </c>
      <c r="C452" s="143" t="s">
        <v>311</v>
      </c>
      <c r="D452" s="143" t="s">
        <v>1149</v>
      </c>
      <c r="E452" s="143" t="s">
        <v>870</v>
      </c>
      <c r="F452" s="126">
        <f>IF(COUNTIF(E$3:E452,E452)=1,MAX(F$2:F451)+1,VLOOKUP(E452,E$2:G451,2,0))</f>
        <v>27300</v>
      </c>
      <c r="G452" s="144">
        <v>29.52</v>
      </c>
      <c r="I452" s="22"/>
      <c r="J452" s="22"/>
    </row>
    <row r="453" spans="1:10" s="33" customFormat="1" ht="22.5">
      <c r="A453" s="49">
        <v>451</v>
      </c>
      <c r="B453" s="142" t="s">
        <v>306</v>
      </c>
      <c r="C453" s="143" t="s">
        <v>307</v>
      </c>
      <c r="D453" s="143" t="s">
        <v>1149</v>
      </c>
      <c r="E453" s="143" t="s">
        <v>870</v>
      </c>
      <c r="F453" s="126">
        <f>IF(COUNTIF(E$3:E453,E453)=1,MAX(F$2:F452)+1,VLOOKUP(E453,E$2:G452,2,0))</f>
        <v>27300</v>
      </c>
      <c r="G453" s="144">
        <v>2221.38</v>
      </c>
      <c r="I453" s="22"/>
      <c r="J453" s="22"/>
    </row>
    <row r="454" spans="1:10" s="33" customFormat="1" ht="22.5">
      <c r="A454" s="49">
        <v>452</v>
      </c>
      <c r="B454" s="142" t="s">
        <v>306</v>
      </c>
      <c r="C454" s="143" t="s">
        <v>312</v>
      </c>
      <c r="D454" s="143" t="s">
        <v>1149</v>
      </c>
      <c r="E454" s="143" t="s">
        <v>870</v>
      </c>
      <c r="F454" s="126">
        <f>IF(COUNTIF(E$3:E454,E454)=1,MAX(F$2:F453)+1,VLOOKUP(E454,E$2:G453,2,0))</f>
        <v>27300</v>
      </c>
      <c r="G454" s="144">
        <v>42.04</v>
      </c>
      <c r="I454" s="22"/>
      <c r="J454" s="22"/>
    </row>
    <row r="455" spans="1:10" s="33" customFormat="1">
      <c r="A455" s="49">
        <v>453</v>
      </c>
      <c r="B455" s="142" t="s">
        <v>453</v>
      </c>
      <c r="C455" s="143" t="s">
        <v>313</v>
      </c>
      <c r="D455" s="143" t="s">
        <v>869</v>
      </c>
      <c r="E455" s="143" t="s">
        <v>870</v>
      </c>
      <c r="F455" s="126">
        <f>IF(COUNTIF(E$3:E455,E455)=1,MAX(F$2:F454)+1,VLOOKUP(E455,E$2:G454,2,0))</f>
        <v>27300</v>
      </c>
      <c r="G455" s="144">
        <v>1451.61</v>
      </c>
      <c r="I455" s="22"/>
      <c r="J455" s="22"/>
    </row>
    <row r="456" spans="1:10" s="33" customFormat="1">
      <c r="A456" s="49">
        <v>454</v>
      </c>
      <c r="B456" s="142" t="s">
        <v>675</v>
      </c>
      <c r="C456" s="143" t="s">
        <v>675</v>
      </c>
      <c r="D456" s="143" t="s">
        <v>1344</v>
      </c>
      <c r="E456" s="143" t="s">
        <v>1345</v>
      </c>
      <c r="F456" s="126">
        <f>IF(COUNTIF(E$3:E456,E456)=1,MAX(F$2:F455)+1,VLOOKUP(E456,E$2:G455,2,0))</f>
        <v>46079</v>
      </c>
      <c r="G456" s="144">
        <v>949.29</v>
      </c>
      <c r="I456" s="22"/>
      <c r="J456" s="22"/>
    </row>
    <row r="457" spans="1:10" s="33" customFormat="1">
      <c r="A457" s="49">
        <v>455</v>
      </c>
      <c r="B457" s="142" t="s">
        <v>675</v>
      </c>
      <c r="C457" s="143" t="s">
        <v>676</v>
      </c>
      <c r="D457" s="143" t="s">
        <v>1344</v>
      </c>
      <c r="E457" s="143" t="s">
        <v>1345</v>
      </c>
      <c r="F457" s="126">
        <f>IF(COUNTIF(E$3:E457,E457)=1,MAX(F$2:F456)+1,VLOOKUP(E457,E$2:G456,2,0))</f>
        <v>46079</v>
      </c>
      <c r="G457" s="144">
        <v>392.83000000000004</v>
      </c>
      <c r="I457" s="22"/>
      <c r="J457" s="22"/>
    </row>
    <row r="458" spans="1:10" s="33" customFormat="1">
      <c r="A458" s="49">
        <v>456</v>
      </c>
      <c r="B458" s="142" t="s">
        <v>675</v>
      </c>
      <c r="C458" s="143" t="s">
        <v>294</v>
      </c>
      <c r="D458" s="143" t="s">
        <v>1344</v>
      </c>
      <c r="E458" s="143" t="s">
        <v>1345</v>
      </c>
      <c r="F458" s="126">
        <f>IF(COUNTIF(E$3:E458,E458)=1,MAX(F$2:F457)+1,VLOOKUP(E458,E$2:G457,2,0))</f>
        <v>46079</v>
      </c>
      <c r="G458" s="144">
        <v>122.53</v>
      </c>
      <c r="I458" s="22"/>
      <c r="J458" s="22"/>
    </row>
    <row r="459" spans="1:10" s="33" customFormat="1">
      <c r="A459" s="49">
        <v>457</v>
      </c>
      <c r="B459" s="142" t="s">
        <v>675</v>
      </c>
      <c r="C459" s="143" t="s">
        <v>295</v>
      </c>
      <c r="D459" s="143" t="s">
        <v>1344</v>
      </c>
      <c r="E459" s="143" t="s">
        <v>1345</v>
      </c>
      <c r="F459" s="126">
        <f>IF(COUNTIF(E$3:E459,E459)=1,MAX(F$2:F458)+1,VLOOKUP(E459,E$2:G458,2,0))</f>
        <v>46079</v>
      </c>
      <c r="G459" s="144">
        <v>233.57999999999998</v>
      </c>
      <c r="I459" s="22"/>
      <c r="J459" s="22"/>
    </row>
    <row r="460" spans="1:10" s="33" customFormat="1">
      <c r="A460" s="49">
        <v>458</v>
      </c>
      <c r="B460" s="142" t="s">
        <v>677</v>
      </c>
      <c r="C460" s="143" t="s">
        <v>677</v>
      </c>
      <c r="D460" s="143" t="s">
        <v>1346</v>
      </c>
      <c r="E460" s="143" t="s">
        <v>1347</v>
      </c>
      <c r="F460" s="126">
        <f>IF(COUNTIF(E$3:E460,E460)=1,MAX(F$2:F459)+1,VLOOKUP(E460,E$2:G459,2,0))</f>
        <v>46080</v>
      </c>
      <c r="G460" s="144">
        <v>424.01000000000005</v>
      </c>
      <c r="I460" s="22"/>
      <c r="J460" s="22"/>
    </row>
    <row r="461" spans="1:10" s="33" customFormat="1">
      <c r="A461" s="49">
        <v>459</v>
      </c>
      <c r="B461" s="142" t="s">
        <v>677</v>
      </c>
      <c r="C461" s="143" t="s">
        <v>302</v>
      </c>
      <c r="D461" s="143" t="s">
        <v>1346</v>
      </c>
      <c r="E461" s="143" t="s">
        <v>1347</v>
      </c>
      <c r="F461" s="126">
        <f>IF(COUNTIF(E$3:E461,E461)=1,MAX(F$2:F460)+1,VLOOKUP(E461,E$2:G460,2,0))</f>
        <v>46080</v>
      </c>
      <c r="G461" s="144">
        <v>164.5</v>
      </c>
      <c r="I461" s="22"/>
      <c r="J461" s="22"/>
    </row>
    <row r="462" spans="1:10" s="33" customFormat="1">
      <c r="A462" s="49">
        <v>460</v>
      </c>
      <c r="B462" s="142" t="s">
        <v>677</v>
      </c>
      <c r="C462" s="143" t="s">
        <v>678</v>
      </c>
      <c r="D462" s="143" t="s">
        <v>1346</v>
      </c>
      <c r="E462" s="143" t="s">
        <v>1347</v>
      </c>
      <c r="F462" s="126">
        <f>IF(COUNTIF(E$3:E462,E462)=1,MAX(F$2:F461)+1,VLOOKUP(E462,E$2:G461,2,0))</f>
        <v>46080</v>
      </c>
      <c r="G462" s="144">
        <v>7.03</v>
      </c>
      <c r="I462" s="22"/>
      <c r="J462" s="22"/>
    </row>
    <row r="463" spans="1:10" s="33" customFormat="1">
      <c r="A463" s="49">
        <v>461</v>
      </c>
      <c r="B463" s="142" t="s">
        <v>677</v>
      </c>
      <c r="C463" s="143" t="s">
        <v>303</v>
      </c>
      <c r="D463" s="143" t="s">
        <v>1346</v>
      </c>
      <c r="E463" s="143" t="s">
        <v>1347</v>
      </c>
      <c r="F463" s="126">
        <f>IF(COUNTIF(E$3:E463,E463)=1,MAX(F$2:F462)+1,VLOOKUP(E463,E$2:G462,2,0))</f>
        <v>46080</v>
      </c>
      <c r="G463" s="144">
        <v>0.62</v>
      </c>
      <c r="I463" s="22"/>
      <c r="J463" s="22"/>
    </row>
    <row r="464" spans="1:10" s="33" customFormat="1">
      <c r="A464" s="49">
        <v>462</v>
      </c>
      <c r="B464" s="142" t="s">
        <v>679</v>
      </c>
      <c r="C464" s="143" t="s">
        <v>679</v>
      </c>
      <c r="D464" s="143" t="s">
        <v>1348</v>
      </c>
      <c r="E464" s="143" t="s">
        <v>1349</v>
      </c>
      <c r="F464" s="126">
        <f>IF(COUNTIF(E$3:E464,E464)=1,MAX(F$2:F463)+1,VLOOKUP(E464,E$2:G463,2,0))</f>
        <v>46081</v>
      </c>
      <c r="G464" s="144">
        <v>210.83999999999997</v>
      </c>
      <c r="I464" s="22"/>
      <c r="J464" s="22"/>
    </row>
    <row r="465" spans="1:10" s="33" customFormat="1">
      <c r="A465" s="49">
        <v>463</v>
      </c>
      <c r="B465" s="142" t="s">
        <v>679</v>
      </c>
      <c r="C465" s="143" t="s">
        <v>680</v>
      </c>
      <c r="D465" s="143" t="s">
        <v>1348</v>
      </c>
      <c r="E465" s="143" t="s">
        <v>1349</v>
      </c>
      <c r="F465" s="126">
        <f>IF(COUNTIF(E$3:E465,E465)=1,MAX(F$2:F464)+1,VLOOKUP(E465,E$2:G464,2,0))</f>
        <v>46081</v>
      </c>
      <c r="G465" s="144">
        <v>2199.94</v>
      </c>
      <c r="I465" s="22"/>
      <c r="J465" s="22"/>
    </row>
    <row r="466" spans="1:10" s="33" customFormat="1">
      <c r="A466" s="49">
        <v>464</v>
      </c>
      <c r="B466" s="142" t="s">
        <v>315</v>
      </c>
      <c r="C466" s="143" t="s">
        <v>315</v>
      </c>
      <c r="D466" s="143" t="s">
        <v>1350</v>
      </c>
      <c r="E466" s="143" t="s">
        <v>1351</v>
      </c>
      <c r="F466" s="126">
        <f>IF(COUNTIF(E$3:E466,E466)=1,MAX(F$2:F465)+1,VLOOKUP(E466,E$2:G465,2,0))</f>
        <v>46082</v>
      </c>
      <c r="G466" s="144">
        <v>10153.879999999999</v>
      </c>
      <c r="I466" s="22"/>
      <c r="J466" s="22"/>
    </row>
    <row r="467" spans="1:10" s="33" customFormat="1">
      <c r="A467" s="49">
        <v>465</v>
      </c>
      <c r="B467" s="142" t="s">
        <v>316</v>
      </c>
      <c r="C467" s="143" t="s">
        <v>316</v>
      </c>
      <c r="D467" s="143" t="s">
        <v>1352</v>
      </c>
      <c r="E467" s="143" t="s">
        <v>1353</v>
      </c>
      <c r="F467" s="126">
        <f>IF(COUNTIF(E$3:E467,E467)=1,MAX(F$2:F466)+1,VLOOKUP(E467,E$2:G466,2,0))</f>
        <v>46083</v>
      </c>
      <c r="G467" s="144">
        <v>1272.3499999999999</v>
      </c>
      <c r="I467" s="22"/>
      <c r="J467" s="22"/>
    </row>
    <row r="468" spans="1:10" s="33" customFormat="1">
      <c r="A468" s="49">
        <v>466</v>
      </c>
      <c r="B468" s="142" t="s">
        <v>317</v>
      </c>
      <c r="C468" s="143" t="s">
        <v>317</v>
      </c>
      <c r="D468" s="143" t="s">
        <v>1354</v>
      </c>
      <c r="E468" s="143" t="s">
        <v>1355</v>
      </c>
      <c r="F468" s="126">
        <f>IF(COUNTIF(E$3:E468,E468)=1,MAX(F$2:F467)+1,VLOOKUP(E468,E$2:G467,2,0))</f>
        <v>46084</v>
      </c>
      <c r="G468" s="144">
        <v>5624.98</v>
      </c>
      <c r="I468" s="22"/>
      <c r="J468" s="22"/>
    </row>
    <row r="469" spans="1:10" s="33" customFormat="1">
      <c r="A469" s="49">
        <v>467</v>
      </c>
      <c r="B469" s="142" t="s">
        <v>681</v>
      </c>
      <c r="C469" s="143" t="s">
        <v>681</v>
      </c>
      <c r="D469" s="143" t="s">
        <v>1356</v>
      </c>
      <c r="E469" s="143" t="s">
        <v>1357</v>
      </c>
      <c r="F469" s="126">
        <f>IF(COUNTIF(E$3:E469,E469)=1,MAX(F$2:F468)+1,VLOOKUP(E469,E$2:G468,2,0))</f>
        <v>46085</v>
      </c>
      <c r="G469" s="144">
        <v>76.509999999999991</v>
      </c>
      <c r="J469" s="22"/>
    </row>
    <row r="470" spans="1:10" s="33" customFormat="1">
      <c r="A470" s="49">
        <v>468</v>
      </c>
      <c r="B470" s="142" t="s">
        <v>681</v>
      </c>
      <c r="C470" s="143" t="s">
        <v>683</v>
      </c>
      <c r="D470" s="143" t="s">
        <v>1356</v>
      </c>
      <c r="E470" s="143" t="s">
        <v>1357</v>
      </c>
      <c r="F470" s="126">
        <f>IF(COUNTIF(E$3:E470,E470)=1,MAX(F$2:F469)+1,VLOOKUP(E470,E$2:G469,2,0))</f>
        <v>46085</v>
      </c>
      <c r="G470" s="144">
        <v>103.4</v>
      </c>
      <c r="J470" s="22"/>
    </row>
    <row r="471" spans="1:10" s="33" customFormat="1">
      <c r="A471" s="49">
        <v>469</v>
      </c>
      <c r="B471" s="142" t="s">
        <v>681</v>
      </c>
      <c r="C471" s="143" t="s">
        <v>684</v>
      </c>
      <c r="D471" s="143" t="s">
        <v>1356</v>
      </c>
      <c r="E471" s="143" t="s">
        <v>1357</v>
      </c>
      <c r="F471" s="126">
        <f>IF(COUNTIF(E$3:E471,E471)=1,MAX(F$2:F470)+1,VLOOKUP(E471,E$2:G470,2,0))</f>
        <v>46085</v>
      </c>
      <c r="G471" s="144">
        <v>144.13</v>
      </c>
      <c r="J471" s="22"/>
    </row>
    <row r="472" spans="1:10" s="33" customFormat="1">
      <c r="A472" s="49">
        <v>470</v>
      </c>
      <c r="B472" s="142" t="s">
        <v>681</v>
      </c>
      <c r="C472" s="143" t="s">
        <v>685</v>
      </c>
      <c r="D472" s="143" t="s">
        <v>1356</v>
      </c>
      <c r="E472" s="143" t="s">
        <v>1357</v>
      </c>
      <c r="F472" s="126">
        <f>IF(COUNTIF(E$3:E472,E472)=1,MAX(F$2:F471)+1,VLOOKUP(E472,E$2:G471,2,0))</f>
        <v>46085</v>
      </c>
      <c r="G472" s="144">
        <v>21.740000000000002</v>
      </c>
      <c r="J472" s="22"/>
    </row>
    <row r="473" spans="1:10" s="33" customFormat="1">
      <c r="A473" s="49">
        <v>471</v>
      </c>
      <c r="B473" s="142" t="s">
        <v>681</v>
      </c>
      <c r="C473" s="143" t="s">
        <v>686</v>
      </c>
      <c r="D473" s="143" t="s">
        <v>1356</v>
      </c>
      <c r="E473" s="143" t="s">
        <v>1357</v>
      </c>
      <c r="F473" s="126">
        <f>IF(COUNTIF(E$3:E473,E473)=1,MAX(F$2:F472)+1,VLOOKUP(E473,E$2:G472,2,0))</f>
        <v>46085</v>
      </c>
      <c r="G473" s="144">
        <v>296.92</v>
      </c>
      <c r="J473" s="22"/>
    </row>
    <row r="474" spans="1:10" s="33" customFormat="1">
      <c r="A474" s="49">
        <v>472</v>
      </c>
      <c r="B474" s="142" t="s">
        <v>681</v>
      </c>
      <c r="C474" s="143" t="s">
        <v>687</v>
      </c>
      <c r="D474" s="143" t="s">
        <v>1356</v>
      </c>
      <c r="E474" s="143" t="s">
        <v>1357</v>
      </c>
      <c r="F474" s="126">
        <f>IF(COUNTIF(E$3:E474,E474)=1,MAX(F$2:F473)+1,VLOOKUP(E474,E$2:G473,2,0))</f>
        <v>46085</v>
      </c>
      <c r="G474" s="144">
        <v>35.72</v>
      </c>
      <c r="J474" s="22"/>
    </row>
    <row r="475" spans="1:10" s="33" customFormat="1">
      <c r="A475" s="49">
        <v>473</v>
      </c>
      <c r="B475" s="142" t="s">
        <v>318</v>
      </c>
      <c r="C475" s="143" t="s">
        <v>318</v>
      </c>
      <c r="D475" s="143" t="s">
        <v>1360</v>
      </c>
      <c r="E475" s="143" t="s">
        <v>1361</v>
      </c>
      <c r="F475" s="126">
        <f>IF(COUNTIF(E$3:E475,E475)=1,MAX(F$2:F474)+1,VLOOKUP(E475,E$2:G474,2,0))</f>
        <v>46086</v>
      </c>
      <c r="G475" s="144">
        <v>7449.5800000000008</v>
      </c>
      <c r="J475" s="22"/>
    </row>
    <row r="476" spans="1:10" s="33" customFormat="1">
      <c r="A476" s="49">
        <v>474</v>
      </c>
      <c r="B476" s="142" t="s">
        <v>688</v>
      </c>
      <c r="C476" s="143" t="s">
        <v>688</v>
      </c>
      <c r="D476" s="143" t="s">
        <v>1362</v>
      </c>
      <c r="E476" s="143" t="s">
        <v>1363</v>
      </c>
      <c r="F476" s="126">
        <f>IF(COUNTIF(E$3:E476,E476)=1,MAX(F$2:F475)+1,VLOOKUP(E476,E$2:G475,2,0))</f>
        <v>46087</v>
      </c>
      <c r="G476" s="144">
        <v>479.2</v>
      </c>
      <c r="J476" s="22"/>
    </row>
    <row r="477" spans="1:10" s="33" customFormat="1">
      <c r="A477" s="49">
        <v>475</v>
      </c>
      <c r="B477" s="142" t="s">
        <v>688</v>
      </c>
      <c r="C477" s="143" t="s">
        <v>689</v>
      </c>
      <c r="D477" s="143" t="s">
        <v>1362</v>
      </c>
      <c r="E477" s="143" t="s">
        <v>1363</v>
      </c>
      <c r="F477" s="126">
        <f>IF(COUNTIF(E$3:E477,E477)=1,MAX(F$2:F476)+1,VLOOKUP(E477,E$2:G476,2,0))</f>
        <v>46087</v>
      </c>
      <c r="G477" s="144">
        <v>47.31</v>
      </c>
      <c r="J477" s="22"/>
    </row>
    <row r="478" spans="1:10" s="33" customFormat="1">
      <c r="A478" s="49">
        <v>476</v>
      </c>
      <c r="B478" s="142" t="s">
        <v>488</v>
      </c>
      <c r="C478" s="143" t="s">
        <v>690</v>
      </c>
      <c r="D478" s="143" t="s">
        <v>955</v>
      </c>
      <c r="E478" s="143" t="s">
        <v>956</v>
      </c>
      <c r="F478" s="126">
        <f>IF(COUNTIF(E$3:E478,E478)=1,MAX(F$2:F477)+1,VLOOKUP(E478,E$2:G477,2,0))</f>
        <v>27342</v>
      </c>
      <c r="G478" s="144">
        <v>19.04</v>
      </c>
      <c r="J478" s="22"/>
    </row>
    <row r="479" spans="1:10" s="33" customFormat="1">
      <c r="A479" s="49">
        <v>477</v>
      </c>
      <c r="B479" s="142" t="s">
        <v>319</v>
      </c>
      <c r="C479" s="143" t="s">
        <v>319</v>
      </c>
      <c r="D479" s="143" t="s">
        <v>1364</v>
      </c>
      <c r="E479" s="143" t="s">
        <v>1365</v>
      </c>
      <c r="F479" s="126">
        <f>IF(COUNTIF(E$3:E479,E479)=1,MAX(F$2:F478)+1,VLOOKUP(E479,E$2:G478,2,0))</f>
        <v>46088</v>
      </c>
      <c r="G479" s="144">
        <v>548.88</v>
      </c>
      <c r="J479" s="22"/>
    </row>
    <row r="480" spans="1:10" s="33" customFormat="1">
      <c r="A480" s="49">
        <v>478</v>
      </c>
      <c r="B480" s="142" t="s">
        <v>346</v>
      </c>
      <c r="C480" s="143" t="s">
        <v>346</v>
      </c>
      <c r="D480" s="143" t="s">
        <v>1366</v>
      </c>
      <c r="E480" s="143" t="s">
        <v>1367</v>
      </c>
      <c r="F480" s="126">
        <f>IF(COUNTIF(E$3:E480,E480)=1,MAX(F$2:F479)+1,VLOOKUP(E480,E$2:G479,2,0))</f>
        <v>46089</v>
      </c>
      <c r="G480" s="144">
        <v>169.76</v>
      </c>
      <c r="J480" s="22"/>
    </row>
    <row r="481" spans="1:10" s="33" customFormat="1">
      <c r="A481" s="49">
        <v>479</v>
      </c>
      <c r="B481" s="142" t="s">
        <v>346</v>
      </c>
      <c r="C481" s="143" t="s">
        <v>347</v>
      </c>
      <c r="D481" s="143" t="s">
        <v>1366</v>
      </c>
      <c r="E481" s="143" t="s">
        <v>1367</v>
      </c>
      <c r="F481" s="126">
        <f>IF(COUNTIF(E$3:E481,E481)=1,MAX(F$2:F480)+1,VLOOKUP(E481,E$2:G480,2,0))</f>
        <v>46089</v>
      </c>
      <c r="G481" s="144">
        <v>187.34</v>
      </c>
      <c r="J481" s="22"/>
    </row>
    <row r="482" spans="1:10" s="33" customFormat="1">
      <c r="A482" s="49">
        <v>480</v>
      </c>
      <c r="B482" s="142" t="s">
        <v>346</v>
      </c>
      <c r="C482" s="143" t="s">
        <v>348</v>
      </c>
      <c r="D482" s="143" t="s">
        <v>1366</v>
      </c>
      <c r="E482" s="143" t="s">
        <v>1367</v>
      </c>
      <c r="F482" s="126">
        <f>IF(COUNTIF(E$3:E482,E482)=1,MAX(F$2:F481)+1,VLOOKUP(E482,E$2:G481,2,0))</f>
        <v>46089</v>
      </c>
      <c r="G482" s="144">
        <v>33.78</v>
      </c>
      <c r="J482" s="22"/>
    </row>
    <row r="483" spans="1:10" s="33" customFormat="1">
      <c r="A483" s="49">
        <v>481</v>
      </c>
      <c r="B483" s="142" t="s">
        <v>346</v>
      </c>
      <c r="C483" s="143" t="s">
        <v>349</v>
      </c>
      <c r="D483" s="143" t="s">
        <v>1366</v>
      </c>
      <c r="E483" s="143" t="s">
        <v>1367</v>
      </c>
      <c r="F483" s="126">
        <f>IF(COUNTIF(E$3:E483,E483)=1,MAX(F$2:F482)+1,VLOOKUP(E483,E$2:G482,2,0))</f>
        <v>46089</v>
      </c>
      <c r="G483" s="144">
        <v>45.410000000000004</v>
      </c>
      <c r="J483" s="22"/>
    </row>
    <row r="484" spans="1:10" s="33" customFormat="1">
      <c r="A484" s="49">
        <v>482</v>
      </c>
      <c r="B484" s="142" t="s">
        <v>350</v>
      </c>
      <c r="C484" s="143" t="s">
        <v>350</v>
      </c>
      <c r="D484" s="143" t="s">
        <v>1368</v>
      </c>
      <c r="E484" s="143" t="s">
        <v>1369</v>
      </c>
      <c r="F484" s="126">
        <f>IF(COUNTIF(E$3:E484,E484)=1,MAX(F$2:F483)+1,VLOOKUP(E484,E$2:G483,2,0))</f>
        <v>46090</v>
      </c>
      <c r="G484" s="144">
        <v>517.5</v>
      </c>
      <c r="J484" s="22"/>
    </row>
    <row r="485" spans="1:10" s="33" customFormat="1">
      <c r="A485" s="49">
        <v>483</v>
      </c>
      <c r="B485" s="142" t="s">
        <v>350</v>
      </c>
      <c r="C485" s="143" t="s">
        <v>351</v>
      </c>
      <c r="D485" s="143" t="s">
        <v>1368</v>
      </c>
      <c r="E485" s="143" t="s">
        <v>1369</v>
      </c>
      <c r="F485" s="126">
        <f>IF(COUNTIF(E$3:E485,E485)=1,MAX(F$2:F484)+1,VLOOKUP(E485,E$2:G484,2,0))</f>
        <v>46090</v>
      </c>
      <c r="G485" s="144">
        <v>64.429999999999993</v>
      </c>
      <c r="J485" s="22"/>
    </row>
    <row r="486" spans="1:10" s="33" customFormat="1">
      <c r="A486" s="49">
        <v>484</v>
      </c>
      <c r="B486" s="142" t="s">
        <v>488</v>
      </c>
      <c r="C486" s="143" t="s">
        <v>379</v>
      </c>
      <c r="D486" s="143" t="s">
        <v>955</v>
      </c>
      <c r="E486" s="143" t="s">
        <v>956</v>
      </c>
      <c r="F486" s="126">
        <f>IF(COUNTIF(E$3:E486,E486)=1,MAX(F$2:F485)+1,VLOOKUP(E486,E$2:G485,2,0))</f>
        <v>27342</v>
      </c>
      <c r="G486" s="144">
        <v>15014.98</v>
      </c>
      <c r="J486" s="22"/>
    </row>
    <row r="487" spans="1:10" s="33" customFormat="1">
      <c r="A487" s="49">
        <v>485</v>
      </c>
      <c r="B487" s="142" t="s">
        <v>341</v>
      </c>
      <c r="C487" s="143" t="s">
        <v>341</v>
      </c>
      <c r="D487" s="143" t="s">
        <v>1370</v>
      </c>
      <c r="E487" s="143" t="s">
        <v>1371</v>
      </c>
      <c r="F487" s="126">
        <f>IF(COUNTIF(E$3:E487,E487)=1,MAX(F$2:F486)+1,VLOOKUP(E487,E$2:G486,2,0))</f>
        <v>46091</v>
      </c>
      <c r="G487" s="144">
        <v>6496.86</v>
      </c>
      <c r="J487" s="22"/>
    </row>
    <row r="488" spans="1:10" s="33" customFormat="1">
      <c r="A488" s="49">
        <v>486</v>
      </c>
      <c r="B488" s="142" t="s">
        <v>342</v>
      </c>
      <c r="C488" s="143" t="s">
        <v>342</v>
      </c>
      <c r="D488" s="143" t="s">
        <v>1372</v>
      </c>
      <c r="E488" s="143" t="s">
        <v>1373</v>
      </c>
      <c r="F488" s="126">
        <f>IF(COUNTIF(E$3:E488,E488)=1,MAX(F$2:F487)+1,VLOOKUP(E488,E$2:G487,2,0))</f>
        <v>46092</v>
      </c>
      <c r="G488" s="144">
        <v>4192.38</v>
      </c>
      <c r="J488" s="22"/>
    </row>
    <row r="489" spans="1:10" s="33" customFormat="1">
      <c r="A489" s="49">
        <v>487</v>
      </c>
      <c r="B489" s="142" t="s">
        <v>691</v>
      </c>
      <c r="C489" s="143" t="s">
        <v>691</v>
      </c>
      <c r="D489" s="143" t="s">
        <v>1374</v>
      </c>
      <c r="E489" s="143" t="s">
        <v>1375</v>
      </c>
      <c r="F489" s="126">
        <f>IF(COUNTIF(E$3:E489,E489)=1,MAX(F$2:F488)+1,VLOOKUP(E489,E$2:G488,2,0))</f>
        <v>46093</v>
      </c>
      <c r="G489" s="144">
        <v>90.809999999999988</v>
      </c>
      <c r="J489" s="22"/>
    </row>
    <row r="490" spans="1:10" s="33" customFormat="1">
      <c r="A490" s="49">
        <v>488</v>
      </c>
      <c r="B490" s="142" t="s">
        <v>691</v>
      </c>
      <c r="C490" s="143" t="s">
        <v>343</v>
      </c>
      <c r="D490" s="143" t="s">
        <v>1374</v>
      </c>
      <c r="E490" s="143" t="s">
        <v>1375</v>
      </c>
      <c r="F490" s="126">
        <f>IF(COUNTIF(E$3:E490,E490)=1,MAX(F$2:F489)+1,VLOOKUP(E490,E$2:G489,2,0))</f>
        <v>46093</v>
      </c>
      <c r="G490" s="144">
        <v>84.439999999999984</v>
      </c>
      <c r="J490" s="22"/>
    </row>
    <row r="491" spans="1:10" s="33" customFormat="1">
      <c r="A491" s="49">
        <v>489</v>
      </c>
      <c r="B491" s="142" t="s">
        <v>344</v>
      </c>
      <c r="C491" s="143" t="s">
        <v>345</v>
      </c>
      <c r="D491" s="143" t="s">
        <v>1376</v>
      </c>
      <c r="E491" s="143" t="s">
        <v>1377</v>
      </c>
      <c r="F491" s="126">
        <f>IF(COUNTIF(E$3:E491,E491)=1,MAX(F$2:F490)+1,VLOOKUP(E491,E$2:G490,2,0))</f>
        <v>46094</v>
      </c>
      <c r="G491" s="144">
        <v>156.84</v>
      </c>
      <c r="J491" s="22"/>
    </row>
    <row r="492" spans="1:10" s="33" customFormat="1">
      <c r="A492" s="49">
        <v>490</v>
      </c>
      <c r="B492" s="142" t="s">
        <v>692</v>
      </c>
      <c r="C492" s="143" t="s">
        <v>693</v>
      </c>
      <c r="D492" s="143" t="s">
        <v>1378</v>
      </c>
      <c r="E492" s="143" t="s">
        <v>1379</v>
      </c>
      <c r="F492" s="126">
        <f>IF(COUNTIF(E$3:E492,E492)=1,MAX(F$2:F491)+1,VLOOKUP(E492,E$2:G491,2,0))</f>
        <v>46095</v>
      </c>
      <c r="G492" s="144">
        <v>118.78</v>
      </c>
      <c r="J492" s="22"/>
    </row>
    <row r="493" spans="1:10" s="33" customFormat="1">
      <c r="A493" s="49">
        <v>491</v>
      </c>
      <c r="B493" s="142" t="s">
        <v>694</v>
      </c>
      <c r="C493" s="143" t="s">
        <v>694</v>
      </c>
      <c r="D493" s="143" t="s">
        <v>1380</v>
      </c>
      <c r="E493" s="143" t="s">
        <v>1381</v>
      </c>
      <c r="F493" s="126">
        <f>IF(COUNTIF(E$3:E493,E493)=1,MAX(F$2:F492)+1,VLOOKUP(E493,E$2:G492,2,0))</f>
        <v>46096</v>
      </c>
      <c r="G493" s="144">
        <v>0.24</v>
      </c>
      <c r="J493" s="22"/>
    </row>
    <row r="494" spans="1:10" s="33" customFormat="1">
      <c r="A494" s="49">
        <v>492</v>
      </c>
      <c r="B494" s="142" t="s">
        <v>695</v>
      </c>
      <c r="C494" s="143" t="s">
        <v>695</v>
      </c>
      <c r="D494" s="143" t="s">
        <v>1382</v>
      </c>
      <c r="E494" s="143" t="s">
        <v>1383</v>
      </c>
      <c r="F494" s="126">
        <f>IF(COUNTIF(E$3:E494,E494)=1,MAX(F$2:F493)+1,VLOOKUP(E494,E$2:G493,2,0))</f>
        <v>46097</v>
      </c>
      <c r="G494" s="144">
        <v>45730.3</v>
      </c>
      <c r="J494" s="22"/>
    </row>
    <row r="495" spans="1:10" s="33" customFormat="1">
      <c r="A495" s="49">
        <v>493</v>
      </c>
      <c r="B495" s="142" t="s">
        <v>695</v>
      </c>
      <c r="C495" s="143" t="s">
        <v>696</v>
      </c>
      <c r="D495" s="143" t="s">
        <v>1382</v>
      </c>
      <c r="E495" s="143" t="s">
        <v>1383</v>
      </c>
      <c r="F495" s="126">
        <f>IF(COUNTIF(E$3:E495,E495)=1,MAX(F$2:F494)+1,VLOOKUP(E495,E$2:G494,2,0))</f>
        <v>46097</v>
      </c>
      <c r="G495" s="144">
        <v>4.83</v>
      </c>
      <c r="J495" s="22"/>
    </row>
    <row r="496" spans="1:10" s="33" customFormat="1">
      <c r="A496" s="49">
        <v>494</v>
      </c>
      <c r="B496" s="142" t="s">
        <v>320</v>
      </c>
      <c r="C496" s="143" t="s">
        <v>320</v>
      </c>
      <c r="D496" s="143" t="s">
        <v>1384</v>
      </c>
      <c r="E496" s="143" t="s">
        <v>1385</v>
      </c>
      <c r="F496" s="126">
        <f>IF(COUNTIF(E$3:E496,E496)=1,MAX(F$2:F495)+1,VLOOKUP(E496,E$2:G495,2,0))</f>
        <v>46098</v>
      </c>
      <c r="G496" s="144">
        <v>13.79</v>
      </c>
      <c r="J496" s="22"/>
    </row>
    <row r="497" spans="1:10" s="33" customFormat="1">
      <c r="A497" s="49">
        <v>495</v>
      </c>
      <c r="B497" s="142" t="s">
        <v>320</v>
      </c>
      <c r="C497" s="143" t="s">
        <v>321</v>
      </c>
      <c r="D497" s="143" t="s">
        <v>1384</v>
      </c>
      <c r="E497" s="143" t="s">
        <v>1385</v>
      </c>
      <c r="F497" s="126">
        <f>IF(COUNTIF(E$3:E497,E497)=1,MAX(F$2:F496)+1,VLOOKUP(E497,E$2:G496,2,0))</f>
        <v>46098</v>
      </c>
      <c r="G497" s="144">
        <v>11030.24</v>
      </c>
      <c r="J497" s="22"/>
    </row>
    <row r="498" spans="1:10" s="33" customFormat="1">
      <c r="A498" s="49">
        <v>496</v>
      </c>
      <c r="B498" s="142" t="s">
        <v>697</v>
      </c>
      <c r="C498" s="143" t="s">
        <v>697</v>
      </c>
      <c r="D498" s="143" t="s">
        <v>1386</v>
      </c>
      <c r="E498" s="143" t="s">
        <v>1387</v>
      </c>
      <c r="F498" s="126">
        <f>IF(COUNTIF(E$3:E498,E498)=1,MAX(F$2:F497)+1,VLOOKUP(E498,E$2:G497,2,0))</f>
        <v>46099</v>
      </c>
      <c r="G498" s="144">
        <v>18938.11</v>
      </c>
      <c r="J498" s="22"/>
    </row>
    <row r="499" spans="1:10" s="33" customFormat="1">
      <c r="A499" s="49">
        <v>497</v>
      </c>
      <c r="B499" s="142" t="s">
        <v>697</v>
      </c>
      <c r="C499" s="143" t="s">
        <v>356</v>
      </c>
      <c r="D499" s="143" t="s">
        <v>1386</v>
      </c>
      <c r="E499" s="143" t="s">
        <v>1387</v>
      </c>
      <c r="F499" s="126">
        <f>IF(COUNTIF(E$3:E499,E499)=1,MAX(F$2:F498)+1,VLOOKUP(E499,E$2:G498,2,0))</f>
        <v>46099</v>
      </c>
      <c r="G499" s="144">
        <v>323.64</v>
      </c>
      <c r="J499" s="22"/>
    </row>
    <row r="500" spans="1:10" s="33" customFormat="1">
      <c r="A500" s="49">
        <v>498</v>
      </c>
      <c r="B500" s="142" t="s">
        <v>698</v>
      </c>
      <c r="C500" s="143" t="s">
        <v>698</v>
      </c>
      <c r="D500" s="143" t="s">
        <v>1388</v>
      </c>
      <c r="E500" s="143" t="s">
        <v>1389</v>
      </c>
      <c r="F500" s="126">
        <f>IF(COUNTIF(E$3:E500,E500)=1,MAX(F$2:F499)+1,VLOOKUP(E500,E$2:G499,2,0))</f>
        <v>46100</v>
      </c>
      <c r="G500" s="144">
        <v>622.04000000000008</v>
      </c>
      <c r="J500" s="22"/>
    </row>
    <row r="501" spans="1:10" s="33" customFormat="1">
      <c r="A501" s="49">
        <v>499</v>
      </c>
      <c r="B501" s="142" t="s">
        <v>698</v>
      </c>
      <c r="C501" s="143" t="s">
        <v>776</v>
      </c>
      <c r="D501" s="143" t="s">
        <v>1388</v>
      </c>
      <c r="E501" s="143" t="s">
        <v>1389</v>
      </c>
      <c r="F501" s="126">
        <f>IF(COUNTIF(E$3:E501,E501)=1,MAX(F$2:F500)+1,VLOOKUP(E501,E$2:G500,2,0))</f>
        <v>46100</v>
      </c>
      <c r="G501" s="144">
        <v>593.97</v>
      </c>
      <c r="J501" s="22"/>
    </row>
    <row r="502" spans="1:10" s="33" customFormat="1">
      <c r="A502" s="49">
        <v>500</v>
      </c>
      <c r="B502" s="142" t="s">
        <v>382</v>
      </c>
      <c r="C502" s="143" t="s">
        <v>382</v>
      </c>
      <c r="D502" s="143" t="s">
        <v>1392</v>
      </c>
      <c r="E502" s="143" t="s">
        <v>1393</v>
      </c>
      <c r="F502" s="126">
        <f>IF(COUNTIF(E$3:E502,E502)=1,MAX(F$2:F501)+1,VLOOKUP(E502,E$2:G501,2,0))</f>
        <v>46101</v>
      </c>
      <c r="G502" s="144">
        <v>80.09</v>
      </c>
      <c r="J502" s="22"/>
    </row>
    <row r="503" spans="1:10" s="33" customFormat="1">
      <c r="A503" s="49">
        <v>501</v>
      </c>
      <c r="B503" s="142" t="s">
        <v>382</v>
      </c>
      <c r="C503" s="143" t="s">
        <v>383</v>
      </c>
      <c r="D503" s="143" t="s">
        <v>1392</v>
      </c>
      <c r="E503" s="143" t="s">
        <v>1393</v>
      </c>
      <c r="F503" s="126">
        <f>IF(COUNTIF(E$3:E503,E503)=1,MAX(F$2:F502)+1,VLOOKUP(E503,E$2:G502,2,0))</f>
        <v>46101</v>
      </c>
      <c r="G503" s="144">
        <v>71.47</v>
      </c>
      <c r="J503" s="22"/>
    </row>
    <row r="504" spans="1:10" s="33" customFormat="1">
      <c r="A504" s="49">
        <v>502</v>
      </c>
      <c r="B504" s="142" t="s">
        <v>357</v>
      </c>
      <c r="C504" s="143" t="s">
        <v>357</v>
      </c>
      <c r="D504" s="143" t="s">
        <v>1394</v>
      </c>
      <c r="E504" s="143" t="s">
        <v>1175</v>
      </c>
      <c r="F504" s="126">
        <f>IF(COUNTIF(E$3:E504,E504)=1,MAX(F$2:F503)+1,VLOOKUP(E504,E$2:G503,2,0))</f>
        <v>27447</v>
      </c>
      <c r="G504" s="144">
        <v>246.62</v>
      </c>
      <c r="J504" s="22"/>
    </row>
    <row r="505" spans="1:10" s="33" customFormat="1">
      <c r="A505" s="49">
        <v>503</v>
      </c>
      <c r="B505" s="142" t="s">
        <v>357</v>
      </c>
      <c r="C505" s="143" t="s">
        <v>358</v>
      </c>
      <c r="D505" s="143" t="s">
        <v>1394</v>
      </c>
      <c r="E505" s="143" t="s">
        <v>1175</v>
      </c>
      <c r="F505" s="126">
        <f>IF(COUNTIF(E$3:E505,E505)=1,MAX(F$2:F504)+1,VLOOKUP(E505,E$2:G504,2,0))</f>
        <v>27447</v>
      </c>
      <c r="G505" s="144">
        <v>39.340000000000003</v>
      </c>
      <c r="J505" s="22"/>
    </row>
    <row r="506" spans="1:10" s="33" customFormat="1">
      <c r="A506" s="49">
        <v>504</v>
      </c>
      <c r="B506" s="142" t="s">
        <v>700</v>
      </c>
      <c r="C506" s="143" t="s">
        <v>700</v>
      </c>
      <c r="D506" s="143" t="s">
        <v>1395</v>
      </c>
      <c r="E506" s="143" t="s">
        <v>1396</v>
      </c>
      <c r="F506" s="126">
        <f>IF(COUNTIF(E$3:E506,E506)=1,MAX(F$2:F505)+1,VLOOKUP(E506,E$2:G505,2,0))</f>
        <v>46102</v>
      </c>
      <c r="G506" s="144">
        <v>11692.92</v>
      </c>
      <c r="J506" s="22"/>
    </row>
    <row r="507" spans="1:10" s="33" customFormat="1">
      <c r="A507" s="49">
        <v>505</v>
      </c>
      <c r="B507" s="142" t="s">
        <v>352</v>
      </c>
      <c r="C507" s="143" t="s">
        <v>352</v>
      </c>
      <c r="D507" s="143" t="s">
        <v>1397</v>
      </c>
      <c r="E507" s="143" t="s">
        <v>1398</v>
      </c>
      <c r="F507" s="126">
        <f>IF(COUNTIF(E$3:E507,E507)=1,MAX(F$2:F506)+1,VLOOKUP(E507,E$2:G506,2,0))</f>
        <v>46103</v>
      </c>
      <c r="G507" s="144">
        <v>4054.77</v>
      </c>
      <c r="J507" s="22"/>
    </row>
    <row r="508" spans="1:10" s="33" customFormat="1">
      <c r="A508" s="49">
        <v>506</v>
      </c>
      <c r="B508" s="142" t="s">
        <v>701</v>
      </c>
      <c r="C508" s="143" t="s">
        <v>701</v>
      </c>
      <c r="D508" s="143" t="s">
        <v>1399</v>
      </c>
      <c r="E508" s="143" t="s">
        <v>1400</v>
      </c>
      <c r="F508" s="126">
        <f>IF(COUNTIF(E$3:E508,E508)=1,MAX(F$2:F507)+1,VLOOKUP(E508,E$2:G507,2,0))</f>
        <v>46104</v>
      </c>
      <c r="G508" s="144">
        <v>439.78999999999996</v>
      </c>
      <c r="J508" s="22"/>
    </row>
    <row r="509" spans="1:10" s="33" customFormat="1">
      <c r="A509" s="49">
        <v>507</v>
      </c>
      <c r="B509" s="142" t="s">
        <v>701</v>
      </c>
      <c r="C509" s="143" t="s">
        <v>362</v>
      </c>
      <c r="D509" s="143" t="s">
        <v>1399</v>
      </c>
      <c r="E509" s="143" t="s">
        <v>1400</v>
      </c>
      <c r="F509" s="126">
        <f>IF(COUNTIF(E$3:E509,E509)=1,MAX(F$2:F508)+1,VLOOKUP(E509,E$2:G508,2,0))</f>
        <v>46104</v>
      </c>
      <c r="G509" s="144">
        <v>63.199999999999996</v>
      </c>
      <c r="J509" s="22"/>
    </row>
    <row r="510" spans="1:10" s="33" customFormat="1">
      <c r="A510" s="49">
        <v>508</v>
      </c>
      <c r="B510" s="142" t="s">
        <v>702</v>
      </c>
      <c r="C510" s="143" t="s">
        <v>702</v>
      </c>
      <c r="D510" s="143" t="s">
        <v>1401</v>
      </c>
      <c r="E510" s="143" t="s">
        <v>1402</v>
      </c>
      <c r="F510" s="126">
        <f>IF(COUNTIF(E$3:E510,E510)=1,MAX(F$2:F509)+1,VLOOKUP(E510,E$2:G509,2,0))</f>
        <v>46105</v>
      </c>
      <c r="G510" s="144">
        <v>387.48999999999995</v>
      </c>
      <c r="J510" s="22"/>
    </row>
    <row r="511" spans="1:10" s="33" customFormat="1">
      <c r="A511" s="49">
        <v>509</v>
      </c>
      <c r="B511" s="142" t="s">
        <v>703</v>
      </c>
      <c r="C511" s="143" t="s">
        <v>363</v>
      </c>
      <c r="D511" s="143" t="s">
        <v>1403</v>
      </c>
      <c r="E511" s="143" t="s">
        <v>1404</v>
      </c>
      <c r="F511" s="126">
        <f>IF(COUNTIF(E$3:E511,E511)=1,MAX(F$2:F510)+1,VLOOKUP(E511,E$2:G510,2,0))</f>
        <v>46106</v>
      </c>
      <c r="G511" s="144">
        <v>237.18</v>
      </c>
      <c r="J511" s="22"/>
    </row>
    <row r="512" spans="1:10" s="33" customFormat="1">
      <c r="A512" s="49">
        <v>510</v>
      </c>
      <c r="B512" s="142" t="s">
        <v>208</v>
      </c>
      <c r="C512" s="143" t="s">
        <v>208</v>
      </c>
      <c r="D512" s="143" t="s">
        <v>1405</v>
      </c>
      <c r="E512" s="143" t="s">
        <v>1406</v>
      </c>
      <c r="F512" s="126">
        <f>IF(COUNTIF(E$3:E512,E512)=1,MAX(F$2:F511)+1,VLOOKUP(E512,E$2:G511,2,0))</f>
        <v>46107</v>
      </c>
      <c r="G512" s="144">
        <v>231.31</v>
      </c>
      <c r="J512" s="22"/>
    </row>
    <row r="513" spans="1:10" s="33" customFormat="1">
      <c r="A513" s="49">
        <v>511</v>
      </c>
      <c r="B513" s="142" t="s">
        <v>142</v>
      </c>
      <c r="C513" s="143" t="s">
        <v>142</v>
      </c>
      <c r="D513" s="143" t="s">
        <v>1407</v>
      </c>
      <c r="E513" s="143" t="s">
        <v>1408</v>
      </c>
      <c r="F513" s="126">
        <f>IF(COUNTIF(E$3:E513,E513)=1,MAX(F$2:F512)+1,VLOOKUP(E513,E$2:G512,2,0))</f>
        <v>46108</v>
      </c>
      <c r="G513" s="144">
        <v>35804.99</v>
      </c>
      <c r="J513" s="22"/>
    </row>
    <row r="514" spans="1:10" s="33" customFormat="1">
      <c r="A514" s="49">
        <v>512</v>
      </c>
      <c r="B514" s="142" t="s">
        <v>142</v>
      </c>
      <c r="C514" s="143" t="s">
        <v>143</v>
      </c>
      <c r="D514" s="143" t="s">
        <v>1407</v>
      </c>
      <c r="E514" s="143" t="s">
        <v>1408</v>
      </c>
      <c r="F514" s="126">
        <f>IF(COUNTIF(E$3:E514,E514)=1,MAX(F$2:F513)+1,VLOOKUP(E514,E$2:G513,2,0))</f>
        <v>46108</v>
      </c>
      <c r="G514" s="144">
        <v>37.769999999999996</v>
      </c>
      <c r="J514" s="22"/>
    </row>
    <row r="515" spans="1:10" s="33" customFormat="1">
      <c r="A515" s="49">
        <v>513</v>
      </c>
      <c r="B515" s="142" t="s">
        <v>705</v>
      </c>
      <c r="C515" s="143" t="s">
        <v>706</v>
      </c>
      <c r="D515" s="143" t="s">
        <v>1409</v>
      </c>
      <c r="E515" s="143" t="s">
        <v>1410</v>
      </c>
      <c r="F515" s="126">
        <f>IF(COUNTIF(E$3:E515,E515)=1,MAX(F$2:F514)+1,VLOOKUP(E515,E$2:G514,2,0))</f>
        <v>46109</v>
      </c>
      <c r="G515" s="144">
        <v>527.55999999999995</v>
      </c>
      <c r="J515" s="22"/>
    </row>
    <row r="516" spans="1:10" s="33" customFormat="1">
      <c r="A516" s="49">
        <v>514</v>
      </c>
      <c r="B516" s="142" t="s">
        <v>707</v>
      </c>
      <c r="C516" s="143" t="s">
        <v>707</v>
      </c>
      <c r="D516" s="143" t="s">
        <v>1411</v>
      </c>
      <c r="E516" s="143" t="s">
        <v>1412</v>
      </c>
      <c r="F516" s="126">
        <f>IF(COUNTIF(E$3:E516,E516)=1,MAX(F$2:F515)+1,VLOOKUP(E516,E$2:G515,2,0))</f>
        <v>46110</v>
      </c>
      <c r="G516" s="144">
        <v>166.04000000000002</v>
      </c>
      <c r="J516" s="22"/>
    </row>
    <row r="517" spans="1:10" s="33" customFormat="1">
      <c r="A517" s="49">
        <v>515</v>
      </c>
      <c r="B517" s="142" t="s">
        <v>707</v>
      </c>
      <c r="C517" s="143" t="s">
        <v>355</v>
      </c>
      <c r="D517" s="143" t="s">
        <v>1411</v>
      </c>
      <c r="E517" s="143" t="s">
        <v>1412</v>
      </c>
      <c r="F517" s="126">
        <f>IF(COUNTIF(E$3:E517,E517)=1,MAX(F$2:F516)+1,VLOOKUP(E517,E$2:G516,2,0))</f>
        <v>46110</v>
      </c>
      <c r="G517" s="144">
        <v>27.82</v>
      </c>
      <c r="J517" s="22"/>
    </row>
    <row r="518" spans="1:10" s="33" customFormat="1">
      <c r="A518" s="49">
        <v>516</v>
      </c>
      <c r="B518" s="142" t="s">
        <v>708</v>
      </c>
      <c r="C518" s="143" t="s">
        <v>708</v>
      </c>
      <c r="D518" s="143" t="s">
        <v>1413</v>
      </c>
      <c r="E518" s="143" t="s">
        <v>1414</v>
      </c>
      <c r="F518" s="126">
        <f>IF(COUNTIF(E$3:E518,E518)=1,MAX(F$2:F517)+1,VLOOKUP(E518,E$2:G517,2,0))</f>
        <v>46111</v>
      </c>
      <c r="G518" s="144">
        <v>1544.25</v>
      </c>
      <c r="J518" s="22"/>
    </row>
    <row r="519" spans="1:10" s="33" customFormat="1">
      <c r="A519" s="49">
        <v>517</v>
      </c>
      <c r="B519" s="142" t="s">
        <v>559</v>
      </c>
      <c r="C519" s="143" t="s">
        <v>559</v>
      </c>
      <c r="D519" s="143" t="s">
        <v>1098</v>
      </c>
      <c r="E519" s="143" t="s">
        <v>1099</v>
      </c>
      <c r="F519" s="126">
        <f>IF(COUNTIF(E$3:E519,E519)=1,MAX(F$2:F518)+1,VLOOKUP(E519,E$2:G518,2,0))</f>
        <v>27409</v>
      </c>
      <c r="G519" s="144">
        <v>11007.32</v>
      </c>
      <c r="J519" s="22"/>
    </row>
    <row r="520" spans="1:10" s="33" customFormat="1">
      <c r="A520" s="49">
        <v>518</v>
      </c>
      <c r="B520" s="142" t="s">
        <v>559</v>
      </c>
      <c r="C520" s="143" t="s">
        <v>373</v>
      </c>
      <c r="D520" s="143" t="s">
        <v>1098</v>
      </c>
      <c r="E520" s="143" t="s">
        <v>1099</v>
      </c>
      <c r="F520" s="126">
        <f>IF(COUNTIF(E$3:E520,E520)=1,MAX(F$2:F519)+1,VLOOKUP(E520,E$2:G519,2,0))</f>
        <v>27409</v>
      </c>
      <c r="G520" s="144">
        <v>845.81</v>
      </c>
      <c r="J520" s="22"/>
    </row>
    <row r="521" spans="1:10" s="33" customFormat="1">
      <c r="A521" s="49">
        <v>519</v>
      </c>
      <c r="B521" s="142" t="s">
        <v>236</v>
      </c>
      <c r="C521" s="143" t="s">
        <v>236</v>
      </c>
      <c r="D521" s="143" t="s">
        <v>827</v>
      </c>
      <c r="E521" s="143" t="s">
        <v>828</v>
      </c>
      <c r="F521" s="126">
        <f>IF(COUNTIF(E$3:E521,E521)=1,MAX(F$2:F520)+1,VLOOKUP(E521,E$2:G520,2,0))</f>
        <v>27278</v>
      </c>
      <c r="G521" s="144">
        <v>154462.53999999998</v>
      </c>
      <c r="J521" s="22"/>
    </row>
    <row r="522" spans="1:10" s="33" customFormat="1">
      <c r="A522" s="49">
        <v>520</v>
      </c>
      <c r="B522" s="142" t="s">
        <v>236</v>
      </c>
      <c r="C522" s="143" t="s">
        <v>238</v>
      </c>
      <c r="D522" s="143" t="s">
        <v>827</v>
      </c>
      <c r="E522" s="143" t="s">
        <v>828</v>
      </c>
      <c r="F522" s="126">
        <f>IF(COUNTIF(E$3:E522,E522)=1,MAX(F$2:F521)+1,VLOOKUP(E522,E$2:G521,2,0))</f>
        <v>27278</v>
      </c>
      <c r="G522" s="144">
        <v>497.48999999999995</v>
      </c>
      <c r="J522" s="22"/>
    </row>
    <row r="523" spans="1:10" s="33" customFormat="1">
      <c r="A523" s="49">
        <v>521</v>
      </c>
      <c r="B523" s="142" t="s">
        <v>240</v>
      </c>
      <c r="C523" s="143" t="s">
        <v>240</v>
      </c>
      <c r="D523" s="143" t="s">
        <v>827</v>
      </c>
      <c r="E523" s="143" t="s">
        <v>828</v>
      </c>
      <c r="F523" s="126">
        <f>IF(COUNTIF(E$3:E523,E523)=1,MAX(F$2:F522)+1,VLOOKUP(E523,E$2:G522,2,0))</f>
        <v>27278</v>
      </c>
      <c r="G523" s="144">
        <v>17868.199999999997</v>
      </c>
      <c r="J523" s="22"/>
    </row>
    <row r="524" spans="1:10" s="33" customFormat="1">
      <c r="A524" s="49">
        <v>522</v>
      </c>
      <c r="B524" s="142" t="s">
        <v>240</v>
      </c>
      <c r="C524" s="143" t="s">
        <v>241</v>
      </c>
      <c r="D524" s="143" t="s">
        <v>827</v>
      </c>
      <c r="E524" s="143" t="s">
        <v>828</v>
      </c>
      <c r="F524" s="126">
        <f>IF(COUNTIF(E$3:E524,E524)=1,MAX(F$2:F523)+1,VLOOKUP(E524,E$2:G523,2,0))</f>
        <v>27278</v>
      </c>
      <c r="G524" s="144">
        <v>5709.5599999999995</v>
      </c>
      <c r="J524" s="22"/>
    </row>
    <row r="525" spans="1:10" s="33" customFormat="1">
      <c r="A525" s="49">
        <v>523</v>
      </c>
      <c r="B525" s="142" t="s">
        <v>236</v>
      </c>
      <c r="C525" s="143" t="s">
        <v>239</v>
      </c>
      <c r="D525" s="143" t="s">
        <v>827</v>
      </c>
      <c r="E525" s="143" t="s">
        <v>828</v>
      </c>
      <c r="F525" s="126">
        <f>IF(COUNTIF(E$3:E525,E525)=1,MAX(F$2:F524)+1,VLOOKUP(E525,E$2:G524,2,0))</f>
        <v>27278</v>
      </c>
      <c r="G525" s="144">
        <v>433.51000000000005</v>
      </c>
      <c r="J525" s="22"/>
    </row>
    <row r="526" spans="1:10" s="33" customFormat="1">
      <c r="A526" s="49">
        <v>524</v>
      </c>
      <c r="B526" s="142" t="s">
        <v>710</v>
      </c>
      <c r="C526" s="143" t="s">
        <v>710</v>
      </c>
      <c r="D526" s="143" t="s">
        <v>1415</v>
      </c>
      <c r="E526" s="143" t="s">
        <v>1416</v>
      </c>
      <c r="F526" s="126">
        <f>IF(COUNTIF(E$3:E526,E526)=1,MAX(F$2:F525)+1,VLOOKUP(E526,E$2:G525,2,0))</f>
        <v>46112</v>
      </c>
      <c r="G526" s="144">
        <v>1528.44</v>
      </c>
      <c r="J526" s="22"/>
    </row>
    <row r="527" spans="1:10" s="33" customFormat="1">
      <c r="A527" s="49">
        <v>525</v>
      </c>
      <c r="B527" s="142" t="s">
        <v>710</v>
      </c>
      <c r="C527" s="143" t="s">
        <v>250</v>
      </c>
      <c r="D527" s="143" t="s">
        <v>1415</v>
      </c>
      <c r="E527" s="143" t="s">
        <v>1416</v>
      </c>
      <c r="F527" s="126">
        <f>IF(COUNTIF(E$3:E527,E527)=1,MAX(F$2:F526)+1,VLOOKUP(E527,E$2:G526,2,0))</f>
        <v>46112</v>
      </c>
      <c r="G527" s="144">
        <v>1121.4499999999998</v>
      </c>
      <c r="J527" s="22"/>
    </row>
    <row r="528" spans="1:10" s="33" customFormat="1">
      <c r="A528" s="49">
        <v>526</v>
      </c>
      <c r="B528" s="142" t="s">
        <v>488</v>
      </c>
      <c r="C528" s="143" t="s">
        <v>488</v>
      </c>
      <c r="D528" s="143" t="s">
        <v>955</v>
      </c>
      <c r="E528" s="143" t="s">
        <v>956</v>
      </c>
      <c r="F528" s="126">
        <f>IF(COUNTIF(E$3:E528,E528)=1,MAX(F$2:F527)+1,VLOOKUP(E528,E$2:G527,2,0))</f>
        <v>27342</v>
      </c>
      <c r="G528" s="144">
        <v>104619.88</v>
      </c>
      <c r="J528" s="22"/>
    </row>
    <row r="529" spans="1:10" s="33" customFormat="1">
      <c r="A529" s="49">
        <v>527</v>
      </c>
      <c r="B529" s="142" t="s">
        <v>488</v>
      </c>
      <c r="C529" s="143" t="s">
        <v>380</v>
      </c>
      <c r="D529" s="143" t="s">
        <v>955</v>
      </c>
      <c r="E529" s="143" t="s">
        <v>956</v>
      </c>
      <c r="F529" s="126">
        <f>IF(COUNTIF(E$3:E529,E529)=1,MAX(F$2:F528)+1,VLOOKUP(E529,E$2:G528,2,0))</f>
        <v>27342</v>
      </c>
      <c r="G529" s="144">
        <v>10568.16</v>
      </c>
      <c r="J529" s="22"/>
    </row>
    <row r="530" spans="1:10" s="33" customFormat="1">
      <c r="A530" s="49">
        <v>528</v>
      </c>
      <c r="B530" s="142" t="s">
        <v>488</v>
      </c>
      <c r="C530" s="143" t="s">
        <v>381</v>
      </c>
      <c r="D530" s="143" t="s">
        <v>955</v>
      </c>
      <c r="E530" s="143" t="s">
        <v>956</v>
      </c>
      <c r="F530" s="126">
        <f>IF(COUNTIF(E$3:E530,E530)=1,MAX(F$2:F529)+1,VLOOKUP(E530,E$2:G529,2,0))</f>
        <v>27342</v>
      </c>
      <c r="G530" s="144">
        <v>446.25</v>
      </c>
      <c r="J530" s="22"/>
    </row>
    <row r="531" spans="1:10" s="33" customFormat="1">
      <c r="A531" s="49">
        <v>529</v>
      </c>
      <c r="B531" s="142" t="s">
        <v>364</v>
      </c>
      <c r="C531" s="143" t="s">
        <v>364</v>
      </c>
      <c r="D531" s="143" t="s">
        <v>1417</v>
      </c>
      <c r="E531" s="143" t="s">
        <v>1418</v>
      </c>
      <c r="F531" s="126">
        <f>IF(COUNTIF(E$3:E531,E531)=1,MAX(F$2:F530)+1,VLOOKUP(E531,E$2:G530,2,0))</f>
        <v>46113</v>
      </c>
      <c r="G531" s="144">
        <v>29.15</v>
      </c>
      <c r="J531" s="22"/>
    </row>
    <row r="532" spans="1:10" s="33" customFormat="1">
      <c r="A532" s="49">
        <v>530</v>
      </c>
      <c r="B532" s="142" t="s">
        <v>608</v>
      </c>
      <c r="C532" s="143" t="s">
        <v>608</v>
      </c>
      <c r="D532" s="143" t="s">
        <v>1195</v>
      </c>
      <c r="E532" s="143" t="s">
        <v>1196</v>
      </c>
      <c r="F532" s="126">
        <f>IF(COUNTIF(E$3:E532,E532)=1,MAX(F$2:F531)+1,VLOOKUP(E532,E$2:G531,2,0))</f>
        <v>46007</v>
      </c>
      <c r="G532" s="144">
        <v>17638.030000000002</v>
      </c>
      <c r="J532" s="22"/>
    </row>
    <row r="533" spans="1:10" s="33" customFormat="1">
      <c r="A533" s="49">
        <v>531</v>
      </c>
      <c r="B533" s="142" t="s">
        <v>608</v>
      </c>
      <c r="C533" s="143" t="s">
        <v>331</v>
      </c>
      <c r="D533" s="143" t="s">
        <v>1195</v>
      </c>
      <c r="E533" s="143" t="s">
        <v>1196</v>
      </c>
      <c r="F533" s="126">
        <f>IF(COUNTIF(E$3:E533,E533)=1,MAX(F$2:F532)+1,VLOOKUP(E533,E$2:G532,2,0))</f>
        <v>46007</v>
      </c>
      <c r="G533" s="144">
        <v>5.24</v>
      </c>
      <c r="J533" s="22"/>
    </row>
    <row r="534" spans="1:10" s="33" customFormat="1">
      <c r="A534" s="49">
        <v>532</v>
      </c>
      <c r="B534" s="142" t="s">
        <v>326</v>
      </c>
      <c r="C534" s="143" t="s">
        <v>326</v>
      </c>
      <c r="D534" s="143" t="s">
        <v>1108</v>
      </c>
      <c r="E534" s="143" t="s">
        <v>1109</v>
      </c>
      <c r="F534" s="126">
        <f>IF(COUNTIF(E$3:E534,E534)=1,MAX(F$2:F533)+1,VLOOKUP(E534,E$2:G533,2,0))</f>
        <v>27414</v>
      </c>
      <c r="G534" s="144">
        <v>3556.5</v>
      </c>
      <c r="J534" s="22"/>
    </row>
    <row r="535" spans="1:10" s="33" customFormat="1">
      <c r="A535" s="49">
        <v>533</v>
      </c>
      <c r="B535" s="142" t="s">
        <v>326</v>
      </c>
      <c r="C535" s="143" t="s">
        <v>327</v>
      </c>
      <c r="D535" s="143" t="s">
        <v>1108</v>
      </c>
      <c r="E535" s="143" t="s">
        <v>1109</v>
      </c>
      <c r="F535" s="126">
        <f>IF(COUNTIF(E$3:E535,E535)=1,MAX(F$2:F534)+1,VLOOKUP(E535,E$2:G534,2,0))</f>
        <v>27414</v>
      </c>
      <c r="G535" s="144">
        <v>24.62</v>
      </c>
      <c r="J535" s="22"/>
    </row>
    <row r="536" spans="1:10" s="33" customFormat="1">
      <c r="A536" s="49">
        <v>534</v>
      </c>
      <c r="B536" s="142" t="s">
        <v>333</v>
      </c>
      <c r="C536" s="143" t="s">
        <v>333</v>
      </c>
      <c r="D536" s="143" t="s">
        <v>1419</v>
      </c>
      <c r="E536" s="143" t="s">
        <v>1196</v>
      </c>
      <c r="F536" s="126">
        <f>IF(COUNTIF(E$3:E536,E536)=1,MAX(F$2:F535)+1,VLOOKUP(E536,E$2:G535,2,0))</f>
        <v>46007</v>
      </c>
      <c r="G536" s="144">
        <v>0.5</v>
      </c>
      <c r="J536" s="22"/>
    </row>
    <row r="537" spans="1:10" s="33" customFormat="1">
      <c r="A537" s="49">
        <v>535</v>
      </c>
      <c r="B537" s="142" t="s">
        <v>328</v>
      </c>
      <c r="C537" s="143" t="s">
        <v>328</v>
      </c>
      <c r="D537" s="143" t="s">
        <v>1420</v>
      </c>
      <c r="E537" s="143" t="s">
        <v>1196</v>
      </c>
      <c r="F537" s="126">
        <f>IF(COUNTIF(E$3:E537,E537)=1,MAX(F$2:F536)+1,VLOOKUP(E537,E$2:G536,2,0))</f>
        <v>46007</v>
      </c>
      <c r="G537" s="144">
        <v>496.86</v>
      </c>
      <c r="J537" s="22"/>
    </row>
    <row r="538" spans="1:10" s="33" customFormat="1">
      <c r="A538" s="49">
        <v>536</v>
      </c>
      <c r="B538" s="142" t="s">
        <v>328</v>
      </c>
      <c r="C538" s="143" t="s">
        <v>329</v>
      </c>
      <c r="D538" s="143" t="s">
        <v>1420</v>
      </c>
      <c r="E538" s="143" t="s">
        <v>1196</v>
      </c>
      <c r="F538" s="126">
        <f>IF(COUNTIF(E$3:E538,E538)=1,MAX(F$2:F537)+1,VLOOKUP(E538,E$2:G537,2,0))</f>
        <v>46007</v>
      </c>
      <c r="G538" s="144">
        <v>332.7</v>
      </c>
      <c r="J538" s="22"/>
    </row>
    <row r="539" spans="1:10" s="33" customFormat="1">
      <c r="A539" s="49">
        <v>537</v>
      </c>
      <c r="B539" s="142" t="s">
        <v>334</v>
      </c>
      <c r="C539" s="143" t="s">
        <v>334</v>
      </c>
      <c r="D539" s="143" t="s">
        <v>1421</v>
      </c>
      <c r="E539" s="143" t="s">
        <v>1422</v>
      </c>
      <c r="F539" s="126">
        <f>IF(COUNTIF(E$3:E539,E539)=1,MAX(F$2:F538)+1,VLOOKUP(E539,E$2:G538,2,0))</f>
        <v>46114</v>
      </c>
      <c r="G539" s="144">
        <v>5.5900000000000007</v>
      </c>
      <c r="J539" s="22"/>
    </row>
    <row r="540" spans="1:10" s="33" customFormat="1">
      <c r="A540" s="49">
        <v>538</v>
      </c>
      <c r="B540" s="142" t="s">
        <v>608</v>
      </c>
      <c r="C540" s="143" t="s">
        <v>713</v>
      </c>
      <c r="D540" s="143" t="s">
        <v>1195</v>
      </c>
      <c r="E540" s="143" t="s">
        <v>1196</v>
      </c>
      <c r="F540" s="126">
        <f>IF(COUNTIF(E$3:E540,E540)=1,MAX(F$2:F539)+1,VLOOKUP(E540,E$2:G539,2,0))</f>
        <v>46007</v>
      </c>
      <c r="G540" s="144">
        <v>339.14</v>
      </c>
      <c r="J540" s="22"/>
    </row>
    <row r="541" spans="1:10" s="33" customFormat="1">
      <c r="A541" s="49">
        <v>539</v>
      </c>
      <c r="B541" s="142" t="s">
        <v>714</v>
      </c>
      <c r="C541" s="143" t="s">
        <v>374</v>
      </c>
      <c r="D541" s="143" t="s">
        <v>1423</v>
      </c>
      <c r="E541" s="143" t="s">
        <v>1424</v>
      </c>
      <c r="F541" s="126">
        <f>IF(COUNTIF(E$3:E541,E541)=1,MAX(F$2:F540)+1,VLOOKUP(E541,E$2:G540,2,0))</f>
        <v>46115</v>
      </c>
      <c r="G541" s="144">
        <v>154.10999999999999</v>
      </c>
      <c r="J541" s="22"/>
    </row>
    <row r="542" spans="1:10" s="33" customFormat="1">
      <c r="A542" s="49">
        <v>540</v>
      </c>
      <c r="B542" s="142" t="s">
        <v>371</v>
      </c>
      <c r="C542" s="143" t="s">
        <v>371</v>
      </c>
      <c r="D542" s="143" t="s">
        <v>1425</v>
      </c>
      <c r="E542" s="143" t="s">
        <v>1426</v>
      </c>
      <c r="F542" s="126">
        <f>IF(COUNTIF(E$3:E542,E542)=1,MAX(F$2:F541)+1,VLOOKUP(E542,E$2:G541,2,0))</f>
        <v>46116</v>
      </c>
      <c r="G542" s="144">
        <v>13613.32</v>
      </c>
      <c r="J542" s="22"/>
    </row>
    <row r="543" spans="1:10" s="33" customFormat="1">
      <c r="A543" s="49">
        <v>541</v>
      </c>
      <c r="B543" s="142" t="s">
        <v>372</v>
      </c>
      <c r="C543" s="143" t="s">
        <v>372</v>
      </c>
      <c r="D543" s="143" t="s">
        <v>1427</v>
      </c>
      <c r="E543" s="143" t="s">
        <v>1428</v>
      </c>
      <c r="F543" s="126">
        <f>IF(COUNTIF(E$3:E543,E543)=1,MAX(F$2:F542)+1,VLOOKUP(E543,E$2:G542,2,0))</f>
        <v>46117</v>
      </c>
      <c r="G543" s="144">
        <v>35313.4</v>
      </c>
      <c r="J543" s="22"/>
    </row>
    <row r="544" spans="1:10" s="33" customFormat="1">
      <c r="A544" s="49">
        <v>542</v>
      </c>
      <c r="B544" s="142" t="s">
        <v>335</v>
      </c>
      <c r="C544" s="143" t="s">
        <v>335</v>
      </c>
      <c r="D544" s="143" t="s">
        <v>1429</v>
      </c>
      <c r="E544" s="143" t="s">
        <v>1430</v>
      </c>
      <c r="F544" s="126">
        <f>IF(COUNTIF(E$3:E544,E544)=1,MAX(F$2:F543)+1,VLOOKUP(E544,E$2:G543,2,0))</f>
        <v>46118</v>
      </c>
      <c r="G544" s="144">
        <v>842.51</v>
      </c>
      <c r="J544" s="22"/>
    </row>
    <row r="545" spans="1:10" s="33" customFormat="1">
      <c r="A545" s="49">
        <v>543</v>
      </c>
      <c r="B545" s="142" t="s">
        <v>335</v>
      </c>
      <c r="C545" s="143" t="s">
        <v>336</v>
      </c>
      <c r="D545" s="143" t="s">
        <v>1429</v>
      </c>
      <c r="E545" s="143" t="s">
        <v>1430</v>
      </c>
      <c r="F545" s="126">
        <f>IF(COUNTIF(E$3:E545,E545)=1,MAX(F$2:F544)+1,VLOOKUP(E545,E$2:G544,2,0))</f>
        <v>46118</v>
      </c>
      <c r="G545" s="144">
        <v>93.8</v>
      </c>
      <c r="J545" s="22"/>
    </row>
    <row r="546" spans="1:10" s="33" customFormat="1">
      <c r="A546" s="49">
        <v>544</v>
      </c>
      <c r="B546" s="142" t="s">
        <v>365</v>
      </c>
      <c r="C546" s="143" t="s">
        <v>365</v>
      </c>
      <c r="D546" s="143" t="s">
        <v>1431</v>
      </c>
      <c r="E546" s="143" t="s">
        <v>1432</v>
      </c>
      <c r="F546" s="126">
        <f>IF(COUNTIF(E$3:E546,E546)=1,MAX(F$2:F545)+1,VLOOKUP(E546,E$2:G545,2,0))</f>
        <v>46119</v>
      </c>
      <c r="G546" s="144">
        <v>515.65</v>
      </c>
      <c r="J546" s="22"/>
    </row>
    <row r="547" spans="1:10" s="33" customFormat="1">
      <c r="A547" s="49">
        <v>545</v>
      </c>
      <c r="B547" s="142" t="s">
        <v>365</v>
      </c>
      <c r="C547" s="143" t="s">
        <v>366</v>
      </c>
      <c r="D547" s="143" t="s">
        <v>1431</v>
      </c>
      <c r="E547" s="143" t="s">
        <v>1432</v>
      </c>
      <c r="F547" s="126">
        <f>IF(COUNTIF(E$3:E547,E547)=1,MAX(F$2:F546)+1,VLOOKUP(E547,E$2:G546,2,0))</f>
        <v>46119</v>
      </c>
      <c r="G547" s="144">
        <v>60.53</v>
      </c>
      <c r="J547" s="22"/>
    </row>
    <row r="548" spans="1:10" s="33" customFormat="1">
      <c r="A548" s="49">
        <v>546</v>
      </c>
      <c r="B548" s="142" t="s">
        <v>367</v>
      </c>
      <c r="C548" s="143" t="s">
        <v>367</v>
      </c>
      <c r="D548" s="143" t="s">
        <v>1433</v>
      </c>
      <c r="E548" s="143" t="s">
        <v>1434</v>
      </c>
      <c r="F548" s="126">
        <f>IF(COUNTIF(E$3:E548,E548)=1,MAX(F$2:F547)+1,VLOOKUP(E548,E$2:G547,2,0))</f>
        <v>46120</v>
      </c>
      <c r="G548" s="144">
        <v>234.72</v>
      </c>
      <c r="J548" s="22"/>
    </row>
    <row r="549" spans="1:10" s="33" customFormat="1">
      <c r="A549" s="49">
        <v>547</v>
      </c>
      <c r="B549" s="142" t="s">
        <v>367</v>
      </c>
      <c r="C549" s="143" t="s">
        <v>368</v>
      </c>
      <c r="D549" s="143" t="s">
        <v>1433</v>
      </c>
      <c r="E549" s="143" t="s">
        <v>1434</v>
      </c>
      <c r="F549" s="126">
        <f>IF(COUNTIF(E$3:E549,E549)=1,MAX(F$2:F548)+1,VLOOKUP(E549,E$2:G548,2,0))</f>
        <v>46120</v>
      </c>
      <c r="G549" s="144">
        <v>122.71</v>
      </c>
      <c r="J549" s="22"/>
    </row>
    <row r="550" spans="1:10" s="33" customFormat="1">
      <c r="A550" s="49">
        <v>548</v>
      </c>
      <c r="B550" s="142" t="s">
        <v>715</v>
      </c>
      <c r="C550" s="143" t="s">
        <v>715</v>
      </c>
      <c r="D550" s="143" t="s">
        <v>1435</v>
      </c>
      <c r="E550" s="143" t="s">
        <v>1436</v>
      </c>
      <c r="F550" s="126">
        <f>IF(COUNTIF(E$3:E550,E550)=1,MAX(F$2:F549)+1,VLOOKUP(E550,E$2:G549,2,0))</f>
        <v>46121</v>
      </c>
      <c r="G550" s="144">
        <v>1380.22</v>
      </c>
      <c r="J550" s="22"/>
    </row>
    <row r="551" spans="1:10" s="33" customFormat="1">
      <c r="A551" s="49">
        <v>549</v>
      </c>
      <c r="B551" s="142" t="s">
        <v>369</v>
      </c>
      <c r="C551" s="143" t="s">
        <v>369</v>
      </c>
      <c r="D551" s="143" t="s">
        <v>1437</v>
      </c>
      <c r="E551" s="143" t="s">
        <v>1438</v>
      </c>
      <c r="F551" s="126">
        <f>IF(COUNTIF(E$3:E551,E551)=1,MAX(F$2:F550)+1,VLOOKUP(E551,E$2:G550,2,0))</f>
        <v>46122</v>
      </c>
      <c r="G551" s="144">
        <v>4949.38</v>
      </c>
      <c r="J551" s="22"/>
    </row>
    <row r="552" spans="1:10" s="33" customFormat="1">
      <c r="A552" s="49">
        <v>550</v>
      </c>
      <c r="B552" s="142" t="s">
        <v>370</v>
      </c>
      <c r="C552" s="143" t="s">
        <v>370</v>
      </c>
      <c r="D552" s="143" t="s">
        <v>1439</v>
      </c>
      <c r="E552" s="143" t="s">
        <v>1440</v>
      </c>
      <c r="F552" s="126">
        <f>IF(COUNTIF(E$3:E552,E552)=1,MAX(F$2:F551)+1,VLOOKUP(E552,E$2:G551,2,0))</f>
        <v>46123</v>
      </c>
      <c r="G552" s="144">
        <v>12701.83</v>
      </c>
      <c r="J552" s="22"/>
    </row>
    <row r="553" spans="1:10" s="33" customFormat="1">
      <c r="A553" s="49">
        <v>551</v>
      </c>
      <c r="B553" s="142" t="s">
        <v>716</v>
      </c>
      <c r="C553" s="143" t="s">
        <v>716</v>
      </c>
      <c r="D553" s="143" t="s">
        <v>1441</v>
      </c>
      <c r="E553" s="143" t="s">
        <v>1442</v>
      </c>
      <c r="F553" s="126">
        <f>IF(COUNTIF(E$3:E553,E553)=1,MAX(F$2:F552)+1,VLOOKUP(E553,E$2:G552,2,0))</f>
        <v>46124</v>
      </c>
      <c r="G553" s="144">
        <v>38.46</v>
      </c>
      <c r="J553" s="22"/>
    </row>
    <row r="554" spans="1:10" s="33" customFormat="1">
      <c r="A554" s="49">
        <v>552</v>
      </c>
      <c r="B554" s="142" t="s">
        <v>716</v>
      </c>
      <c r="C554" s="143" t="s">
        <v>717</v>
      </c>
      <c r="D554" s="143" t="s">
        <v>1441</v>
      </c>
      <c r="E554" s="143" t="s">
        <v>1442</v>
      </c>
      <c r="F554" s="126">
        <f>IF(COUNTIF(E$3:E554,E554)=1,MAX(F$2:F553)+1,VLOOKUP(E554,E$2:G553,2,0))</f>
        <v>46124</v>
      </c>
      <c r="G554" s="144">
        <v>35.840000000000003</v>
      </c>
      <c r="J554" s="22"/>
    </row>
    <row r="555" spans="1:10" s="33" customFormat="1">
      <c r="A555" s="49">
        <v>553</v>
      </c>
      <c r="B555" s="142" t="s">
        <v>716</v>
      </c>
      <c r="C555" s="143" t="s">
        <v>718</v>
      </c>
      <c r="D555" s="143" t="s">
        <v>1441</v>
      </c>
      <c r="E555" s="143" t="s">
        <v>1442</v>
      </c>
      <c r="F555" s="126">
        <f>IF(COUNTIF(E$3:E555,E555)=1,MAX(F$2:F554)+1,VLOOKUP(E555,E$2:G554,2,0))</f>
        <v>46124</v>
      </c>
      <c r="G555" s="144">
        <v>0.79</v>
      </c>
      <c r="J555" s="22"/>
    </row>
    <row r="556" spans="1:10" s="33" customFormat="1">
      <c r="A556" s="49">
        <v>554</v>
      </c>
      <c r="B556" s="142" t="s">
        <v>337</v>
      </c>
      <c r="C556" s="143" t="s">
        <v>338</v>
      </c>
      <c r="D556" s="143" t="s">
        <v>1443</v>
      </c>
      <c r="E556" s="143" t="s">
        <v>1444</v>
      </c>
      <c r="F556" s="126">
        <f>IF(COUNTIF(E$3:E556,E556)=1,MAX(F$2:F555)+1,VLOOKUP(E556,E$2:G555,2,0))</f>
        <v>46125</v>
      </c>
      <c r="G556" s="144">
        <v>109.2</v>
      </c>
      <c r="J556" s="22"/>
    </row>
    <row r="557" spans="1:10" s="33" customFormat="1" ht="22.5">
      <c r="A557" s="49">
        <v>555</v>
      </c>
      <c r="B557" s="142" t="s">
        <v>719</v>
      </c>
      <c r="C557" s="143" t="s">
        <v>719</v>
      </c>
      <c r="D557" s="143" t="s">
        <v>1445</v>
      </c>
      <c r="E557" s="143" t="s">
        <v>1446</v>
      </c>
      <c r="F557" s="126">
        <f>IF(COUNTIF(E$3:E557,E557)=1,MAX(F$2:F556)+1,VLOOKUP(E557,E$2:G556,2,0))</f>
        <v>46126</v>
      </c>
      <c r="G557" s="144">
        <v>1291.6200000000001</v>
      </c>
      <c r="J557" s="22"/>
    </row>
    <row r="558" spans="1:10" s="33" customFormat="1" ht="22.5">
      <c r="A558" s="49">
        <v>556</v>
      </c>
      <c r="B558" s="142" t="s">
        <v>719</v>
      </c>
      <c r="C558" s="143" t="s">
        <v>777</v>
      </c>
      <c r="D558" s="143" t="s">
        <v>1445</v>
      </c>
      <c r="E558" s="143" t="s">
        <v>1446</v>
      </c>
      <c r="F558" s="126">
        <f>IF(COUNTIF(E$3:E558,E558)=1,MAX(F$2:F557)+1,VLOOKUP(E558,E$2:G557,2,0))</f>
        <v>46126</v>
      </c>
      <c r="G558" s="144">
        <v>0.01</v>
      </c>
      <c r="J558" s="22"/>
    </row>
    <row r="559" spans="1:10" s="33" customFormat="1">
      <c r="A559" s="49">
        <v>557</v>
      </c>
      <c r="B559" s="142" t="s">
        <v>720</v>
      </c>
      <c r="C559" s="143" t="s">
        <v>720</v>
      </c>
      <c r="D559" s="143" t="s">
        <v>1447</v>
      </c>
      <c r="E559" s="143" t="s">
        <v>1448</v>
      </c>
      <c r="F559" s="126">
        <f>IF(COUNTIF(E$3:E559,E559)=1,MAX(F$2:F558)+1,VLOOKUP(E559,E$2:G558,2,0))</f>
        <v>46127</v>
      </c>
      <c r="G559" s="144">
        <v>10.15</v>
      </c>
      <c r="J559" s="22"/>
    </row>
    <row r="560" spans="1:10" s="33" customFormat="1">
      <c r="A560" s="49">
        <v>558</v>
      </c>
      <c r="B560" s="142" t="s">
        <v>720</v>
      </c>
      <c r="C560" s="143" t="s">
        <v>325</v>
      </c>
      <c r="D560" s="143" t="s">
        <v>1447</v>
      </c>
      <c r="E560" s="143" t="s">
        <v>1448</v>
      </c>
      <c r="F560" s="126">
        <f>IF(COUNTIF(E$3:E560,E560)=1,MAX(F$2:F559)+1,VLOOKUP(E560,E$2:G559,2,0))</f>
        <v>46127</v>
      </c>
      <c r="G560" s="144">
        <v>626.62</v>
      </c>
      <c r="J560" s="22"/>
    </row>
    <row r="561" spans="1:10" s="33" customFormat="1">
      <c r="A561" s="49">
        <v>559</v>
      </c>
      <c r="B561" s="142" t="s">
        <v>721</v>
      </c>
      <c r="C561" s="143" t="s">
        <v>721</v>
      </c>
      <c r="D561" s="143" t="s">
        <v>1449</v>
      </c>
      <c r="E561" s="143" t="s">
        <v>1450</v>
      </c>
      <c r="F561" s="126">
        <f>IF(COUNTIF(E$3:E561,E561)=1,MAX(F$2:F560)+1,VLOOKUP(E561,E$2:G560,2,0))</f>
        <v>46128</v>
      </c>
      <c r="G561" s="144">
        <v>180.92</v>
      </c>
      <c r="J561" s="22"/>
    </row>
    <row r="562" spans="1:10" s="33" customFormat="1">
      <c r="A562" s="49">
        <v>560</v>
      </c>
      <c r="B562" s="142" t="s">
        <v>722</v>
      </c>
      <c r="C562" s="143" t="s">
        <v>722</v>
      </c>
      <c r="D562" s="143" t="s">
        <v>1451</v>
      </c>
      <c r="E562" s="143" t="s">
        <v>1452</v>
      </c>
      <c r="F562" s="126">
        <f>IF(COUNTIF(E$3:E562,E562)=1,MAX(F$2:F561)+1,VLOOKUP(E562,E$2:G561,2,0))</f>
        <v>46129</v>
      </c>
      <c r="G562" s="144">
        <v>480.57</v>
      </c>
      <c r="J562" s="22"/>
    </row>
    <row r="563" spans="1:10" s="33" customFormat="1">
      <c r="A563" s="49">
        <v>561</v>
      </c>
      <c r="B563" s="142" t="s">
        <v>724</v>
      </c>
      <c r="C563" s="143" t="s">
        <v>724</v>
      </c>
      <c r="D563" s="143" t="s">
        <v>1453</v>
      </c>
      <c r="E563" s="143" t="s">
        <v>1454</v>
      </c>
      <c r="F563" s="126">
        <f>IF(COUNTIF(E$3:E563,E563)=1,MAX(F$2:F562)+1,VLOOKUP(E563,E$2:G562,2,0))</f>
        <v>46130</v>
      </c>
      <c r="G563" s="144">
        <v>551.6</v>
      </c>
      <c r="J563" s="22"/>
    </row>
    <row r="564" spans="1:10" s="33" customFormat="1">
      <c r="A564" s="49">
        <v>562</v>
      </c>
      <c r="B564" s="142" t="s">
        <v>724</v>
      </c>
      <c r="C564" s="143" t="s">
        <v>725</v>
      </c>
      <c r="D564" s="143" t="s">
        <v>1453</v>
      </c>
      <c r="E564" s="143" t="s">
        <v>1454</v>
      </c>
      <c r="F564" s="126">
        <f>IF(COUNTIF(E$3:E564,E564)=1,MAX(F$2:F563)+1,VLOOKUP(E564,E$2:G563,2,0))</f>
        <v>46130</v>
      </c>
      <c r="G564" s="144">
        <v>64.540000000000006</v>
      </c>
      <c r="J564" s="22"/>
    </row>
    <row r="565" spans="1:10" s="33" customFormat="1">
      <c r="A565" s="49">
        <v>563</v>
      </c>
      <c r="B565" s="142" t="s">
        <v>375</v>
      </c>
      <c r="C565" s="143" t="s">
        <v>375</v>
      </c>
      <c r="D565" s="143" t="s">
        <v>1455</v>
      </c>
      <c r="E565" s="143" t="s">
        <v>1456</v>
      </c>
      <c r="F565" s="126">
        <f>IF(COUNTIF(E$3:E565,E565)=1,MAX(F$2:F564)+1,VLOOKUP(E565,E$2:G564,2,0))</f>
        <v>46131</v>
      </c>
      <c r="G565" s="144">
        <v>14.38</v>
      </c>
      <c r="J565" s="22"/>
    </row>
    <row r="566" spans="1:10" s="33" customFormat="1">
      <c r="A566" s="49">
        <v>564</v>
      </c>
      <c r="B566" s="142" t="s">
        <v>375</v>
      </c>
      <c r="C566" s="143" t="s">
        <v>376</v>
      </c>
      <c r="D566" s="143" t="s">
        <v>1455</v>
      </c>
      <c r="E566" s="143" t="s">
        <v>1456</v>
      </c>
      <c r="F566" s="126">
        <f>IF(COUNTIF(E$3:E566,E566)=1,MAX(F$2:F565)+1,VLOOKUP(E566,E$2:G565,2,0))</f>
        <v>46131</v>
      </c>
      <c r="G566" s="144">
        <v>1.1099999999999999</v>
      </c>
      <c r="J566" s="22"/>
    </row>
    <row r="567" spans="1:10" s="33" customFormat="1">
      <c r="A567" s="49">
        <v>565</v>
      </c>
      <c r="B567" s="142" t="s">
        <v>727</v>
      </c>
      <c r="C567" s="143" t="s">
        <v>727</v>
      </c>
      <c r="D567" s="143" t="s">
        <v>1457</v>
      </c>
      <c r="E567" s="143" t="s">
        <v>1458</v>
      </c>
      <c r="F567" s="126">
        <f>IF(COUNTIF(E$3:E567,E567)=1,MAX(F$2:F566)+1,VLOOKUP(E567,E$2:G566,2,0))</f>
        <v>46132</v>
      </c>
      <c r="G567" s="144">
        <v>83.47</v>
      </c>
      <c r="J567" s="22"/>
    </row>
    <row r="568" spans="1:10" s="33" customFormat="1">
      <c r="A568" s="49">
        <v>566</v>
      </c>
      <c r="B568" s="142" t="s">
        <v>339</v>
      </c>
      <c r="C568" s="143" t="s">
        <v>339</v>
      </c>
      <c r="D568" s="143" t="s">
        <v>1459</v>
      </c>
      <c r="E568" s="143" t="s">
        <v>1460</v>
      </c>
      <c r="F568" s="126">
        <f>IF(COUNTIF(E$3:E568,E568)=1,MAX(F$2:F567)+1,VLOOKUP(E568,E$2:G567,2,0))</f>
        <v>46133</v>
      </c>
      <c r="G568" s="144">
        <v>2969.4500000000003</v>
      </c>
      <c r="J568" s="22"/>
    </row>
    <row r="569" spans="1:10" s="33" customFormat="1">
      <c r="A569" s="49">
        <v>567</v>
      </c>
      <c r="B569" s="142" t="s">
        <v>386</v>
      </c>
      <c r="C569" s="143" t="s">
        <v>386</v>
      </c>
      <c r="D569" s="143" t="s">
        <v>1463</v>
      </c>
      <c r="E569" s="143" t="s">
        <v>1464</v>
      </c>
      <c r="F569" s="126">
        <f>IF(COUNTIF(E$3:E569,E569)=1,MAX(F$2:F568)+1,VLOOKUP(E569,E$2:G568,2,0))</f>
        <v>46134</v>
      </c>
      <c r="G569" s="144">
        <v>4559.1299999999992</v>
      </c>
      <c r="J569" s="22"/>
    </row>
    <row r="570" spans="1:10" s="33" customFormat="1">
      <c r="A570" s="49">
        <v>568</v>
      </c>
      <c r="B570" s="142" t="s">
        <v>387</v>
      </c>
      <c r="C570" s="143" t="s">
        <v>387</v>
      </c>
      <c r="D570" s="143" t="s">
        <v>1465</v>
      </c>
      <c r="E570" s="143" t="s">
        <v>1466</v>
      </c>
      <c r="F570" s="126">
        <f>IF(COUNTIF(E$3:E570,E570)=1,MAX(F$2:F569)+1,VLOOKUP(E570,E$2:G569,2,0))</f>
        <v>46135</v>
      </c>
      <c r="G570" s="144">
        <v>851.14</v>
      </c>
      <c r="J570" s="22"/>
    </row>
    <row r="571" spans="1:10" s="33" customFormat="1">
      <c r="A571" s="49">
        <v>569</v>
      </c>
      <c r="B571" s="142" t="s">
        <v>340</v>
      </c>
      <c r="C571" s="143" t="s">
        <v>340</v>
      </c>
      <c r="D571" s="143" t="s">
        <v>1467</v>
      </c>
      <c r="E571" s="143" t="s">
        <v>1468</v>
      </c>
      <c r="F571" s="126">
        <f>IF(COUNTIF(E$3:E571,E571)=1,MAX(F$2:F570)+1,VLOOKUP(E571,E$2:G570,2,0))</f>
        <v>46136</v>
      </c>
      <c r="G571" s="144">
        <v>2562.33</v>
      </c>
      <c r="J571" s="22"/>
    </row>
    <row r="572" spans="1:10" s="33" customFormat="1">
      <c r="A572" s="49">
        <v>570</v>
      </c>
      <c r="B572" s="142" t="s">
        <v>384</v>
      </c>
      <c r="C572" s="143" t="s">
        <v>384</v>
      </c>
      <c r="D572" s="143" t="s">
        <v>1469</v>
      </c>
      <c r="E572" s="143" t="s">
        <v>1470</v>
      </c>
      <c r="F572" s="126">
        <f>IF(COUNTIF(E$3:E572,E572)=1,MAX(F$2:F571)+1,VLOOKUP(E572,E$2:G571,2,0))</f>
        <v>46137</v>
      </c>
      <c r="G572" s="144">
        <v>139.16</v>
      </c>
      <c r="J572" s="22"/>
    </row>
    <row r="573" spans="1:10" s="33" customFormat="1">
      <c r="A573" s="49">
        <v>571</v>
      </c>
      <c r="B573" s="142" t="s">
        <v>384</v>
      </c>
      <c r="C573" s="143" t="s">
        <v>385</v>
      </c>
      <c r="D573" s="143" t="s">
        <v>1469</v>
      </c>
      <c r="E573" s="143" t="s">
        <v>1470</v>
      </c>
      <c r="F573" s="126">
        <f>IF(COUNTIF(E$3:E573,E573)=1,MAX(F$2:F572)+1,VLOOKUP(E573,E$2:G572,2,0))</f>
        <v>46137</v>
      </c>
      <c r="G573" s="144">
        <v>0.05</v>
      </c>
      <c r="J573" s="22"/>
    </row>
    <row r="574" spans="1:10" s="33" customFormat="1">
      <c r="A574" s="49">
        <v>572</v>
      </c>
      <c r="B574" s="142" t="s">
        <v>389</v>
      </c>
      <c r="C574" s="143" t="s">
        <v>389</v>
      </c>
      <c r="D574" s="143" t="s">
        <v>1471</v>
      </c>
      <c r="E574" s="143" t="s">
        <v>1472</v>
      </c>
      <c r="F574" s="126">
        <f>IF(COUNTIF(E$3:E574,E574)=1,MAX(F$2:F573)+1,VLOOKUP(E574,E$2:G573,2,0))</f>
        <v>46138</v>
      </c>
      <c r="G574" s="144">
        <v>337.72</v>
      </c>
      <c r="J574" s="22"/>
    </row>
    <row r="575" spans="1:10" s="33" customFormat="1">
      <c r="A575" s="49">
        <v>573</v>
      </c>
      <c r="B575" s="142" t="s">
        <v>389</v>
      </c>
      <c r="C575" s="143" t="s">
        <v>390</v>
      </c>
      <c r="D575" s="143" t="s">
        <v>1471</v>
      </c>
      <c r="E575" s="143" t="s">
        <v>1472</v>
      </c>
      <c r="F575" s="126">
        <f>IF(COUNTIF(E$3:E575,E575)=1,MAX(F$2:F574)+1,VLOOKUP(E575,E$2:G574,2,0))</f>
        <v>46138</v>
      </c>
      <c r="G575" s="144">
        <v>0.22</v>
      </c>
      <c r="J575" s="22"/>
    </row>
    <row r="576" spans="1:10" s="33" customFormat="1">
      <c r="A576" s="49">
        <v>574</v>
      </c>
      <c r="B576" s="142" t="s">
        <v>729</v>
      </c>
      <c r="C576" s="143" t="s">
        <v>109</v>
      </c>
      <c r="D576" s="143" t="s">
        <v>1473</v>
      </c>
      <c r="E576" s="143" t="s">
        <v>1474</v>
      </c>
      <c r="F576" s="126">
        <f>IF(COUNTIF(E$3:E576,E576)=1,MAX(F$2:F575)+1,VLOOKUP(E576,E$2:G575,2,0))</f>
        <v>46139</v>
      </c>
      <c r="G576" s="144">
        <v>187.27</v>
      </c>
      <c r="J576" s="22"/>
    </row>
    <row r="577" spans="1:10" s="33" customFormat="1">
      <c r="A577" s="49">
        <v>575</v>
      </c>
      <c r="B577" s="142" t="s">
        <v>778</v>
      </c>
      <c r="C577" s="143" t="s">
        <v>388</v>
      </c>
      <c r="D577" s="143" t="s">
        <v>3618</v>
      </c>
      <c r="E577" s="143" t="s">
        <v>3620</v>
      </c>
      <c r="F577" s="126">
        <f>IF(COUNTIF(E$3:E577,E577)=1,MAX(F$2:F576)+1,VLOOKUP(E577,E$2:G576,2,0))</f>
        <v>46140</v>
      </c>
      <c r="G577" s="144">
        <v>33.840000000000003</v>
      </c>
      <c r="J577" s="22"/>
    </row>
    <row r="578" spans="1:10" s="33" customFormat="1">
      <c r="A578" s="49">
        <v>576</v>
      </c>
      <c r="B578" s="142" t="s">
        <v>730</v>
      </c>
      <c r="C578" s="143" t="s">
        <v>730</v>
      </c>
      <c r="D578" s="143" t="s">
        <v>1475</v>
      </c>
      <c r="E578" s="143" t="s">
        <v>1476</v>
      </c>
      <c r="F578" s="126">
        <f>IF(COUNTIF(E$3:E578,E578)=1,MAX(F$2:F577)+1,VLOOKUP(E578,E$2:G577,2,0))</f>
        <v>46141</v>
      </c>
      <c r="G578" s="144">
        <v>311.59999999999997</v>
      </c>
      <c r="J578" s="22"/>
    </row>
    <row r="579" spans="1:10" s="33" customFormat="1">
      <c r="A579" s="49">
        <v>577</v>
      </c>
      <c r="B579" s="142" t="s">
        <v>730</v>
      </c>
      <c r="C579" s="143" t="s">
        <v>207</v>
      </c>
      <c r="D579" s="143" t="s">
        <v>1475</v>
      </c>
      <c r="E579" s="143" t="s">
        <v>1476</v>
      </c>
      <c r="F579" s="126">
        <f>IF(COUNTIF(E$3:E579,E579)=1,MAX(F$2:F578)+1,VLOOKUP(E579,E$2:G578,2,0))</f>
        <v>46141</v>
      </c>
      <c r="G579" s="144">
        <v>4.1500000000000004</v>
      </c>
      <c r="J579" s="22"/>
    </row>
    <row r="580" spans="1:10" s="33" customFormat="1">
      <c r="A580" s="49">
        <v>578</v>
      </c>
      <c r="B580" s="142" t="s">
        <v>391</v>
      </c>
      <c r="C580" s="143" t="s">
        <v>391</v>
      </c>
      <c r="D580" s="143" t="s">
        <v>1477</v>
      </c>
      <c r="E580" s="143" t="s">
        <v>1478</v>
      </c>
      <c r="F580" s="126">
        <f>IF(COUNTIF(E$3:E580,E580)=1,MAX(F$2:F579)+1,VLOOKUP(E580,E$2:G579,2,0))</f>
        <v>46142</v>
      </c>
      <c r="G580" s="144">
        <v>30657.46</v>
      </c>
      <c r="J580" s="22"/>
    </row>
    <row r="581" spans="1:10" s="33" customFormat="1">
      <c r="A581" s="49">
        <v>579</v>
      </c>
      <c r="B581" s="142" t="s">
        <v>731</v>
      </c>
      <c r="C581" s="143" t="s">
        <v>731</v>
      </c>
      <c r="D581" s="143" t="s">
        <v>1479</v>
      </c>
      <c r="E581" s="143" t="s">
        <v>1480</v>
      </c>
      <c r="F581" s="126">
        <f>IF(COUNTIF(E$3:E581,E581)=1,MAX(F$2:F580)+1,VLOOKUP(E581,E$2:G580,2,0))</f>
        <v>46143</v>
      </c>
      <c r="G581" s="144">
        <v>16238.5</v>
      </c>
      <c r="J581" s="22"/>
    </row>
    <row r="582" spans="1:10" s="33" customFormat="1">
      <c r="A582" s="49">
        <v>580</v>
      </c>
      <c r="B582" s="142" t="s">
        <v>732</v>
      </c>
      <c r="C582" s="143" t="s">
        <v>732</v>
      </c>
      <c r="D582" s="143" t="s">
        <v>1481</v>
      </c>
      <c r="E582" s="143" t="s">
        <v>1482</v>
      </c>
      <c r="F582" s="126">
        <f>IF(COUNTIF(E$3:E582,E582)=1,MAX(F$2:F581)+1,VLOOKUP(E582,E$2:G581,2,0))</f>
        <v>46144</v>
      </c>
      <c r="G582" s="144">
        <v>3888.19</v>
      </c>
      <c r="J582" s="22"/>
    </row>
    <row r="583" spans="1:10" s="33" customFormat="1">
      <c r="A583" s="49">
        <v>581</v>
      </c>
      <c r="B583" s="142" t="s">
        <v>733</v>
      </c>
      <c r="C583" s="143" t="s">
        <v>733</v>
      </c>
      <c r="D583" s="143" t="s">
        <v>1483</v>
      </c>
      <c r="E583" s="143" t="s">
        <v>1484</v>
      </c>
      <c r="F583" s="126">
        <f>IF(COUNTIF(E$3:E583,E583)=1,MAX(F$2:F582)+1,VLOOKUP(E583,E$2:G582,2,0))</f>
        <v>46145</v>
      </c>
      <c r="G583" s="144">
        <v>11907.39</v>
      </c>
      <c r="J583" s="22"/>
    </row>
    <row r="584" spans="1:10" s="33" customFormat="1">
      <c r="A584" s="49">
        <v>582</v>
      </c>
      <c r="B584" s="142" t="s">
        <v>734</v>
      </c>
      <c r="C584" s="143" t="s">
        <v>734</v>
      </c>
      <c r="D584" s="143" t="s">
        <v>1485</v>
      </c>
      <c r="E584" s="143" t="s">
        <v>1486</v>
      </c>
      <c r="F584" s="126">
        <f>IF(COUNTIF(E$3:E584,E584)=1,MAX(F$2:F583)+1,VLOOKUP(E584,E$2:G583,2,0))</f>
        <v>46146</v>
      </c>
      <c r="G584" s="144">
        <v>91.3</v>
      </c>
      <c r="J584" s="22"/>
    </row>
    <row r="585" spans="1:10" s="33" customFormat="1">
      <c r="A585" s="49">
        <v>583</v>
      </c>
      <c r="B585" s="142" t="s">
        <v>734</v>
      </c>
      <c r="C585" s="143" t="s">
        <v>395</v>
      </c>
      <c r="D585" s="143" t="s">
        <v>1485</v>
      </c>
      <c r="E585" s="143" t="s">
        <v>1486</v>
      </c>
      <c r="F585" s="126">
        <f>IF(COUNTIF(E$3:E585,E585)=1,MAX(F$2:F584)+1,VLOOKUP(E585,E$2:G584,2,0))</f>
        <v>46146</v>
      </c>
      <c r="G585" s="144">
        <v>37.639999999999993</v>
      </c>
      <c r="J585" s="22"/>
    </row>
    <row r="586" spans="1:10" s="33" customFormat="1" ht="22.5">
      <c r="A586" s="49">
        <v>584</v>
      </c>
      <c r="B586" s="142" t="s">
        <v>306</v>
      </c>
      <c r="C586" s="143" t="s">
        <v>314</v>
      </c>
      <c r="D586" s="143" t="s">
        <v>1149</v>
      </c>
      <c r="E586" s="143" t="s">
        <v>870</v>
      </c>
      <c r="F586" s="126">
        <f>IF(COUNTIF(E$3:E586,E586)=1,MAX(F$2:F585)+1,VLOOKUP(E586,E$2:G585,2,0))</f>
        <v>27300</v>
      </c>
      <c r="G586" s="144">
        <v>0.47</v>
      </c>
      <c r="J586" s="22"/>
    </row>
    <row r="587" spans="1:10" s="33" customFormat="1">
      <c r="A587" s="49">
        <v>585</v>
      </c>
      <c r="B587" s="142" t="s">
        <v>735</v>
      </c>
      <c r="C587" s="143" t="s">
        <v>735</v>
      </c>
      <c r="D587" s="143" t="s">
        <v>1487</v>
      </c>
      <c r="E587" s="143" t="s">
        <v>1488</v>
      </c>
      <c r="F587" s="126">
        <f>IF(COUNTIF(E$3:E587,E587)=1,MAX(F$2:F586)+1,VLOOKUP(E587,E$2:G586,2,0))</f>
        <v>46147</v>
      </c>
      <c r="G587" s="144">
        <v>153.61000000000001</v>
      </c>
      <c r="J587" s="22"/>
    </row>
    <row r="588" spans="1:10" s="33" customFormat="1">
      <c r="A588" s="49">
        <v>586</v>
      </c>
      <c r="B588" s="142" t="s">
        <v>735</v>
      </c>
      <c r="C588" s="143" t="s">
        <v>736</v>
      </c>
      <c r="D588" s="143" t="s">
        <v>1487</v>
      </c>
      <c r="E588" s="143" t="s">
        <v>1488</v>
      </c>
      <c r="F588" s="126">
        <f>IF(COUNTIF(E$3:E588,E588)=1,MAX(F$2:F587)+1,VLOOKUP(E588,E$2:G587,2,0))</f>
        <v>46147</v>
      </c>
      <c r="G588" s="144">
        <v>0.05</v>
      </c>
      <c r="J588" s="22"/>
    </row>
    <row r="589" spans="1:10" s="33" customFormat="1">
      <c r="A589" s="49">
        <v>587</v>
      </c>
      <c r="B589" s="142" t="s">
        <v>450</v>
      </c>
      <c r="C589" s="143" t="s">
        <v>450</v>
      </c>
      <c r="D589" s="143" t="s">
        <v>865</v>
      </c>
      <c r="E589" s="143" t="s">
        <v>866</v>
      </c>
      <c r="F589" s="126">
        <f>IF(COUNTIF(E$3:E589,E589)=1,MAX(F$2:F588)+1,VLOOKUP(E589,E$2:G588,2,0))</f>
        <v>27298</v>
      </c>
      <c r="G589" s="144">
        <v>50272.77</v>
      </c>
      <c r="J589" s="22"/>
    </row>
    <row r="590" spans="1:10" s="33" customFormat="1">
      <c r="A590" s="49">
        <v>588</v>
      </c>
      <c r="B590" s="142" t="s">
        <v>779</v>
      </c>
      <c r="C590" s="143" t="s">
        <v>779</v>
      </c>
      <c r="D590" s="143" t="s">
        <v>865</v>
      </c>
      <c r="E590" s="143" t="s">
        <v>866</v>
      </c>
      <c r="F590" s="126">
        <f>IF(COUNTIF(E$3:E590,E590)=1,MAX(F$2:F589)+1,VLOOKUP(E590,E$2:G589,2,0))</f>
        <v>27298</v>
      </c>
      <c r="G590" s="144">
        <v>992.38</v>
      </c>
      <c r="J590" s="22"/>
    </row>
    <row r="591" spans="1:10" s="33" customFormat="1">
      <c r="A591" s="49">
        <v>589</v>
      </c>
      <c r="B591" s="142" t="s">
        <v>737</v>
      </c>
      <c r="C591" s="143" t="s">
        <v>737</v>
      </c>
      <c r="D591" s="143" t="s">
        <v>1489</v>
      </c>
      <c r="E591" s="143" t="s">
        <v>1490</v>
      </c>
      <c r="F591" s="126">
        <f>IF(COUNTIF(E$3:E591,E591)=1,MAX(F$2:F590)+1,VLOOKUP(E591,E$2:G590,2,0))</f>
        <v>46148</v>
      </c>
      <c r="G591" s="144">
        <v>0.80999999999999994</v>
      </c>
      <c r="J591" s="22"/>
    </row>
    <row r="592" spans="1:10" s="33" customFormat="1">
      <c r="A592" s="49">
        <v>590</v>
      </c>
      <c r="B592" s="142" t="s">
        <v>737</v>
      </c>
      <c r="C592" s="143" t="s">
        <v>738</v>
      </c>
      <c r="D592" s="143" t="s">
        <v>1489</v>
      </c>
      <c r="E592" s="143" t="s">
        <v>1490</v>
      </c>
      <c r="F592" s="126">
        <f>IF(COUNTIF(E$3:E592,E592)=1,MAX(F$2:F591)+1,VLOOKUP(E592,E$2:G591,2,0))</f>
        <v>46148</v>
      </c>
      <c r="G592" s="144">
        <v>1016.22</v>
      </c>
      <c r="J592" s="22"/>
    </row>
    <row r="593" spans="1:10" s="33" customFormat="1">
      <c r="A593" s="49">
        <v>591</v>
      </c>
      <c r="B593" s="142" t="s">
        <v>481</v>
      </c>
      <c r="C593" s="143" t="s">
        <v>481</v>
      </c>
      <c r="D593" s="143" t="s">
        <v>936</v>
      </c>
      <c r="E593" s="143" t="s">
        <v>937</v>
      </c>
      <c r="F593" s="126">
        <f>IF(COUNTIF(E$3:E593,E593)=1,MAX(F$2:F592)+1,VLOOKUP(E593,E$2:G592,2,0))</f>
        <v>27332</v>
      </c>
      <c r="G593" s="144">
        <v>338.38</v>
      </c>
      <c r="J593" s="22"/>
    </row>
    <row r="594" spans="1:10" s="33" customFormat="1">
      <c r="A594" s="49">
        <v>592</v>
      </c>
      <c r="B594" s="142" t="s">
        <v>481</v>
      </c>
      <c r="C594" s="143" t="s">
        <v>739</v>
      </c>
      <c r="D594" s="143" t="s">
        <v>936</v>
      </c>
      <c r="E594" s="143" t="s">
        <v>937</v>
      </c>
      <c r="F594" s="126">
        <f>IF(COUNTIF(E$3:E594,E594)=1,MAX(F$2:F593)+1,VLOOKUP(E594,E$2:G593,2,0))</f>
        <v>27332</v>
      </c>
      <c r="G594" s="144">
        <v>300.64999999999998</v>
      </c>
      <c r="J594" s="22"/>
    </row>
    <row r="595" spans="1:10" s="33" customFormat="1">
      <c r="A595" s="49">
        <v>593</v>
      </c>
      <c r="B595" s="142" t="s">
        <v>392</v>
      </c>
      <c r="C595" s="143" t="s">
        <v>392</v>
      </c>
      <c r="D595" s="143" t="s">
        <v>1491</v>
      </c>
      <c r="E595" s="143" t="s">
        <v>1492</v>
      </c>
      <c r="F595" s="126">
        <f>IF(COUNTIF(E$3:E595,E595)=1,MAX(F$2:F594)+1,VLOOKUP(E595,E$2:G594,2,0))</f>
        <v>46149</v>
      </c>
      <c r="G595" s="144">
        <v>4198.1499999999996</v>
      </c>
      <c r="J595" s="22"/>
    </row>
    <row r="596" spans="1:10" s="33" customFormat="1">
      <c r="A596" s="49">
        <v>594</v>
      </c>
      <c r="B596" s="142" t="s">
        <v>392</v>
      </c>
      <c r="C596" s="143" t="s">
        <v>393</v>
      </c>
      <c r="D596" s="143" t="s">
        <v>1491</v>
      </c>
      <c r="E596" s="143" t="s">
        <v>1492</v>
      </c>
      <c r="F596" s="126">
        <f>IF(COUNTIF(E$3:E596,E596)=1,MAX(F$2:F595)+1,VLOOKUP(E596,E$2:G595,2,0))</f>
        <v>46149</v>
      </c>
      <c r="G596" s="144">
        <v>34.32</v>
      </c>
      <c r="J596" s="22"/>
    </row>
    <row r="597" spans="1:10" s="33" customFormat="1">
      <c r="A597" s="49">
        <v>595</v>
      </c>
      <c r="B597" s="142" t="s">
        <v>392</v>
      </c>
      <c r="C597" s="143" t="s">
        <v>394</v>
      </c>
      <c r="D597" s="143" t="s">
        <v>1491</v>
      </c>
      <c r="E597" s="143" t="s">
        <v>1492</v>
      </c>
      <c r="F597" s="126">
        <f>IF(COUNTIF(E$3:E597,E597)=1,MAX(F$2:F596)+1,VLOOKUP(E597,E$2:G596,2,0))</f>
        <v>46149</v>
      </c>
      <c r="G597" s="144">
        <v>2536.06</v>
      </c>
      <c r="J597" s="22"/>
    </row>
    <row r="598" spans="1:10" s="33" customFormat="1">
      <c r="A598" s="49">
        <v>596</v>
      </c>
      <c r="B598" s="142" t="s">
        <v>740</v>
      </c>
      <c r="C598" s="143" t="s">
        <v>741</v>
      </c>
      <c r="D598" s="143" t="s">
        <v>1493</v>
      </c>
      <c r="E598" s="143" t="s">
        <v>1494</v>
      </c>
      <c r="F598" s="126">
        <f>IF(COUNTIF(E$3:E598,E598)=1,MAX(F$2:F597)+1,VLOOKUP(E598,E$2:G597,2,0))</f>
        <v>46150</v>
      </c>
      <c r="G598" s="144">
        <v>207.91</v>
      </c>
      <c r="J598" s="22"/>
    </row>
    <row r="599" spans="1:10" s="33" customFormat="1">
      <c r="A599" s="49">
        <v>597</v>
      </c>
      <c r="B599" s="142" t="s">
        <v>399</v>
      </c>
      <c r="C599" s="143" t="s">
        <v>399</v>
      </c>
      <c r="D599" s="143" t="s">
        <v>1495</v>
      </c>
      <c r="E599" s="143">
        <v>8734476000</v>
      </c>
      <c r="F599" s="126">
        <f>IF(COUNTIF(E$3:E599,E599)=1,MAX(F$2:F598)+1,VLOOKUP(E599,E$2:G598,2,0))</f>
        <v>46151</v>
      </c>
      <c r="G599" s="144">
        <v>0.06</v>
      </c>
      <c r="J599" s="22"/>
    </row>
    <row r="600" spans="1:10" s="33" customFormat="1">
      <c r="A600" s="49">
        <v>598</v>
      </c>
      <c r="B600" s="142" t="s">
        <v>399</v>
      </c>
      <c r="C600" s="143" t="s">
        <v>400</v>
      </c>
      <c r="D600" s="143" t="s">
        <v>1495</v>
      </c>
      <c r="E600" s="143">
        <v>8734476000</v>
      </c>
      <c r="F600" s="126">
        <f>IF(COUNTIF(E$3:E600,E600)=1,MAX(F$2:F599)+1,VLOOKUP(E600,E$2:G599,2,0))</f>
        <v>46151</v>
      </c>
      <c r="G600" s="144">
        <v>8.8800000000000008</v>
      </c>
      <c r="J600" s="22"/>
    </row>
    <row r="601" spans="1:10" s="33" customFormat="1">
      <c r="A601" s="49">
        <v>599</v>
      </c>
      <c r="B601" s="142" t="s">
        <v>399</v>
      </c>
      <c r="C601" s="143" t="s">
        <v>401</v>
      </c>
      <c r="D601" s="143" t="s">
        <v>1495</v>
      </c>
      <c r="E601" s="143">
        <v>8734476000</v>
      </c>
      <c r="F601" s="126">
        <f>IF(COUNTIF(E$3:E601,E601)=1,MAX(F$2:F600)+1,VLOOKUP(E601,E$2:G600,2,0))</f>
        <v>46151</v>
      </c>
      <c r="G601" s="144">
        <v>12.09</v>
      </c>
      <c r="J601" s="22"/>
    </row>
    <row r="602" spans="1:10" s="33" customFormat="1">
      <c r="A602" s="49">
        <v>600</v>
      </c>
      <c r="B602" s="142" t="s">
        <v>743</v>
      </c>
      <c r="C602" s="143" t="s">
        <v>743</v>
      </c>
      <c r="D602" s="143" t="s">
        <v>1496</v>
      </c>
      <c r="E602" s="143" t="s">
        <v>1497</v>
      </c>
      <c r="F602" s="126">
        <f>IF(COUNTIF(E$3:E602,E602)=1,MAX(F$2:F601)+1,VLOOKUP(E602,E$2:G601,2,0))</f>
        <v>46152</v>
      </c>
      <c r="G602" s="144">
        <v>7533.62</v>
      </c>
      <c r="J602" s="22"/>
    </row>
    <row r="603" spans="1:10" s="33" customFormat="1">
      <c r="A603" s="49">
        <v>601</v>
      </c>
      <c r="B603" s="142" t="s">
        <v>744</v>
      </c>
      <c r="C603" s="143" t="s">
        <v>744</v>
      </c>
      <c r="D603" s="143" t="s">
        <v>1498</v>
      </c>
      <c r="E603" s="143" t="s">
        <v>1499</v>
      </c>
      <c r="F603" s="126">
        <f>IF(COUNTIF(E$3:E603,E603)=1,MAX(F$2:F602)+1,VLOOKUP(E603,E$2:G602,2,0))</f>
        <v>46153</v>
      </c>
      <c r="G603" s="144">
        <v>38944.57</v>
      </c>
      <c r="J603" s="22"/>
    </row>
    <row r="604" spans="1:10" s="33" customFormat="1">
      <c r="A604" s="49">
        <v>602</v>
      </c>
      <c r="B604" s="142" t="s">
        <v>744</v>
      </c>
      <c r="C604" s="143" t="s">
        <v>780</v>
      </c>
      <c r="D604" s="143" t="s">
        <v>1498</v>
      </c>
      <c r="E604" s="143" t="s">
        <v>1499</v>
      </c>
      <c r="F604" s="126">
        <f>IF(COUNTIF(E$3:E604,E604)=1,MAX(F$2:F603)+1,VLOOKUP(E604,E$2:G603,2,0))</f>
        <v>46153</v>
      </c>
      <c r="G604" s="144">
        <v>526.58999999999992</v>
      </c>
      <c r="J604" s="22"/>
    </row>
    <row r="605" spans="1:10" s="33" customFormat="1">
      <c r="A605" s="49">
        <v>603</v>
      </c>
      <c r="B605" s="142" t="s">
        <v>745</v>
      </c>
      <c r="C605" s="143" t="s">
        <v>745</v>
      </c>
      <c r="D605" s="143" t="s">
        <v>1500</v>
      </c>
      <c r="E605" s="143" t="s">
        <v>1501</v>
      </c>
      <c r="F605" s="126">
        <f>IF(COUNTIF(E$3:E605,E605)=1,MAX(F$2:F604)+1,VLOOKUP(E605,E$2:G604,2,0))</f>
        <v>46154</v>
      </c>
      <c r="G605" s="144">
        <v>110.83999999999999</v>
      </c>
      <c r="J605" s="22"/>
    </row>
    <row r="606" spans="1:10" s="33" customFormat="1">
      <c r="A606" s="49">
        <v>604</v>
      </c>
      <c r="B606" s="142" t="s">
        <v>745</v>
      </c>
      <c r="C606" s="143" t="s">
        <v>229</v>
      </c>
      <c r="D606" s="143" t="s">
        <v>1500</v>
      </c>
      <c r="E606" s="143" t="s">
        <v>1501</v>
      </c>
      <c r="F606" s="126">
        <f>IF(COUNTIF(E$3:E606,E606)=1,MAX(F$2:F605)+1,VLOOKUP(E606,E$2:G605,2,0))</f>
        <v>46154</v>
      </c>
      <c r="G606" s="144">
        <v>0.04</v>
      </c>
      <c r="J606" s="22"/>
    </row>
    <row r="607" spans="1:10" s="33" customFormat="1">
      <c r="A607" s="49">
        <v>605</v>
      </c>
      <c r="B607" s="142" t="s">
        <v>746</v>
      </c>
      <c r="C607" s="143" t="s">
        <v>746</v>
      </c>
      <c r="D607" s="143" t="s">
        <v>1502</v>
      </c>
      <c r="E607" s="143" t="s">
        <v>1503</v>
      </c>
      <c r="F607" s="126">
        <f>IF(COUNTIF(E$3:E607,E607)=1,MAX(F$2:F606)+1,VLOOKUP(E607,E$2:G606,2,0))</f>
        <v>46155</v>
      </c>
      <c r="G607" s="144">
        <v>1427.1200000000001</v>
      </c>
      <c r="J607" s="22"/>
    </row>
    <row r="608" spans="1:10" s="33" customFormat="1">
      <c r="A608" s="49">
        <v>606</v>
      </c>
      <c r="B608" s="142" t="s">
        <v>747</v>
      </c>
      <c r="C608" s="143" t="s">
        <v>402</v>
      </c>
      <c r="D608" s="143" t="s">
        <v>1504</v>
      </c>
      <c r="E608" s="143" t="s">
        <v>1505</v>
      </c>
      <c r="F608" s="126">
        <f>IF(COUNTIF(E$3:E608,E608)=1,MAX(F$2:F607)+1,VLOOKUP(E608,E$2:G607,2,0))</f>
        <v>46156</v>
      </c>
      <c r="G608" s="144">
        <v>7025.9000000000005</v>
      </c>
      <c r="J608" s="22"/>
    </row>
    <row r="609" spans="1:10" s="33" customFormat="1">
      <c r="A609" s="49">
        <v>607</v>
      </c>
      <c r="B609" s="142" t="s">
        <v>748</v>
      </c>
      <c r="C609" s="143" t="s">
        <v>748</v>
      </c>
      <c r="D609" s="143" t="s">
        <v>1506</v>
      </c>
      <c r="E609" s="143" t="s">
        <v>1507</v>
      </c>
      <c r="F609" s="126">
        <f>IF(COUNTIF(E$3:E609,E609)=1,MAX(F$2:F608)+1,VLOOKUP(E609,E$2:G608,2,0))</f>
        <v>46157</v>
      </c>
      <c r="G609" s="144">
        <v>457.13</v>
      </c>
      <c r="J609" s="22"/>
    </row>
    <row r="610" spans="1:10" s="33" customFormat="1">
      <c r="A610" s="49">
        <v>608</v>
      </c>
      <c r="B610" s="142" t="s">
        <v>322</v>
      </c>
      <c r="C610" s="143" t="s">
        <v>322</v>
      </c>
      <c r="D610" s="143" t="s">
        <v>1508</v>
      </c>
      <c r="E610" s="143" t="s">
        <v>1507</v>
      </c>
      <c r="F610" s="126">
        <f>IF(COUNTIF(E$3:E610,E610)=1,MAX(F$2:F609)+1,VLOOKUP(E610,E$2:G609,2,0))</f>
        <v>46157</v>
      </c>
      <c r="G610" s="144">
        <v>99.28</v>
      </c>
      <c r="J610" s="22"/>
    </row>
    <row r="611" spans="1:10" s="33" customFormat="1">
      <c r="A611" s="49">
        <v>609</v>
      </c>
      <c r="B611" s="142" t="s">
        <v>322</v>
      </c>
      <c r="C611" s="143" t="s">
        <v>323</v>
      </c>
      <c r="D611" s="143" t="s">
        <v>1508</v>
      </c>
      <c r="E611" s="143" t="s">
        <v>1507</v>
      </c>
      <c r="F611" s="126">
        <f>IF(COUNTIF(E$3:E611,E611)=1,MAX(F$2:F610)+1,VLOOKUP(E611,E$2:G610,2,0))</f>
        <v>46157</v>
      </c>
      <c r="G611" s="144">
        <v>2943.32</v>
      </c>
      <c r="J611" s="22"/>
    </row>
    <row r="612" spans="1:10" s="33" customFormat="1">
      <c r="A612" s="49">
        <v>610</v>
      </c>
      <c r="B612" s="142" t="s">
        <v>748</v>
      </c>
      <c r="C612" s="143" t="s">
        <v>749</v>
      </c>
      <c r="D612" s="143" t="s">
        <v>1506</v>
      </c>
      <c r="E612" s="143" t="s">
        <v>1507</v>
      </c>
      <c r="F612" s="126">
        <f>IF(COUNTIF(E$3:E612,E612)=1,MAX(F$2:F611)+1,VLOOKUP(E612,E$2:G611,2,0))</f>
        <v>46157</v>
      </c>
      <c r="G612" s="144">
        <v>19294.940000000002</v>
      </c>
      <c r="J612" s="22"/>
    </row>
    <row r="613" spans="1:10" s="33" customFormat="1">
      <c r="A613" s="49">
        <v>611</v>
      </c>
      <c r="B613" s="142" t="s">
        <v>748</v>
      </c>
      <c r="C613" s="143" t="s">
        <v>750</v>
      </c>
      <c r="D613" s="143" t="s">
        <v>1506</v>
      </c>
      <c r="E613" s="143" t="s">
        <v>1507</v>
      </c>
      <c r="F613" s="126">
        <f>IF(COUNTIF(E$3:E613,E613)=1,MAX(F$2:F612)+1,VLOOKUP(E613,E$2:G612,2,0))</f>
        <v>46157</v>
      </c>
      <c r="G613" s="144">
        <v>6.89</v>
      </c>
      <c r="J613" s="22"/>
    </row>
    <row r="614" spans="1:10" s="33" customFormat="1">
      <c r="A614" s="49">
        <v>612</v>
      </c>
      <c r="B614" s="142" t="s">
        <v>748</v>
      </c>
      <c r="C614" s="143" t="s">
        <v>324</v>
      </c>
      <c r="D614" s="143" t="s">
        <v>1506</v>
      </c>
      <c r="E614" s="143" t="s">
        <v>1507</v>
      </c>
      <c r="F614" s="126">
        <f>IF(COUNTIF(E$3:E614,E614)=1,MAX(F$2:F613)+1,VLOOKUP(E614,E$2:G613,2,0))</f>
        <v>46157</v>
      </c>
      <c r="G614" s="144">
        <v>964.57</v>
      </c>
      <c r="J614" s="22"/>
    </row>
    <row r="615" spans="1:10" s="33" customFormat="1">
      <c r="A615" s="49">
        <v>613</v>
      </c>
      <c r="B615" s="142" t="s">
        <v>751</v>
      </c>
      <c r="C615" s="143" t="s">
        <v>751</v>
      </c>
      <c r="D615" s="143" t="s">
        <v>1509</v>
      </c>
      <c r="E615" s="143" t="s">
        <v>1510</v>
      </c>
      <c r="F615" s="126">
        <f>IF(COUNTIF(E$3:E615,E615)=1,MAX(F$2:F614)+1,VLOOKUP(E615,E$2:G614,2,0))</f>
        <v>46158</v>
      </c>
      <c r="G615" s="144">
        <v>188.51000000000002</v>
      </c>
      <c r="J615" s="22"/>
    </row>
    <row r="616" spans="1:10" s="33" customFormat="1">
      <c r="A616" s="49">
        <v>614</v>
      </c>
      <c r="B616" s="142" t="s">
        <v>751</v>
      </c>
      <c r="C616" s="143" t="s">
        <v>752</v>
      </c>
      <c r="D616" s="143" t="s">
        <v>1509</v>
      </c>
      <c r="E616" s="143" t="s">
        <v>1510</v>
      </c>
      <c r="F616" s="126">
        <f>IF(COUNTIF(E$3:E616,E616)=1,MAX(F$2:F615)+1,VLOOKUP(E616,E$2:G615,2,0))</f>
        <v>46158</v>
      </c>
      <c r="G616" s="144">
        <v>47.480000000000004</v>
      </c>
      <c r="J616" s="22"/>
    </row>
    <row r="617" spans="1:10" s="33" customFormat="1">
      <c r="A617" s="49">
        <v>615</v>
      </c>
      <c r="B617" s="142" t="s">
        <v>753</v>
      </c>
      <c r="C617" s="143" t="s">
        <v>753</v>
      </c>
      <c r="D617" s="143" t="s">
        <v>1511</v>
      </c>
      <c r="E617" s="143" t="s">
        <v>1512</v>
      </c>
      <c r="F617" s="126">
        <f>IF(COUNTIF(E$3:E617,E617)=1,MAX(F$2:F616)+1,VLOOKUP(E617,E$2:G616,2,0))</f>
        <v>46159</v>
      </c>
      <c r="G617" s="144">
        <v>146812.23000000001</v>
      </c>
      <c r="J617" s="22"/>
    </row>
    <row r="618" spans="1:10" s="33" customFormat="1">
      <c r="A618" s="49">
        <v>616</v>
      </c>
      <c r="B618" s="142" t="s">
        <v>404</v>
      </c>
      <c r="C618" s="143" t="s">
        <v>404</v>
      </c>
      <c r="D618" s="143" t="s">
        <v>1513</v>
      </c>
      <c r="E618" s="143" t="s">
        <v>1514</v>
      </c>
      <c r="F618" s="126">
        <f>IF(COUNTIF(E$3:E618,E618)=1,MAX(F$2:F617)+1,VLOOKUP(E618,E$2:G617,2,0))</f>
        <v>46160</v>
      </c>
      <c r="G618" s="144">
        <v>17505.41</v>
      </c>
      <c r="J618" s="22"/>
    </row>
    <row r="619" spans="1:10" s="33" customFormat="1">
      <c r="A619" s="49">
        <v>617</v>
      </c>
      <c r="B619" s="142" t="s">
        <v>404</v>
      </c>
      <c r="C619" s="143" t="s">
        <v>405</v>
      </c>
      <c r="D619" s="143" t="s">
        <v>1513</v>
      </c>
      <c r="E619" s="143" t="s">
        <v>1514</v>
      </c>
      <c r="F619" s="126">
        <f>IF(COUNTIF(E$3:E619,E619)=1,MAX(F$2:F618)+1,VLOOKUP(E619,E$2:G618,2,0))</f>
        <v>46160</v>
      </c>
      <c r="G619" s="144">
        <v>1538.54</v>
      </c>
      <c r="J619" s="22"/>
    </row>
    <row r="620" spans="1:10" s="33" customFormat="1">
      <c r="A620" s="49">
        <v>618</v>
      </c>
      <c r="B620" s="142" t="s">
        <v>404</v>
      </c>
      <c r="C620" s="143" t="s">
        <v>406</v>
      </c>
      <c r="D620" s="143" t="s">
        <v>1513</v>
      </c>
      <c r="E620" s="143" t="s">
        <v>1514</v>
      </c>
      <c r="F620" s="126">
        <f>IF(COUNTIF(E$3:E620,E620)=1,MAX(F$2:F619)+1,VLOOKUP(E620,E$2:G619,2,0))</f>
        <v>46160</v>
      </c>
      <c r="G620" s="144">
        <v>32574.859999999997</v>
      </c>
      <c r="J620" s="22"/>
    </row>
    <row r="621" spans="1:10" s="33" customFormat="1">
      <c r="A621" s="49">
        <v>619</v>
      </c>
      <c r="B621" s="142" t="s">
        <v>754</v>
      </c>
      <c r="C621" s="143" t="s">
        <v>755</v>
      </c>
      <c r="D621" s="143" t="s">
        <v>1515</v>
      </c>
      <c r="E621" s="143" t="s">
        <v>1516</v>
      </c>
      <c r="F621" s="126">
        <f>IF(COUNTIF(E$3:E621,E621)=1,MAX(F$2:F620)+1,VLOOKUP(E621,E$2:G620,2,0))</f>
        <v>46161</v>
      </c>
      <c r="G621" s="144">
        <v>734.71999999999991</v>
      </c>
      <c r="J621" s="22"/>
    </row>
    <row r="622" spans="1:10" s="33" customFormat="1">
      <c r="A622" s="49">
        <v>620</v>
      </c>
      <c r="B622" s="142" t="s">
        <v>754</v>
      </c>
      <c r="C622" s="143" t="s">
        <v>756</v>
      </c>
      <c r="D622" s="143" t="s">
        <v>1515</v>
      </c>
      <c r="E622" s="143" t="s">
        <v>1516</v>
      </c>
      <c r="F622" s="126">
        <f>IF(COUNTIF(E$3:E622,E622)=1,MAX(F$2:F621)+1,VLOOKUP(E622,E$2:G621,2,0))</f>
        <v>46161</v>
      </c>
      <c r="G622" s="144">
        <v>3.0799999999999996</v>
      </c>
      <c r="J622" s="22"/>
    </row>
    <row r="623" spans="1:10" s="33" customFormat="1">
      <c r="A623" s="49">
        <v>621</v>
      </c>
      <c r="B623" s="142" t="s">
        <v>754</v>
      </c>
      <c r="C623" s="143" t="s">
        <v>757</v>
      </c>
      <c r="D623" s="143" t="s">
        <v>1515</v>
      </c>
      <c r="E623" s="143" t="s">
        <v>1516</v>
      </c>
      <c r="F623" s="126">
        <f>IF(COUNTIF(E$3:E623,E623)=1,MAX(F$2:F622)+1,VLOOKUP(E623,E$2:G622,2,0))</f>
        <v>46161</v>
      </c>
      <c r="G623" s="144">
        <v>20.36</v>
      </c>
      <c r="J623" s="22"/>
    </row>
    <row r="624" spans="1:10" s="33" customFormat="1">
      <c r="A624" s="49">
        <v>622</v>
      </c>
      <c r="B624" s="142" t="s">
        <v>758</v>
      </c>
      <c r="C624" s="143" t="s">
        <v>758</v>
      </c>
      <c r="D624" s="143" t="s">
        <v>1517</v>
      </c>
      <c r="E624" s="143" t="s">
        <v>1518</v>
      </c>
      <c r="F624" s="126">
        <f>IF(COUNTIF(E$3:E624,E624)=1,MAX(F$2:F623)+1,VLOOKUP(E624,E$2:G623,2,0))</f>
        <v>46162</v>
      </c>
      <c r="G624" s="144">
        <v>9.83</v>
      </c>
      <c r="J624" s="22"/>
    </row>
    <row r="625" spans="1:10" s="33" customFormat="1">
      <c r="A625" s="49">
        <v>623</v>
      </c>
      <c r="B625" s="142" t="s">
        <v>759</v>
      </c>
      <c r="C625" s="143" t="s">
        <v>759</v>
      </c>
      <c r="D625" s="143" t="s">
        <v>1519</v>
      </c>
      <c r="E625" s="143" t="s">
        <v>1520</v>
      </c>
      <c r="F625" s="126">
        <f>IF(COUNTIF(E$3:E625,E625)=1,MAX(F$2:F624)+1,VLOOKUP(E625,E$2:G624,2,0))</f>
        <v>46163</v>
      </c>
      <c r="G625" s="144">
        <v>41.89</v>
      </c>
      <c r="J625" s="22"/>
    </row>
    <row r="626" spans="1:10" s="33" customFormat="1">
      <c r="A626" s="49">
        <v>624</v>
      </c>
      <c r="B626" s="142" t="s">
        <v>760</v>
      </c>
      <c r="C626" s="143" t="s">
        <v>760</v>
      </c>
      <c r="D626" s="143" t="s">
        <v>1521</v>
      </c>
      <c r="E626" s="143" t="s">
        <v>1522</v>
      </c>
      <c r="F626" s="126">
        <f>IF(COUNTIF(E$3:E626,E626)=1,MAX(F$2:F625)+1,VLOOKUP(E626,E$2:G625,2,0))</f>
        <v>46164</v>
      </c>
      <c r="G626" s="144">
        <v>98.63</v>
      </c>
      <c r="J626" s="22"/>
    </row>
    <row r="627" spans="1:10" s="33" customFormat="1">
      <c r="A627" s="49">
        <v>625</v>
      </c>
      <c r="B627" s="142" t="s">
        <v>760</v>
      </c>
      <c r="C627" s="143" t="s">
        <v>403</v>
      </c>
      <c r="D627" s="143" t="s">
        <v>1521</v>
      </c>
      <c r="E627" s="143" t="s">
        <v>1522</v>
      </c>
      <c r="F627" s="126">
        <f>IF(COUNTIF(E$3:E627,E627)=1,MAX(F$2:F626)+1,VLOOKUP(E627,E$2:G626,2,0))</f>
        <v>46164</v>
      </c>
      <c r="G627" s="144">
        <v>1.1299999999999999</v>
      </c>
      <c r="J627" s="22"/>
    </row>
    <row r="628" spans="1:10" s="33" customFormat="1">
      <c r="A628" s="49">
        <v>626</v>
      </c>
      <c r="B628" s="142" t="s">
        <v>450</v>
      </c>
      <c r="C628" s="143" t="s">
        <v>761</v>
      </c>
      <c r="D628" s="143" t="s">
        <v>865</v>
      </c>
      <c r="E628" s="143" t="s">
        <v>866</v>
      </c>
      <c r="F628" s="126">
        <f>IF(COUNTIF(E$3:E628,E628)=1,MAX(F$2:F627)+1,VLOOKUP(E628,E$2:G627,2,0))</f>
        <v>27298</v>
      </c>
      <c r="G628" s="144">
        <v>600.52</v>
      </c>
      <c r="J628" s="22"/>
    </row>
    <row r="629" spans="1:10" s="33" customFormat="1">
      <c r="A629" s="49">
        <v>627</v>
      </c>
      <c r="B629" s="142" t="s">
        <v>710</v>
      </c>
      <c r="C629" s="143" t="s">
        <v>762</v>
      </c>
      <c r="D629" s="143" t="s">
        <v>1415</v>
      </c>
      <c r="E629" s="143" t="s">
        <v>1416</v>
      </c>
      <c r="F629" s="126">
        <f>IF(COUNTIF(E$3:E629,E629)=1,MAX(F$2:F628)+1,VLOOKUP(E629,E$2:G628,2,0))</f>
        <v>46112</v>
      </c>
      <c r="G629" s="144">
        <v>524.30000000000007</v>
      </c>
      <c r="J629" s="22"/>
    </row>
    <row r="630" spans="1:10" s="33" customFormat="1">
      <c r="A630" s="49">
        <v>628</v>
      </c>
      <c r="B630" s="142" t="s">
        <v>763</v>
      </c>
      <c r="C630" s="143" t="s">
        <v>407</v>
      </c>
      <c r="D630" s="143" t="s">
        <v>1523</v>
      </c>
      <c r="E630" s="143" t="s">
        <v>1524</v>
      </c>
      <c r="F630" s="126">
        <f>IF(COUNTIF(E$3:E630,E630)=1,MAX(F$2:F629)+1,VLOOKUP(E630,E$2:G629,2,0))</f>
        <v>46165</v>
      </c>
      <c r="G630" s="144">
        <v>114.68</v>
      </c>
      <c r="J630" s="22"/>
    </row>
    <row r="631" spans="1:10" s="33" customFormat="1">
      <c r="A631" s="49">
        <v>629</v>
      </c>
      <c r="B631" s="142" t="s">
        <v>764</v>
      </c>
      <c r="C631" s="143" t="s">
        <v>764</v>
      </c>
      <c r="D631" s="143" t="s">
        <v>1525</v>
      </c>
      <c r="E631" s="143" t="s">
        <v>1526</v>
      </c>
      <c r="F631" s="126">
        <f>IF(COUNTIF(E$3:E631,E631)=1,MAX(F$2:F630)+1,VLOOKUP(E631,E$2:G630,2,0))</f>
        <v>46166</v>
      </c>
      <c r="G631" s="144">
        <v>121.01</v>
      </c>
      <c r="J631" s="22"/>
    </row>
    <row r="632" spans="1:10" s="33" customFormat="1">
      <c r="A632" s="49">
        <v>630</v>
      </c>
      <c r="B632" s="142" t="s">
        <v>764</v>
      </c>
      <c r="C632" s="143" t="s">
        <v>408</v>
      </c>
      <c r="D632" s="143" t="s">
        <v>1525</v>
      </c>
      <c r="E632" s="143" t="s">
        <v>1526</v>
      </c>
      <c r="F632" s="126">
        <f>IF(COUNTIF(E$3:E632,E632)=1,MAX(F$2:F631)+1,VLOOKUP(E632,E$2:G631,2,0))</f>
        <v>46166</v>
      </c>
      <c r="G632" s="144">
        <v>26.310000000000002</v>
      </c>
      <c r="J632" s="22"/>
    </row>
    <row r="633" spans="1:10" s="33" customFormat="1">
      <c r="A633" s="49">
        <v>631</v>
      </c>
      <c r="B633" s="142" t="s">
        <v>409</v>
      </c>
      <c r="C633" s="143" t="s">
        <v>409</v>
      </c>
      <c r="D633" s="143" t="s">
        <v>1527</v>
      </c>
      <c r="E633" s="143" t="s">
        <v>1528</v>
      </c>
      <c r="F633" s="126">
        <f>IF(COUNTIF(E$3:E633,E633)=1,MAX(F$2:F632)+1,VLOOKUP(E633,E$2:G632,2,0))</f>
        <v>46167</v>
      </c>
      <c r="G633" s="144">
        <v>9413.01</v>
      </c>
      <c r="J633" s="22"/>
    </row>
    <row r="634" spans="1:10" s="33" customFormat="1">
      <c r="A634" s="49">
        <v>632</v>
      </c>
      <c r="B634" s="142" t="s">
        <v>410</v>
      </c>
      <c r="C634" s="143" t="s">
        <v>410</v>
      </c>
      <c r="D634" s="143" t="s">
        <v>1529</v>
      </c>
      <c r="E634" s="143" t="s">
        <v>1530</v>
      </c>
      <c r="F634" s="126">
        <f>IF(COUNTIF(E$3:E634,E634)=1,MAX(F$2:F633)+1,VLOOKUP(E634,E$2:G633,2,0))</f>
        <v>46168</v>
      </c>
      <c r="G634" s="144">
        <v>26383.599999999999</v>
      </c>
      <c r="J634" s="22"/>
    </row>
    <row r="635" spans="1:10" s="33" customFormat="1">
      <c r="A635" s="49">
        <v>633</v>
      </c>
      <c r="B635" s="142" t="s">
        <v>411</v>
      </c>
      <c r="C635" s="143" t="s">
        <v>411</v>
      </c>
      <c r="D635" s="143" t="s">
        <v>1531</v>
      </c>
      <c r="E635" s="143" t="s">
        <v>1532</v>
      </c>
      <c r="F635" s="126">
        <f>IF(COUNTIF(E$3:E635,E635)=1,MAX(F$2:F634)+1,VLOOKUP(E635,E$2:G634,2,0))</f>
        <v>46169</v>
      </c>
      <c r="G635" s="144">
        <v>12580.87</v>
      </c>
      <c r="J635" s="22"/>
    </row>
    <row r="636" spans="1:10" s="33" customFormat="1">
      <c r="A636" s="49">
        <v>634</v>
      </c>
      <c r="B636" s="142" t="s">
        <v>412</v>
      </c>
      <c r="C636" s="143" t="s">
        <v>412</v>
      </c>
      <c r="D636" s="143" t="s">
        <v>1533</v>
      </c>
      <c r="E636" s="143" t="s">
        <v>1534</v>
      </c>
      <c r="F636" s="126">
        <f>IF(COUNTIF(E$3:E636,E636)=1,MAX(F$2:F635)+1,VLOOKUP(E636,E$2:G635,2,0))</f>
        <v>46170</v>
      </c>
      <c r="G636" s="144">
        <v>1464.9199999999998</v>
      </c>
      <c r="J636" s="22"/>
    </row>
    <row r="637" spans="1:10" s="33" customFormat="1">
      <c r="A637" s="49">
        <v>635</v>
      </c>
      <c r="B637" s="142" t="s">
        <v>413</v>
      </c>
      <c r="C637" s="143" t="s">
        <v>413</v>
      </c>
      <c r="D637" s="143" t="s">
        <v>1535</v>
      </c>
      <c r="E637" s="143" t="s">
        <v>1536</v>
      </c>
      <c r="F637" s="126">
        <f>IF(COUNTIF(E$3:E637,E637)=1,MAX(F$2:F636)+1,VLOOKUP(E637,E$2:G636,2,0))</f>
        <v>46171</v>
      </c>
      <c r="G637" s="144">
        <v>9940.7400000000016</v>
      </c>
      <c r="J637" s="22"/>
    </row>
    <row r="638" spans="1:10" s="33" customFormat="1">
      <c r="A638" s="49">
        <v>636</v>
      </c>
      <c r="B638" s="142" t="s">
        <v>765</v>
      </c>
      <c r="C638" s="143" t="s">
        <v>765</v>
      </c>
      <c r="D638" s="143" t="s">
        <v>1537</v>
      </c>
      <c r="E638" s="143" t="s">
        <v>1538</v>
      </c>
      <c r="F638" s="126">
        <f>IF(COUNTIF(E$3:E638,E638)=1,MAX(F$2:F637)+1,VLOOKUP(E638,E$2:G637,2,0))</f>
        <v>46172</v>
      </c>
      <c r="G638" s="144">
        <v>16207.909999999998</v>
      </c>
      <c r="J638" s="22"/>
    </row>
    <row r="639" spans="1:10" s="33" customFormat="1">
      <c r="A639" s="152">
        <v>637</v>
      </c>
      <c r="B639" s="128" t="s">
        <v>414</v>
      </c>
      <c r="C639" s="128" t="s">
        <v>414</v>
      </c>
      <c r="D639" s="128" t="s">
        <v>793</v>
      </c>
      <c r="E639" s="143" t="s">
        <v>794</v>
      </c>
      <c r="F639" s="126">
        <f>IF(COUNTIF(E$3:E639,E639)=1,MAX(F$2:F638)+1,VLOOKUP(E639,E$2:G638,2,0))</f>
        <v>27262</v>
      </c>
      <c r="G639" s="144">
        <v>0</v>
      </c>
      <c r="J639" s="22"/>
    </row>
    <row r="640" spans="1:10" s="33" customFormat="1">
      <c r="A640" s="152">
        <v>638</v>
      </c>
      <c r="B640" s="128" t="s">
        <v>414</v>
      </c>
      <c r="C640" s="128" t="s">
        <v>418</v>
      </c>
      <c r="D640" s="128" t="s">
        <v>793</v>
      </c>
      <c r="E640" s="143" t="s">
        <v>794</v>
      </c>
      <c r="F640" s="126">
        <f>IF(COUNTIF(E$3:E640,E640)=1,MAX(F$2:F639)+1,VLOOKUP(E640,E$2:G639,2,0))</f>
        <v>27262</v>
      </c>
      <c r="G640" s="144">
        <v>3.41</v>
      </c>
      <c r="J640" s="22"/>
    </row>
    <row r="641" spans="1:10" s="33" customFormat="1">
      <c r="A641" s="152">
        <v>639</v>
      </c>
      <c r="B641" s="128" t="s">
        <v>420</v>
      </c>
      <c r="C641" s="128" t="s">
        <v>420</v>
      </c>
      <c r="D641" s="128" t="s">
        <v>797</v>
      </c>
      <c r="E641" s="143" t="s">
        <v>798</v>
      </c>
      <c r="F641" s="126">
        <f>IF(COUNTIF(E$3:E641,E641)=1,MAX(F$2:F640)+1,VLOOKUP(E641,E$2:G640,2,0))</f>
        <v>27263</v>
      </c>
      <c r="G641" s="144">
        <v>44.9</v>
      </c>
      <c r="J641" s="22"/>
    </row>
    <row r="642" spans="1:10" s="33" customFormat="1">
      <c r="A642" s="152">
        <v>640</v>
      </c>
      <c r="B642" s="128" t="s">
        <v>75</v>
      </c>
      <c r="C642" s="128" t="s">
        <v>75</v>
      </c>
      <c r="D642" s="128" t="s">
        <v>799</v>
      </c>
      <c r="E642" s="143" t="s">
        <v>800</v>
      </c>
      <c r="F642" s="126">
        <f>IF(COUNTIF(E$3:E642,E642)=1,MAX(F$2:F641)+1,VLOOKUP(E642,E$2:G641,2,0))</f>
        <v>27264</v>
      </c>
      <c r="G642" s="144">
        <v>6.9999999999999993E-2</v>
      </c>
      <c r="J642" s="22"/>
    </row>
    <row r="643" spans="1:10" s="33" customFormat="1" ht="22.5">
      <c r="A643" s="152">
        <v>641</v>
      </c>
      <c r="B643" s="128" t="s">
        <v>421</v>
      </c>
      <c r="C643" s="128" t="s">
        <v>421</v>
      </c>
      <c r="D643" s="128" t="s">
        <v>801</v>
      </c>
      <c r="E643" s="143" t="s">
        <v>802</v>
      </c>
      <c r="F643" s="126">
        <f>IF(COUNTIF(E$3:E643,E643)=1,MAX(F$2:F642)+1,VLOOKUP(E643,E$2:G642,2,0))</f>
        <v>27265</v>
      </c>
      <c r="G643" s="144">
        <v>6.8</v>
      </c>
      <c r="J643" s="22"/>
    </row>
    <row r="644" spans="1:10" s="33" customFormat="1" ht="22.5">
      <c r="A644" s="152">
        <v>642</v>
      </c>
      <c r="B644" s="128" t="s">
        <v>421</v>
      </c>
      <c r="C644" s="128" t="s">
        <v>63</v>
      </c>
      <c r="D644" s="128" t="s">
        <v>801</v>
      </c>
      <c r="E644" s="143" t="s">
        <v>802</v>
      </c>
      <c r="F644" s="126">
        <f>IF(COUNTIF(E$3:E644,E644)=1,MAX(F$2:F643)+1,VLOOKUP(E644,E$2:G643,2,0))</f>
        <v>27265</v>
      </c>
      <c r="G644" s="144">
        <v>1.66</v>
      </c>
      <c r="J644" s="22"/>
    </row>
    <row r="645" spans="1:10" s="33" customFormat="1" ht="22.5">
      <c r="A645" s="152">
        <v>643</v>
      </c>
      <c r="B645" s="128" t="s">
        <v>64</v>
      </c>
      <c r="C645" s="128" t="s">
        <v>64</v>
      </c>
      <c r="D645" s="128" t="s">
        <v>801</v>
      </c>
      <c r="E645" s="143" t="s">
        <v>802</v>
      </c>
      <c r="F645" s="126">
        <f>IF(COUNTIF(E$3:E645,E645)=1,MAX(F$2:F644)+1,VLOOKUP(E645,E$2:G644,2,0))</f>
        <v>27265</v>
      </c>
      <c r="G645" s="144">
        <v>36.330000000000005</v>
      </c>
      <c r="J645" s="22"/>
    </row>
    <row r="646" spans="1:10" s="33" customFormat="1" ht="22.5">
      <c r="A646" s="152">
        <v>644</v>
      </c>
      <c r="B646" s="128" t="s">
        <v>64</v>
      </c>
      <c r="C646" s="128" t="s">
        <v>65</v>
      </c>
      <c r="D646" s="128" t="s">
        <v>801</v>
      </c>
      <c r="E646" s="143" t="s">
        <v>802</v>
      </c>
      <c r="F646" s="126">
        <f>IF(COUNTIF(E$3:E646,E646)=1,MAX(F$2:F645)+1,VLOOKUP(E646,E$2:G645,2,0))</f>
        <v>27265</v>
      </c>
      <c r="G646" s="144">
        <v>29.869999999999997</v>
      </c>
      <c r="J646" s="22"/>
    </row>
    <row r="647" spans="1:10" s="33" customFormat="1">
      <c r="A647" s="152">
        <v>645</v>
      </c>
      <c r="B647" s="128" t="s">
        <v>66</v>
      </c>
      <c r="C647" s="128" t="s">
        <v>66</v>
      </c>
      <c r="D647" s="128" t="s">
        <v>803</v>
      </c>
      <c r="E647" s="143" t="s">
        <v>804</v>
      </c>
      <c r="F647" s="126">
        <f>IF(COUNTIF(E$3:E647,E647)=1,MAX(F$2:F646)+1,VLOOKUP(E647,E$2:G646,2,0))</f>
        <v>27266</v>
      </c>
      <c r="G647" s="144">
        <v>1.4</v>
      </c>
      <c r="J647" s="22"/>
    </row>
    <row r="648" spans="1:10" s="33" customFormat="1">
      <c r="A648" s="152">
        <v>646</v>
      </c>
      <c r="B648" s="128" t="s">
        <v>422</v>
      </c>
      <c r="C648" s="128" t="s">
        <v>422</v>
      </c>
      <c r="D648" s="128" t="s">
        <v>805</v>
      </c>
      <c r="E648" s="143" t="s">
        <v>806</v>
      </c>
      <c r="F648" s="126">
        <f>IF(COUNTIF(E$3:E648,E648)=1,MAX(F$2:F647)+1,VLOOKUP(E648,E$2:G647,2,0))</f>
        <v>27267</v>
      </c>
      <c r="G648" s="144">
        <v>0.12</v>
      </c>
      <c r="J648" s="22"/>
    </row>
    <row r="649" spans="1:10" s="33" customFormat="1">
      <c r="A649" s="152">
        <v>647</v>
      </c>
      <c r="B649" s="128" t="s">
        <v>423</v>
      </c>
      <c r="C649" s="128" t="s">
        <v>423</v>
      </c>
      <c r="D649" s="128" t="s">
        <v>807</v>
      </c>
      <c r="E649" s="143" t="s">
        <v>808</v>
      </c>
      <c r="F649" s="126">
        <f>IF(COUNTIF(E$3:E649,E649)=1,MAX(F$2:F648)+1,VLOOKUP(E649,E$2:G648,2,0))</f>
        <v>27268</v>
      </c>
      <c r="G649" s="144">
        <v>0.51</v>
      </c>
      <c r="J649" s="22"/>
    </row>
    <row r="650" spans="1:10" s="33" customFormat="1">
      <c r="A650" s="152">
        <v>648</v>
      </c>
      <c r="B650" s="128" t="s">
        <v>423</v>
      </c>
      <c r="C650" s="128" t="s">
        <v>424</v>
      </c>
      <c r="D650" s="128" t="s">
        <v>807</v>
      </c>
      <c r="E650" s="143" t="s">
        <v>808</v>
      </c>
      <c r="F650" s="126">
        <f>IF(COUNTIF(E$3:E650,E650)=1,MAX(F$2:F649)+1,VLOOKUP(E650,E$2:G649,2,0))</f>
        <v>27268</v>
      </c>
      <c r="G650" s="144">
        <v>0.12</v>
      </c>
      <c r="J650" s="22"/>
    </row>
    <row r="651" spans="1:10" s="33" customFormat="1">
      <c r="A651" s="152">
        <v>649</v>
      </c>
      <c r="B651" s="128" t="s">
        <v>76</v>
      </c>
      <c r="C651" s="128" t="s">
        <v>76</v>
      </c>
      <c r="D651" s="128" t="s">
        <v>809</v>
      </c>
      <c r="E651" s="143" t="s">
        <v>810</v>
      </c>
      <c r="F651" s="126">
        <f>IF(COUNTIF(E$3:E651,E651)=1,MAX(F$2:F650)+1,VLOOKUP(E651,E$2:G650,2,0))</f>
        <v>27269</v>
      </c>
      <c r="G651" s="144">
        <v>0</v>
      </c>
      <c r="J651" s="22"/>
    </row>
    <row r="652" spans="1:10" s="33" customFormat="1">
      <c r="A652" s="152">
        <v>650</v>
      </c>
      <c r="B652" s="128" t="s">
        <v>76</v>
      </c>
      <c r="C652" s="128" t="s">
        <v>77</v>
      </c>
      <c r="D652" s="128" t="s">
        <v>809</v>
      </c>
      <c r="E652" s="143" t="s">
        <v>810</v>
      </c>
      <c r="F652" s="126">
        <f>IF(COUNTIF(E$3:E652,E652)=1,MAX(F$2:F651)+1,VLOOKUP(E652,E$2:G651,2,0))</f>
        <v>27269</v>
      </c>
      <c r="G652" s="144">
        <v>0.37</v>
      </c>
      <c r="J652" s="22"/>
    </row>
    <row r="653" spans="1:10" s="33" customFormat="1">
      <c r="A653" s="152">
        <v>651</v>
      </c>
      <c r="B653" s="128" t="s">
        <v>78</v>
      </c>
      <c r="C653" s="128" t="s">
        <v>78</v>
      </c>
      <c r="D653" s="128" t="s">
        <v>809</v>
      </c>
      <c r="E653" s="143" t="s">
        <v>810</v>
      </c>
      <c r="F653" s="126">
        <f>IF(COUNTIF(E$3:E653,E653)=1,MAX(F$2:F652)+1,VLOOKUP(E653,E$2:G652,2,0))</f>
        <v>27269</v>
      </c>
      <c r="G653" s="144">
        <v>43.56</v>
      </c>
      <c r="J653" s="22"/>
    </row>
    <row r="654" spans="1:10" s="33" customFormat="1">
      <c r="A654" s="152">
        <v>652</v>
      </c>
      <c r="B654" s="128" t="s">
        <v>78</v>
      </c>
      <c r="C654" s="128" t="s">
        <v>79</v>
      </c>
      <c r="D654" s="128" t="s">
        <v>809</v>
      </c>
      <c r="E654" s="143" t="s">
        <v>810</v>
      </c>
      <c r="F654" s="126">
        <f>IF(COUNTIF(E$3:E654,E654)=1,MAX(F$2:F653)+1,VLOOKUP(E654,E$2:G653,2,0))</f>
        <v>27269</v>
      </c>
      <c r="G654" s="144">
        <v>2.92</v>
      </c>
      <c r="J654" s="22"/>
    </row>
    <row r="655" spans="1:10" s="33" customFormat="1">
      <c r="A655" s="152">
        <v>653</v>
      </c>
      <c r="B655" s="128" t="s">
        <v>78</v>
      </c>
      <c r="C655" s="128" t="s">
        <v>80</v>
      </c>
      <c r="D655" s="128" t="s">
        <v>809</v>
      </c>
      <c r="E655" s="143" t="s">
        <v>810</v>
      </c>
      <c r="F655" s="126">
        <f>IF(COUNTIF(E$3:E655,E655)=1,MAX(F$2:F654)+1,VLOOKUP(E655,E$2:G654,2,0))</f>
        <v>27269</v>
      </c>
      <c r="G655" s="144">
        <v>3.86</v>
      </c>
      <c r="J655" s="22"/>
    </row>
    <row r="656" spans="1:10" s="33" customFormat="1">
      <c r="A656" s="152">
        <v>654</v>
      </c>
      <c r="B656" s="128" t="s">
        <v>78</v>
      </c>
      <c r="C656" s="128" t="s">
        <v>81</v>
      </c>
      <c r="D656" s="128" t="s">
        <v>809</v>
      </c>
      <c r="E656" s="143" t="s">
        <v>810</v>
      </c>
      <c r="F656" s="126">
        <f>IF(COUNTIF(E$3:E656,E656)=1,MAX(F$2:F655)+1,VLOOKUP(E656,E$2:G655,2,0))</f>
        <v>27269</v>
      </c>
      <c r="G656" s="144">
        <v>14.24</v>
      </c>
      <c r="J656" s="22"/>
    </row>
    <row r="657" spans="1:10" s="33" customFormat="1">
      <c r="A657" s="152">
        <v>655</v>
      </c>
      <c r="B657" s="128" t="s">
        <v>78</v>
      </c>
      <c r="C657" s="128" t="s">
        <v>82</v>
      </c>
      <c r="D657" s="128" t="s">
        <v>809</v>
      </c>
      <c r="E657" s="143" t="s">
        <v>810</v>
      </c>
      <c r="F657" s="126">
        <f>IF(COUNTIF(E$3:E657,E657)=1,MAX(F$2:F656)+1,VLOOKUP(E657,E$2:G656,2,0))</f>
        <v>27269</v>
      </c>
      <c r="G657" s="144">
        <v>1.0900000000000001</v>
      </c>
      <c r="J657" s="22"/>
    </row>
    <row r="658" spans="1:10" s="33" customFormat="1">
      <c r="A658" s="152">
        <v>656</v>
      </c>
      <c r="B658" s="128" t="s">
        <v>425</v>
      </c>
      <c r="C658" s="128" t="s">
        <v>425</v>
      </c>
      <c r="D658" s="128" t="s">
        <v>811</v>
      </c>
      <c r="E658" s="143" t="s">
        <v>812</v>
      </c>
      <c r="F658" s="126">
        <f>IF(COUNTIF(E$3:E658,E658)=1,MAX(F$2:F657)+1,VLOOKUP(E658,E$2:G657,2,0))</f>
        <v>27270</v>
      </c>
      <c r="G658" s="144">
        <v>114.25000000000001</v>
      </c>
      <c r="J658" s="22"/>
    </row>
    <row r="659" spans="1:10" s="33" customFormat="1">
      <c r="A659" s="152">
        <v>657</v>
      </c>
      <c r="B659" s="128" t="s">
        <v>72</v>
      </c>
      <c r="C659" s="128" t="s">
        <v>72</v>
      </c>
      <c r="D659" s="128" t="s">
        <v>813</v>
      </c>
      <c r="E659" s="143" t="s">
        <v>814</v>
      </c>
      <c r="F659" s="126">
        <f>IF(COUNTIF(E$3:E659,E659)=1,MAX(F$2:F658)+1,VLOOKUP(E659,E$2:G658,2,0))</f>
        <v>27271</v>
      </c>
      <c r="G659" s="144">
        <v>157</v>
      </c>
      <c r="J659" s="22"/>
    </row>
    <row r="660" spans="1:10" s="33" customFormat="1">
      <c r="A660" s="152">
        <v>658</v>
      </c>
      <c r="B660" s="128" t="s">
        <v>72</v>
      </c>
      <c r="C660" s="128" t="s">
        <v>73</v>
      </c>
      <c r="D660" s="128" t="s">
        <v>813</v>
      </c>
      <c r="E660" s="143" t="s">
        <v>814</v>
      </c>
      <c r="F660" s="126">
        <f>IF(COUNTIF(E$3:E660,E660)=1,MAX(F$2:F659)+1,VLOOKUP(E660,E$2:G659,2,0))</f>
        <v>27271</v>
      </c>
      <c r="G660" s="144">
        <v>33.65</v>
      </c>
      <c r="J660" s="22"/>
    </row>
    <row r="661" spans="1:10" s="33" customFormat="1">
      <c r="A661" s="152">
        <v>659</v>
      </c>
      <c r="B661" s="128" t="s">
        <v>72</v>
      </c>
      <c r="C661" s="128" t="s">
        <v>74</v>
      </c>
      <c r="D661" s="128" t="s">
        <v>813</v>
      </c>
      <c r="E661" s="143" t="s">
        <v>814</v>
      </c>
      <c r="F661" s="126">
        <f>IF(COUNTIF(E$3:E661,E661)=1,MAX(F$2:F660)+1,VLOOKUP(E661,E$2:G660,2,0))</f>
        <v>27271</v>
      </c>
      <c r="G661" s="144">
        <v>41.78</v>
      </c>
      <c r="J661" s="22"/>
    </row>
    <row r="662" spans="1:10" s="33" customFormat="1">
      <c r="A662" s="152">
        <v>660</v>
      </c>
      <c r="B662" s="128" t="s">
        <v>426</v>
      </c>
      <c r="C662" s="128" t="s">
        <v>426</v>
      </c>
      <c r="D662" s="128" t="s">
        <v>815</v>
      </c>
      <c r="E662" s="143" t="s">
        <v>816</v>
      </c>
      <c r="F662" s="126">
        <f>IF(COUNTIF(E$3:E662,E662)=1,MAX(F$2:F661)+1,VLOOKUP(E662,E$2:G661,2,0))</f>
        <v>27272</v>
      </c>
      <c r="G662" s="144">
        <v>1.8199999999999998</v>
      </c>
      <c r="J662" s="22"/>
    </row>
    <row r="663" spans="1:10" s="33" customFormat="1">
      <c r="A663" s="152">
        <v>661</v>
      </c>
      <c r="B663" s="128" t="s">
        <v>427</v>
      </c>
      <c r="C663" s="128" t="s">
        <v>427</v>
      </c>
      <c r="D663" s="128" t="s">
        <v>817</v>
      </c>
      <c r="E663" s="143" t="s">
        <v>818</v>
      </c>
      <c r="F663" s="126">
        <f>IF(COUNTIF(E$3:E663,E663)=1,MAX(F$2:F662)+1,VLOOKUP(E663,E$2:G662,2,0))</f>
        <v>27273</v>
      </c>
      <c r="G663" s="144">
        <v>0.33999999999999997</v>
      </c>
      <c r="J663" s="22"/>
    </row>
    <row r="664" spans="1:10" s="33" customFormat="1">
      <c r="A664" s="152">
        <v>662</v>
      </c>
      <c r="B664" s="128" t="s">
        <v>427</v>
      </c>
      <c r="C664" s="128" t="s">
        <v>91</v>
      </c>
      <c r="D664" s="128" t="s">
        <v>817</v>
      </c>
      <c r="E664" s="143" t="s">
        <v>818</v>
      </c>
      <c r="F664" s="126">
        <f>IF(COUNTIF(E$3:E664,E664)=1,MAX(F$2:F663)+1,VLOOKUP(E664,E$2:G663,2,0))</f>
        <v>27273</v>
      </c>
      <c r="G664" s="144">
        <v>0.06</v>
      </c>
      <c r="J664" s="22"/>
    </row>
    <row r="665" spans="1:10" s="33" customFormat="1">
      <c r="A665" s="152">
        <v>663</v>
      </c>
      <c r="B665" s="128" t="s">
        <v>428</v>
      </c>
      <c r="C665" s="128" t="s">
        <v>428</v>
      </c>
      <c r="D665" s="128" t="s">
        <v>819</v>
      </c>
      <c r="E665" s="143" t="s">
        <v>820</v>
      </c>
      <c r="F665" s="126">
        <f>IF(COUNTIF(E$3:E665,E665)=1,MAX(F$2:F664)+1,VLOOKUP(E665,E$2:G664,2,0))</f>
        <v>27274</v>
      </c>
      <c r="G665" s="144">
        <v>0.21</v>
      </c>
      <c r="J665" s="22"/>
    </row>
    <row r="666" spans="1:10" s="33" customFormat="1">
      <c r="A666" s="152">
        <v>664</v>
      </c>
      <c r="B666" s="128" t="s">
        <v>428</v>
      </c>
      <c r="C666" s="128" t="s">
        <v>429</v>
      </c>
      <c r="D666" s="128" t="s">
        <v>819</v>
      </c>
      <c r="E666" s="143" t="s">
        <v>820</v>
      </c>
      <c r="F666" s="126">
        <f>IF(COUNTIF(E$3:E666,E666)=1,MAX(F$2:F665)+1,VLOOKUP(E666,E$2:G665,2,0))</f>
        <v>27274</v>
      </c>
      <c r="G666" s="144">
        <v>1.2200000000000002</v>
      </c>
      <c r="J666" s="22"/>
    </row>
    <row r="667" spans="1:10" s="33" customFormat="1">
      <c r="A667" s="152">
        <v>665</v>
      </c>
      <c r="B667" s="128" t="s">
        <v>430</v>
      </c>
      <c r="C667" s="128" t="s">
        <v>430</v>
      </c>
      <c r="D667" s="128" t="s">
        <v>821</v>
      </c>
      <c r="E667" s="143" t="s">
        <v>822</v>
      </c>
      <c r="F667" s="126">
        <f>IF(COUNTIF(E$3:E667,E667)=1,MAX(F$2:F666)+1,VLOOKUP(E667,E$2:G666,2,0))</f>
        <v>27275</v>
      </c>
      <c r="G667" s="144">
        <v>87.47999999999999</v>
      </c>
      <c r="J667" s="22"/>
    </row>
    <row r="668" spans="1:10" s="33" customFormat="1">
      <c r="A668" s="152">
        <v>666</v>
      </c>
      <c r="B668" s="128" t="s">
        <v>431</v>
      </c>
      <c r="C668" s="128" t="s">
        <v>431</v>
      </c>
      <c r="D668" s="128" t="s">
        <v>823</v>
      </c>
      <c r="E668" s="143" t="s">
        <v>824</v>
      </c>
      <c r="F668" s="126">
        <f>IF(COUNTIF(E$3:E668,E668)=1,MAX(F$2:F667)+1,VLOOKUP(E668,E$2:G667,2,0))</f>
        <v>27276</v>
      </c>
      <c r="G668" s="144">
        <v>313.42</v>
      </c>
      <c r="J668" s="22"/>
    </row>
    <row r="669" spans="1:10" s="33" customFormat="1">
      <c r="A669" s="152">
        <v>667</v>
      </c>
      <c r="B669" s="128" t="s">
        <v>83</v>
      </c>
      <c r="C669" s="128" t="s">
        <v>84</v>
      </c>
      <c r="D669" s="128" t="s">
        <v>825</v>
      </c>
      <c r="E669" s="143" t="s">
        <v>826</v>
      </c>
      <c r="F669" s="126">
        <f>IF(COUNTIF(E$3:E669,E669)=1,MAX(F$2:F668)+1,VLOOKUP(E669,E$2:G668,2,0))</f>
        <v>27277</v>
      </c>
      <c r="G669" s="144">
        <v>32.03</v>
      </c>
      <c r="J669" s="22"/>
    </row>
    <row r="670" spans="1:10" s="33" customFormat="1">
      <c r="A670" s="152">
        <v>668</v>
      </c>
      <c r="B670" s="128" t="s">
        <v>83</v>
      </c>
      <c r="C670" s="128" t="s">
        <v>85</v>
      </c>
      <c r="D670" s="128" t="s">
        <v>825</v>
      </c>
      <c r="E670" s="143" t="s">
        <v>826</v>
      </c>
      <c r="F670" s="126">
        <f>IF(COUNTIF(E$3:E670,E670)=1,MAX(F$2:F669)+1,VLOOKUP(E670,E$2:G669,2,0))</f>
        <v>27277</v>
      </c>
      <c r="G670" s="144">
        <v>4.09</v>
      </c>
      <c r="J670" s="22"/>
    </row>
    <row r="671" spans="1:10" s="33" customFormat="1">
      <c r="A671" s="152">
        <v>669</v>
      </c>
      <c r="B671" s="128" t="s">
        <v>236</v>
      </c>
      <c r="C671" s="128" t="s">
        <v>237</v>
      </c>
      <c r="D671" s="128" t="s">
        <v>827</v>
      </c>
      <c r="E671" s="143" t="s">
        <v>828</v>
      </c>
      <c r="F671" s="126">
        <f>IF(COUNTIF(E$3:E671,E671)=1,MAX(F$2:F670)+1,VLOOKUP(E671,E$2:G670,2,0))</f>
        <v>27278</v>
      </c>
      <c r="G671" s="144">
        <v>0.02</v>
      </c>
      <c r="J671" s="22"/>
    </row>
    <row r="672" spans="1:10" s="33" customFormat="1">
      <c r="A672" s="152">
        <v>670</v>
      </c>
      <c r="B672" s="128" t="s">
        <v>86</v>
      </c>
      <c r="C672" s="128" t="s">
        <v>86</v>
      </c>
      <c r="D672" s="128" t="s">
        <v>829</v>
      </c>
      <c r="E672" s="143" t="s">
        <v>830</v>
      </c>
      <c r="F672" s="126">
        <f>IF(COUNTIF(E$3:E672,E672)=1,MAX(F$2:F671)+1,VLOOKUP(E672,E$2:G671,2,0))</f>
        <v>27279</v>
      </c>
      <c r="G672" s="144">
        <v>0.09</v>
      </c>
      <c r="J672" s="22"/>
    </row>
    <row r="673" spans="1:10" s="33" customFormat="1">
      <c r="A673" s="152">
        <v>671</v>
      </c>
      <c r="B673" s="128" t="s">
        <v>432</v>
      </c>
      <c r="C673" s="128" t="s">
        <v>432</v>
      </c>
      <c r="D673" s="128" t="s">
        <v>831</v>
      </c>
      <c r="E673" s="143" t="s">
        <v>832</v>
      </c>
      <c r="F673" s="126">
        <f>IF(COUNTIF(E$3:E673,E673)=1,MAX(F$2:F672)+1,VLOOKUP(E673,E$2:G672,2,0))</f>
        <v>27280</v>
      </c>
      <c r="G673" s="144">
        <v>103.19</v>
      </c>
      <c r="J673" s="22"/>
    </row>
    <row r="674" spans="1:10" s="33" customFormat="1">
      <c r="A674" s="152">
        <v>672</v>
      </c>
      <c r="B674" s="128" t="s">
        <v>89</v>
      </c>
      <c r="C674" s="128" t="s">
        <v>89</v>
      </c>
      <c r="D674" s="128" t="s">
        <v>831</v>
      </c>
      <c r="E674" s="143" t="s">
        <v>832</v>
      </c>
      <c r="F674" s="126">
        <f>IF(COUNTIF(E$3:E674,E674)=1,MAX(F$2:F673)+1,VLOOKUP(E674,E$2:G673,2,0))</f>
        <v>27280</v>
      </c>
      <c r="G674" s="144">
        <v>0</v>
      </c>
      <c r="J674" s="22"/>
    </row>
    <row r="675" spans="1:10" s="33" customFormat="1">
      <c r="A675" s="152">
        <v>673</v>
      </c>
      <c r="B675" s="128" t="s">
        <v>432</v>
      </c>
      <c r="C675" s="128" t="s">
        <v>88</v>
      </c>
      <c r="D675" s="128" t="s">
        <v>831</v>
      </c>
      <c r="E675" s="143" t="s">
        <v>832</v>
      </c>
      <c r="F675" s="126">
        <f>IF(COUNTIF(E$3:E675,E675)=1,MAX(F$2:F674)+1,VLOOKUP(E675,E$2:G674,2,0))</f>
        <v>27280</v>
      </c>
      <c r="G675" s="144">
        <v>2.29</v>
      </c>
      <c r="J675" s="22"/>
    </row>
    <row r="676" spans="1:10" s="33" customFormat="1">
      <c r="A676" s="152">
        <v>674</v>
      </c>
      <c r="B676" s="128" t="s">
        <v>433</v>
      </c>
      <c r="C676" s="128" t="s">
        <v>433</v>
      </c>
      <c r="D676" s="128" t="s">
        <v>833</v>
      </c>
      <c r="E676" s="143" t="s">
        <v>834</v>
      </c>
      <c r="F676" s="126">
        <f>IF(COUNTIF(E$3:E676,E676)=1,MAX(F$2:F675)+1,VLOOKUP(E676,E$2:G675,2,0))</f>
        <v>27281</v>
      </c>
      <c r="G676" s="144">
        <v>3.91</v>
      </c>
      <c r="J676" s="22"/>
    </row>
    <row r="677" spans="1:10" s="33" customFormat="1">
      <c r="A677" s="152">
        <v>675</v>
      </c>
      <c r="B677" s="128" t="s">
        <v>434</v>
      </c>
      <c r="C677" s="128" t="s">
        <v>434</v>
      </c>
      <c r="D677" s="128" t="s">
        <v>835</v>
      </c>
      <c r="E677" s="143" t="s">
        <v>836</v>
      </c>
      <c r="F677" s="126">
        <f>IF(COUNTIF(E$3:E677,E677)=1,MAX(F$2:F676)+1,VLOOKUP(E677,E$2:G676,2,0))</f>
        <v>27282</v>
      </c>
      <c r="G677" s="144">
        <v>23.259999999999998</v>
      </c>
      <c r="J677" s="22"/>
    </row>
    <row r="678" spans="1:10">
      <c r="A678" s="152">
        <v>676</v>
      </c>
      <c r="B678" s="128" t="s">
        <v>435</v>
      </c>
      <c r="C678" s="128" t="s">
        <v>435</v>
      </c>
      <c r="D678" s="128" t="s">
        <v>837</v>
      </c>
      <c r="E678" s="143" t="s">
        <v>838</v>
      </c>
      <c r="F678" s="126">
        <f>IF(COUNTIF(E$3:E678,E678)=1,MAX(F$2:F677)+1,VLOOKUP(E678,E$2:G677,2,0))</f>
        <v>27283</v>
      </c>
      <c r="G678" s="144">
        <v>0.1</v>
      </c>
    </row>
    <row r="679" spans="1:10">
      <c r="A679" s="152">
        <v>677</v>
      </c>
      <c r="B679" s="128" t="s">
        <v>67</v>
      </c>
      <c r="C679" s="128" t="s">
        <v>67</v>
      </c>
      <c r="D679" s="128" t="s">
        <v>839</v>
      </c>
      <c r="E679" s="143" t="s">
        <v>840</v>
      </c>
      <c r="F679" s="126">
        <f>IF(COUNTIF(E$3:E679,E679)=1,MAX(F$2:F678)+1,VLOOKUP(E679,E$2:G678,2,0))</f>
        <v>27284</v>
      </c>
      <c r="G679" s="144">
        <v>0.78999999999999992</v>
      </c>
    </row>
    <row r="680" spans="1:10">
      <c r="A680" s="152">
        <v>678</v>
      </c>
      <c r="B680" s="128" t="s">
        <v>67</v>
      </c>
      <c r="C680" s="128" t="s">
        <v>68</v>
      </c>
      <c r="D680" s="128" t="s">
        <v>839</v>
      </c>
      <c r="E680" s="143" t="s">
        <v>840</v>
      </c>
      <c r="F680" s="126">
        <f>IF(COUNTIF(E$3:E680,E680)=1,MAX(F$2:F679)+1,VLOOKUP(E680,E$2:G679,2,0))</f>
        <v>27284</v>
      </c>
      <c r="G680" s="144">
        <v>0.16999999999999998</v>
      </c>
    </row>
    <row r="681" spans="1:10">
      <c r="A681" s="152">
        <v>679</v>
      </c>
      <c r="B681" s="128" t="s">
        <v>436</v>
      </c>
      <c r="C681" s="128" t="s">
        <v>436</v>
      </c>
      <c r="D681" s="128" t="s">
        <v>841</v>
      </c>
      <c r="E681" s="143" t="s">
        <v>842</v>
      </c>
      <c r="F681" s="126">
        <f>IF(COUNTIF(E$3:E681,E681)=1,MAX(F$2:F680)+1,VLOOKUP(E681,E$2:G680,2,0))</f>
        <v>27285</v>
      </c>
      <c r="G681" s="144">
        <v>0.33999999999999997</v>
      </c>
    </row>
    <row r="682" spans="1:10">
      <c r="A682" s="152">
        <v>680</v>
      </c>
      <c r="B682" s="128" t="s">
        <v>437</v>
      </c>
      <c r="C682" s="128" t="s">
        <v>437</v>
      </c>
      <c r="D682" s="128" t="s">
        <v>843</v>
      </c>
      <c r="E682" s="143" t="s">
        <v>844</v>
      </c>
      <c r="F682" s="126">
        <f>IF(COUNTIF(E$3:E682,E682)=1,MAX(F$2:F681)+1,VLOOKUP(E682,E$2:G681,2,0))</f>
        <v>27286</v>
      </c>
      <c r="G682" s="144">
        <v>12.93</v>
      </c>
    </row>
    <row r="683" spans="1:10">
      <c r="A683" s="152">
        <v>681</v>
      </c>
      <c r="B683" s="128" t="s">
        <v>438</v>
      </c>
      <c r="C683" s="128" t="s">
        <v>438</v>
      </c>
      <c r="D683" s="128" t="s">
        <v>845</v>
      </c>
      <c r="E683" s="143" t="s">
        <v>846</v>
      </c>
      <c r="F683" s="126">
        <f>IF(COUNTIF(E$3:E683,E683)=1,MAX(F$2:F682)+1,VLOOKUP(E683,E$2:G682,2,0))</f>
        <v>27287</v>
      </c>
      <c r="G683" s="144">
        <v>65.17</v>
      </c>
    </row>
    <row r="684" spans="1:10">
      <c r="A684" s="152">
        <v>682</v>
      </c>
      <c r="B684" s="128" t="s">
        <v>438</v>
      </c>
      <c r="C684" s="128" t="s">
        <v>439</v>
      </c>
      <c r="D684" s="128" t="s">
        <v>845</v>
      </c>
      <c r="E684" s="143" t="s">
        <v>846</v>
      </c>
      <c r="F684" s="126">
        <f>IF(COUNTIF(E$3:E684,E684)=1,MAX(F$2:F683)+1,VLOOKUP(E684,E$2:G683,2,0))</f>
        <v>27287</v>
      </c>
      <c r="G684" s="144">
        <v>1.3599999999999999</v>
      </c>
    </row>
    <row r="685" spans="1:10">
      <c r="A685" s="152">
        <v>683</v>
      </c>
      <c r="B685" s="128" t="s">
        <v>438</v>
      </c>
      <c r="C685" s="128" t="s">
        <v>69</v>
      </c>
      <c r="D685" s="128" t="s">
        <v>845</v>
      </c>
      <c r="E685" s="143" t="s">
        <v>846</v>
      </c>
      <c r="F685" s="126">
        <f>IF(COUNTIF(E$3:E685,E685)=1,MAX(F$2:F684)+1,VLOOKUP(E685,E$2:G684,2,0))</f>
        <v>27287</v>
      </c>
      <c r="G685" s="144">
        <v>0.19</v>
      </c>
    </row>
    <row r="686" spans="1:10">
      <c r="A686" s="152">
        <v>684</v>
      </c>
      <c r="B686" s="128" t="s">
        <v>438</v>
      </c>
      <c r="C686" s="128" t="s">
        <v>70</v>
      </c>
      <c r="D686" s="128" t="s">
        <v>845</v>
      </c>
      <c r="E686" s="143" t="s">
        <v>846</v>
      </c>
      <c r="F686" s="126">
        <f>IF(COUNTIF(E$3:E686,E686)=1,MAX(F$2:F685)+1,VLOOKUP(E686,E$2:G685,2,0))</f>
        <v>27287</v>
      </c>
      <c r="G686" s="144">
        <v>1.1600000000000001</v>
      </c>
    </row>
    <row r="687" spans="1:10">
      <c r="A687" s="152">
        <v>685</v>
      </c>
      <c r="B687" s="128" t="s">
        <v>71</v>
      </c>
      <c r="C687" s="128" t="s">
        <v>71</v>
      </c>
      <c r="D687" s="128" t="s">
        <v>1732</v>
      </c>
      <c r="E687" s="143" t="s">
        <v>846</v>
      </c>
      <c r="F687" s="126">
        <f>IF(COUNTIF(E$3:E687,E687)=1,MAX(F$2:F686)+1,VLOOKUP(E687,E$2:G686,2,0))</f>
        <v>27287</v>
      </c>
      <c r="G687" s="144">
        <v>0.49</v>
      </c>
    </row>
    <row r="688" spans="1:10">
      <c r="A688" s="152">
        <v>686</v>
      </c>
      <c r="B688" s="128" t="s">
        <v>438</v>
      </c>
      <c r="C688" s="128" t="s">
        <v>440</v>
      </c>
      <c r="D688" s="128" t="s">
        <v>845</v>
      </c>
      <c r="E688" s="143" t="s">
        <v>846</v>
      </c>
      <c r="F688" s="126">
        <f>IF(COUNTIF(E$3:E688,E688)=1,MAX(F$2:F687)+1,VLOOKUP(E688,E$2:G687,2,0))</f>
        <v>27287</v>
      </c>
      <c r="G688" s="144">
        <v>0.13</v>
      </c>
    </row>
    <row r="689" spans="1:7">
      <c r="A689" s="152">
        <v>687</v>
      </c>
      <c r="B689" s="128" t="s">
        <v>441</v>
      </c>
      <c r="C689" s="128" t="s">
        <v>441</v>
      </c>
      <c r="D689" s="128" t="s">
        <v>847</v>
      </c>
      <c r="E689" s="143" t="s">
        <v>848</v>
      </c>
      <c r="F689" s="126">
        <f>IF(COUNTIF(E$3:E689,E689)=1,MAX(F$2:F688)+1,VLOOKUP(E689,E$2:G688,2,0))</f>
        <v>27288</v>
      </c>
      <c r="G689" s="144">
        <v>2.92</v>
      </c>
    </row>
    <row r="690" spans="1:7">
      <c r="A690" s="152">
        <v>688</v>
      </c>
      <c r="B690" s="128" t="s">
        <v>441</v>
      </c>
      <c r="C690" s="128" t="s">
        <v>442</v>
      </c>
      <c r="D690" s="128" t="s">
        <v>847</v>
      </c>
      <c r="E690" s="143" t="s">
        <v>848</v>
      </c>
      <c r="F690" s="126">
        <f>IF(COUNTIF(E$3:E690,E690)=1,MAX(F$2:F689)+1,VLOOKUP(E690,E$2:G689,2,0))</f>
        <v>27288</v>
      </c>
      <c r="G690" s="144">
        <v>0.02</v>
      </c>
    </row>
    <row r="691" spans="1:7">
      <c r="A691" s="152">
        <v>689</v>
      </c>
      <c r="B691" s="128" t="s">
        <v>443</v>
      </c>
      <c r="C691" s="128" t="s">
        <v>443</v>
      </c>
      <c r="D691" s="128" t="s">
        <v>849</v>
      </c>
      <c r="E691" s="143" t="s">
        <v>850</v>
      </c>
      <c r="F691" s="126">
        <f>IF(COUNTIF(E$3:E691,E691)=1,MAX(F$2:F690)+1,VLOOKUP(E691,E$2:G690,2,0))</f>
        <v>27289</v>
      </c>
      <c r="G691" s="144">
        <v>35.47</v>
      </c>
    </row>
    <row r="692" spans="1:7">
      <c r="A692" s="152">
        <v>690</v>
      </c>
      <c r="B692" s="128" t="s">
        <v>766</v>
      </c>
      <c r="C692" s="128" t="s">
        <v>766</v>
      </c>
      <c r="D692" s="128" t="s">
        <v>3892</v>
      </c>
      <c r="E692" s="143" t="s">
        <v>3894</v>
      </c>
      <c r="F692" s="126">
        <f>IF(COUNTIF(E$3:E692,E692)=1,MAX(F$2:F691)+1,VLOOKUP(E692,E$2:G691,2,0))</f>
        <v>27290</v>
      </c>
      <c r="G692" s="144">
        <v>0.02</v>
      </c>
    </row>
    <row r="693" spans="1:7">
      <c r="A693" s="152">
        <v>691</v>
      </c>
      <c r="B693" s="128" t="s">
        <v>444</v>
      </c>
      <c r="C693" s="128" t="s">
        <v>444</v>
      </c>
      <c r="D693" s="128" t="s">
        <v>851</v>
      </c>
      <c r="E693" s="143" t="s">
        <v>852</v>
      </c>
      <c r="F693" s="126">
        <f>IF(COUNTIF(E$3:E693,E693)=1,MAX(F$2:F692)+1,VLOOKUP(E693,E$2:G692,2,0))</f>
        <v>27291</v>
      </c>
      <c r="G693" s="144">
        <v>0.2</v>
      </c>
    </row>
    <row r="694" spans="1:7">
      <c r="A694" s="152">
        <v>692</v>
      </c>
      <c r="B694" s="128" t="s">
        <v>444</v>
      </c>
      <c r="C694" s="128" t="s">
        <v>445</v>
      </c>
      <c r="D694" s="128" t="s">
        <v>851</v>
      </c>
      <c r="E694" s="143" t="s">
        <v>852</v>
      </c>
      <c r="F694" s="126">
        <f>IF(COUNTIF(E$3:E694,E694)=1,MAX(F$2:F693)+1,VLOOKUP(E694,E$2:G693,2,0))</f>
        <v>27291</v>
      </c>
      <c r="G694" s="144">
        <v>0.91999999999999993</v>
      </c>
    </row>
    <row r="695" spans="1:7">
      <c r="A695" s="152">
        <v>693</v>
      </c>
      <c r="B695" s="128" t="s">
        <v>546</v>
      </c>
      <c r="C695" s="128" t="s">
        <v>190</v>
      </c>
      <c r="D695" s="128" t="s">
        <v>1073</v>
      </c>
      <c r="E695" s="143" t="s">
        <v>1074</v>
      </c>
      <c r="F695" s="126">
        <f>IF(COUNTIF(E$3:E695,E695)=1,MAX(F$2:F694)+1,VLOOKUP(E695,E$2:G694,2,0))</f>
        <v>27292</v>
      </c>
      <c r="G695" s="144">
        <v>13.969999999999999</v>
      </c>
    </row>
    <row r="696" spans="1:7">
      <c r="A696" s="152">
        <v>694</v>
      </c>
      <c r="B696" s="128" t="s">
        <v>447</v>
      </c>
      <c r="C696" s="128" t="s">
        <v>447</v>
      </c>
      <c r="D696" s="128" t="s">
        <v>855</v>
      </c>
      <c r="E696" s="143" t="s">
        <v>856</v>
      </c>
      <c r="F696" s="126">
        <f>IF(COUNTIF(E$3:E696,E696)=1,MAX(F$2:F695)+1,VLOOKUP(E696,E$2:G695,2,0))</f>
        <v>27293</v>
      </c>
      <c r="G696" s="144">
        <v>2.9</v>
      </c>
    </row>
    <row r="697" spans="1:7">
      <c r="A697" s="152">
        <v>695</v>
      </c>
      <c r="B697" s="128" t="s">
        <v>99</v>
      </c>
      <c r="C697" s="128" t="s">
        <v>99</v>
      </c>
      <c r="D697" s="128" t="s">
        <v>859</v>
      </c>
      <c r="E697" s="143" t="s">
        <v>860</v>
      </c>
      <c r="F697" s="126">
        <f>IF(COUNTIF(E$3:E697,E697)=1,MAX(F$2:F696)+1,VLOOKUP(E697,E$2:G696,2,0))</f>
        <v>27295</v>
      </c>
      <c r="G697" s="144">
        <v>21.900000000000002</v>
      </c>
    </row>
    <row r="698" spans="1:7">
      <c r="A698" s="152">
        <v>696</v>
      </c>
      <c r="B698" s="128" t="s">
        <v>100</v>
      </c>
      <c r="C698" s="128" t="s">
        <v>100</v>
      </c>
      <c r="D698" s="128" t="s">
        <v>861</v>
      </c>
      <c r="E698" s="143" t="s">
        <v>862</v>
      </c>
      <c r="F698" s="126">
        <f>IF(COUNTIF(E$3:E698,E698)=1,MAX(F$2:F697)+1,VLOOKUP(E698,E$2:G697,2,0))</f>
        <v>27296</v>
      </c>
      <c r="G698" s="144">
        <v>225.26</v>
      </c>
    </row>
    <row r="699" spans="1:7">
      <c r="A699" s="152">
        <v>697</v>
      </c>
      <c r="B699" s="128" t="s">
        <v>449</v>
      </c>
      <c r="C699" s="128" t="s">
        <v>449</v>
      </c>
      <c r="D699" s="128" t="s">
        <v>863</v>
      </c>
      <c r="E699" s="143" t="s">
        <v>864</v>
      </c>
      <c r="F699" s="126">
        <f>IF(COUNTIF(E$3:E699,E699)=1,MAX(F$2:F698)+1,VLOOKUP(E699,E$2:G698,2,0))</f>
        <v>27297</v>
      </c>
      <c r="G699" s="144">
        <v>0.67</v>
      </c>
    </row>
    <row r="700" spans="1:7">
      <c r="A700" s="152">
        <v>698</v>
      </c>
      <c r="B700" s="128" t="s">
        <v>450</v>
      </c>
      <c r="C700" s="128" t="s">
        <v>451</v>
      </c>
      <c r="D700" s="128" t="s">
        <v>865</v>
      </c>
      <c r="E700" s="143" t="s">
        <v>866</v>
      </c>
      <c r="F700" s="126">
        <f>IF(COUNTIF(E$3:E700,E700)=1,MAX(F$2:F699)+1,VLOOKUP(E700,E$2:G699,2,0))</f>
        <v>27298</v>
      </c>
      <c r="G700" s="144">
        <v>0.13</v>
      </c>
    </row>
    <row r="701" spans="1:7">
      <c r="A701" s="152">
        <v>699</v>
      </c>
      <c r="B701" s="128" t="s">
        <v>450</v>
      </c>
      <c r="C701" s="128" t="s">
        <v>452</v>
      </c>
      <c r="D701" s="128" t="s">
        <v>865</v>
      </c>
      <c r="E701" s="143" t="s">
        <v>866</v>
      </c>
      <c r="F701" s="126">
        <f>IF(COUNTIF(E$3:E701,E701)=1,MAX(F$2:F700)+1,VLOOKUP(E701,E$2:G700,2,0))</f>
        <v>27298</v>
      </c>
      <c r="G701" s="144">
        <v>0.11</v>
      </c>
    </row>
    <row r="702" spans="1:7">
      <c r="A702" s="152">
        <v>700</v>
      </c>
      <c r="B702" s="128" t="s">
        <v>92</v>
      </c>
      <c r="C702" s="128" t="s">
        <v>92</v>
      </c>
      <c r="D702" s="128" t="s">
        <v>867</v>
      </c>
      <c r="E702" s="143" t="s">
        <v>868</v>
      </c>
      <c r="F702" s="126">
        <f>IF(COUNTIF(E$3:E702,E702)=1,MAX(F$2:F701)+1,VLOOKUP(E702,E$2:G701,2,0))</f>
        <v>27299</v>
      </c>
      <c r="G702" s="144">
        <v>0.2</v>
      </c>
    </row>
    <row r="703" spans="1:7">
      <c r="A703" s="152">
        <v>701</v>
      </c>
      <c r="B703" s="128" t="s">
        <v>453</v>
      </c>
      <c r="C703" s="128" t="s">
        <v>454</v>
      </c>
      <c r="D703" s="128" t="s">
        <v>869</v>
      </c>
      <c r="E703" s="143" t="s">
        <v>870</v>
      </c>
      <c r="F703" s="126">
        <f>IF(COUNTIF(E$3:E703,E703)=1,MAX(F$2:F702)+1,VLOOKUP(E703,E$2:G702,2,0))</f>
        <v>27300</v>
      </c>
      <c r="G703" s="144">
        <v>0.19</v>
      </c>
    </row>
    <row r="704" spans="1:7">
      <c r="A704" s="152">
        <v>702</v>
      </c>
      <c r="B704" s="128" t="s">
        <v>455</v>
      </c>
      <c r="C704" s="128" t="s">
        <v>455</v>
      </c>
      <c r="D704" s="128" t="s">
        <v>871</v>
      </c>
      <c r="E704" s="143" t="s">
        <v>872</v>
      </c>
      <c r="F704" s="126">
        <f>IF(COUNTIF(E$3:E704,E704)=1,MAX(F$2:F703)+1,VLOOKUP(E704,E$2:G703,2,0))</f>
        <v>27301</v>
      </c>
      <c r="G704" s="144">
        <v>41.01</v>
      </c>
    </row>
    <row r="705" spans="1:7">
      <c r="A705" s="152">
        <v>703</v>
      </c>
      <c r="B705" s="128" t="s">
        <v>102</v>
      </c>
      <c r="C705" s="128" t="s">
        <v>102</v>
      </c>
      <c r="D705" s="128" t="s">
        <v>873</v>
      </c>
      <c r="E705" s="143" t="s">
        <v>872</v>
      </c>
      <c r="F705" s="126">
        <f>IF(COUNTIF(E$3:E705,E705)=1,MAX(F$2:F704)+1,VLOOKUP(E705,E$2:G704,2,0))</f>
        <v>27301</v>
      </c>
      <c r="G705" s="144">
        <v>0.33999999999999997</v>
      </c>
    </row>
    <row r="706" spans="1:7">
      <c r="A706" s="152">
        <v>704</v>
      </c>
      <c r="B706" s="128" t="s">
        <v>432</v>
      </c>
      <c r="C706" s="128" t="s">
        <v>456</v>
      </c>
      <c r="D706" s="128" t="s">
        <v>831</v>
      </c>
      <c r="E706" s="143" t="s">
        <v>832</v>
      </c>
      <c r="F706" s="126">
        <f>IF(COUNTIF(E$3:E706,E706)=1,MAX(F$2:F705)+1,VLOOKUP(E706,E$2:G705,2,0))</f>
        <v>27280</v>
      </c>
      <c r="G706" s="144">
        <v>0.27999999999999997</v>
      </c>
    </row>
    <row r="707" spans="1:7">
      <c r="A707" s="152">
        <v>705</v>
      </c>
      <c r="B707" s="128" t="s">
        <v>457</v>
      </c>
      <c r="C707" s="128" t="s">
        <v>457</v>
      </c>
      <c r="D707" s="128" t="s">
        <v>874</v>
      </c>
      <c r="E707" s="143" t="s">
        <v>875</v>
      </c>
      <c r="F707" s="126">
        <f>IF(COUNTIF(E$3:E707,E707)=1,MAX(F$2:F706)+1,VLOOKUP(E707,E$2:G706,2,0))</f>
        <v>27302</v>
      </c>
      <c r="G707" s="144">
        <v>1.8599999999999999</v>
      </c>
    </row>
    <row r="708" spans="1:7">
      <c r="A708" s="152">
        <v>706</v>
      </c>
      <c r="B708" s="128" t="s">
        <v>458</v>
      </c>
      <c r="C708" s="128" t="s">
        <v>458</v>
      </c>
      <c r="D708" s="128" t="s">
        <v>876</v>
      </c>
      <c r="E708" s="143" t="s">
        <v>877</v>
      </c>
      <c r="F708" s="126"/>
      <c r="G708" s="144">
        <v>0</v>
      </c>
    </row>
    <row r="709" spans="1:7">
      <c r="A709" s="152">
        <v>707</v>
      </c>
      <c r="B709" s="128" t="s">
        <v>459</v>
      </c>
      <c r="C709" s="128" t="s">
        <v>459</v>
      </c>
      <c r="D709" s="128" t="s">
        <v>878</v>
      </c>
      <c r="E709" s="143" t="s">
        <v>879</v>
      </c>
      <c r="F709" s="126">
        <f>IF(COUNTIF(E$3:E709,E709)=1,MAX(F$2:F708)+1,VLOOKUP(E709,E$2:G708,2,0))</f>
        <v>27303</v>
      </c>
      <c r="G709" s="144">
        <v>14.56</v>
      </c>
    </row>
    <row r="710" spans="1:7">
      <c r="A710" s="152">
        <v>708</v>
      </c>
      <c r="B710" s="128" t="s">
        <v>460</v>
      </c>
      <c r="C710" s="128" t="s">
        <v>460</v>
      </c>
      <c r="D710" s="128" t="s">
        <v>878</v>
      </c>
      <c r="E710" s="143" t="s">
        <v>879</v>
      </c>
      <c r="F710" s="126">
        <f>IF(COUNTIF(E$3:E710,E710)=1,MAX(F$2:F709)+1,VLOOKUP(E710,E$2:G709,2,0))</f>
        <v>27303</v>
      </c>
      <c r="G710" s="144">
        <v>1.5499999999999998</v>
      </c>
    </row>
    <row r="711" spans="1:7">
      <c r="A711" s="152">
        <v>709</v>
      </c>
      <c r="B711" s="128" t="s">
        <v>460</v>
      </c>
      <c r="C711" s="128" t="s">
        <v>95</v>
      </c>
      <c r="D711" s="128" t="s">
        <v>878</v>
      </c>
      <c r="E711" s="143" t="s">
        <v>879</v>
      </c>
      <c r="F711" s="126">
        <f>IF(COUNTIF(E$3:E711,E711)=1,MAX(F$2:F710)+1,VLOOKUP(E711,E$2:G710,2,0))</f>
        <v>27303</v>
      </c>
      <c r="G711" s="144">
        <v>0.53</v>
      </c>
    </row>
    <row r="712" spans="1:7">
      <c r="A712" s="152">
        <v>710</v>
      </c>
      <c r="B712" s="128" t="s">
        <v>461</v>
      </c>
      <c r="C712" s="128" t="s">
        <v>461</v>
      </c>
      <c r="D712" s="128" t="s">
        <v>878</v>
      </c>
      <c r="E712" s="143" t="s">
        <v>879</v>
      </c>
      <c r="F712" s="126">
        <f>IF(COUNTIF(E$3:E712,E712)=1,MAX(F$2:F711)+1,VLOOKUP(E712,E$2:G711,2,0))</f>
        <v>27303</v>
      </c>
      <c r="G712" s="144">
        <v>15.55</v>
      </c>
    </row>
    <row r="713" spans="1:7">
      <c r="A713" s="152">
        <v>711</v>
      </c>
      <c r="B713" s="128" t="s">
        <v>461</v>
      </c>
      <c r="C713" s="128" t="s">
        <v>96</v>
      </c>
      <c r="D713" s="128" t="s">
        <v>878</v>
      </c>
      <c r="E713" s="143" t="s">
        <v>879</v>
      </c>
      <c r="F713" s="126">
        <f>IF(COUNTIF(E$3:E713,E713)=1,MAX(F$2:F712)+1,VLOOKUP(E713,E$2:G712,2,0))</f>
        <v>27303</v>
      </c>
      <c r="G713" s="144">
        <v>6.98</v>
      </c>
    </row>
    <row r="714" spans="1:7">
      <c r="A714" s="152">
        <v>712</v>
      </c>
      <c r="B714" s="128" t="s">
        <v>461</v>
      </c>
      <c r="C714" s="128" t="s">
        <v>97</v>
      </c>
      <c r="D714" s="128" t="s">
        <v>878</v>
      </c>
      <c r="E714" s="143" t="s">
        <v>879</v>
      </c>
      <c r="F714" s="126">
        <f>IF(COUNTIF(E$3:E714,E714)=1,MAX(F$2:F713)+1,VLOOKUP(E714,E$2:G713,2,0))</f>
        <v>27303</v>
      </c>
      <c r="G714" s="144">
        <v>1.06</v>
      </c>
    </row>
    <row r="715" spans="1:7">
      <c r="A715" s="152">
        <v>713</v>
      </c>
      <c r="B715" s="128" t="s">
        <v>463</v>
      </c>
      <c r="C715" s="128" t="s">
        <v>463</v>
      </c>
      <c r="D715" s="128" t="s">
        <v>880</v>
      </c>
      <c r="E715" s="143" t="s">
        <v>881</v>
      </c>
      <c r="F715" s="126">
        <f>IF(COUNTIF(E$3:E715,E715)=1,MAX(F$2:F714)+1,VLOOKUP(E715,E$2:G714,2,0))</f>
        <v>27304</v>
      </c>
      <c r="G715" s="144">
        <v>0.08</v>
      </c>
    </row>
    <row r="716" spans="1:7">
      <c r="A716" s="152">
        <v>714</v>
      </c>
      <c r="B716" s="128" t="s">
        <v>450</v>
      </c>
      <c r="C716" s="128" t="s">
        <v>464</v>
      </c>
      <c r="D716" s="128" t="s">
        <v>865</v>
      </c>
      <c r="E716" s="143" t="s">
        <v>866</v>
      </c>
      <c r="F716" s="126">
        <f>IF(COUNTIF(E$3:E716,E716)=1,MAX(F$2:F715)+1,VLOOKUP(E716,E$2:G715,2,0))</f>
        <v>27298</v>
      </c>
      <c r="G716" s="144">
        <v>0.01</v>
      </c>
    </row>
    <row r="717" spans="1:7">
      <c r="A717" s="152">
        <v>715</v>
      </c>
      <c r="B717" s="128" t="s">
        <v>450</v>
      </c>
      <c r="C717" s="128" t="s">
        <v>396</v>
      </c>
      <c r="D717" s="128" t="s">
        <v>865</v>
      </c>
      <c r="E717" s="143" t="s">
        <v>866</v>
      </c>
      <c r="F717" s="126">
        <f>IF(COUNTIF(E$3:E717,E717)=1,MAX(F$2:F716)+1,VLOOKUP(E717,E$2:G716,2,0))</f>
        <v>27298</v>
      </c>
      <c r="G717" s="144">
        <v>0</v>
      </c>
    </row>
    <row r="718" spans="1:7">
      <c r="A718" s="152">
        <v>716</v>
      </c>
      <c r="B718" s="128" t="s">
        <v>465</v>
      </c>
      <c r="C718" s="128" t="s">
        <v>465</v>
      </c>
      <c r="D718" s="128" t="s">
        <v>882</v>
      </c>
      <c r="E718" s="143" t="s">
        <v>883</v>
      </c>
      <c r="F718" s="126">
        <f>IF(COUNTIF(E$3:E718,E718)=1,MAX(F$2:F717)+1,VLOOKUP(E718,E$2:G717,2,0))</f>
        <v>27305</v>
      </c>
      <c r="G718" s="144">
        <v>7.5500000000000007</v>
      </c>
    </row>
    <row r="719" spans="1:7">
      <c r="A719" s="152">
        <v>717</v>
      </c>
      <c r="B719" s="128" t="s">
        <v>466</v>
      </c>
      <c r="C719" s="128" t="s">
        <v>466</v>
      </c>
      <c r="D719" s="128" t="s">
        <v>884</v>
      </c>
      <c r="E719" s="143" t="s">
        <v>885</v>
      </c>
      <c r="F719" s="126">
        <f>IF(COUNTIF(E$3:E719,E719)=1,MAX(F$2:F718)+1,VLOOKUP(E719,E$2:G718,2,0))</f>
        <v>27306</v>
      </c>
      <c r="G719" s="144">
        <v>0.27999999999999997</v>
      </c>
    </row>
    <row r="720" spans="1:7">
      <c r="A720" s="152">
        <v>718</v>
      </c>
      <c r="B720" s="128" t="s">
        <v>466</v>
      </c>
      <c r="C720" s="128" t="s">
        <v>94</v>
      </c>
      <c r="D720" s="128" t="s">
        <v>884</v>
      </c>
      <c r="E720" s="143" t="s">
        <v>885</v>
      </c>
      <c r="F720" s="126">
        <f>IF(COUNTIF(E$3:E720,E720)=1,MAX(F$2:F719)+1,VLOOKUP(E720,E$2:G719,2,0))</f>
        <v>27306</v>
      </c>
      <c r="G720" s="144">
        <v>0.19</v>
      </c>
    </row>
    <row r="721" spans="1:7">
      <c r="A721" s="152">
        <v>719</v>
      </c>
      <c r="B721" s="128" t="s">
        <v>467</v>
      </c>
      <c r="C721" s="128" t="s">
        <v>467</v>
      </c>
      <c r="D721" s="128" t="s">
        <v>886</v>
      </c>
      <c r="E721" s="143" t="s">
        <v>887</v>
      </c>
      <c r="F721" s="126">
        <f>IF(COUNTIF(E$3:E721,E721)=1,MAX(F$2:F720)+1,VLOOKUP(E721,E$2:G720,2,0))</f>
        <v>27307</v>
      </c>
      <c r="G721" s="144">
        <v>22.88</v>
      </c>
    </row>
    <row r="722" spans="1:7">
      <c r="A722" s="152">
        <v>720</v>
      </c>
      <c r="B722" s="128" t="s">
        <v>103</v>
      </c>
      <c r="C722" s="128" t="s">
        <v>104</v>
      </c>
      <c r="D722" s="128" t="s">
        <v>888</v>
      </c>
      <c r="E722" s="143" t="s">
        <v>889</v>
      </c>
      <c r="F722" s="126">
        <f>IF(COUNTIF(E$3:E722,E722)=1,MAX(F$2:F721)+1,VLOOKUP(E722,E$2:G721,2,0))</f>
        <v>27308</v>
      </c>
      <c r="G722" s="144">
        <v>0.06</v>
      </c>
    </row>
    <row r="723" spans="1:7">
      <c r="A723" s="152">
        <v>721</v>
      </c>
      <c r="B723" s="128" t="s">
        <v>105</v>
      </c>
      <c r="C723" s="128" t="s">
        <v>105</v>
      </c>
      <c r="D723" s="128" t="s">
        <v>890</v>
      </c>
      <c r="E723" s="143" t="s">
        <v>891</v>
      </c>
      <c r="F723" s="126">
        <f>IF(COUNTIF(E$3:E723,E723)=1,MAX(F$2:F722)+1,VLOOKUP(E723,E$2:G722,2,0))</f>
        <v>27309</v>
      </c>
      <c r="G723" s="144">
        <v>15.660000000000002</v>
      </c>
    </row>
    <row r="724" spans="1:7">
      <c r="A724" s="152">
        <v>722</v>
      </c>
      <c r="B724" s="128" t="s">
        <v>106</v>
      </c>
      <c r="C724" s="128" t="s">
        <v>106</v>
      </c>
      <c r="D724" s="128" t="s">
        <v>892</v>
      </c>
      <c r="E724" s="143" t="s">
        <v>893</v>
      </c>
      <c r="F724" s="126">
        <f>IF(COUNTIF(E$3:E724,E724)=1,MAX(F$2:F723)+1,VLOOKUP(E724,E$2:G723,2,0))</f>
        <v>27310</v>
      </c>
      <c r="G724" s="144">
        <v>15.07</v>
      </c>
    </row>
    <row r="725" spans="1:7">
      <c r="A725" s="152">
        <v>723</v>
      </c>
      <c r="B725" s="128" t="s">
        <v>107</v>
      </c>
      <c r="C725" s="128" t="s">
        <v>107</v>
      </c>
      <c r="D725" s="128" t="s">
        <v>894</v>
      </c>
      <c r="E725" s="143" t="s">
        <v>895</v>
      </c>
      <c r="F725" s="126">
        <f>IF(COUNTIF(E$3:E725,E725)=1,MAX(F$2:F724)+1,VLOOKUP(E725,E$2:G724,2,0))</f>
        <v>27311</v>
      </c>
      <c r="G725" s="144">
        <v>0.04</v>
      </c>
    </row>
    <row r="726" spans="1:7">
      <c r="A726" s="152">
        <v>724</v>
      </c>
      <c r="B726" s="128" t="s">
        <v>468</v>
      </c>
      <c r="C726" s="128" t="s">
        <v>469</v>
      </c>
      <c r="D726" s="128" t="s">
        <v>896</v>
      </c>
      <c r="E726" s="143" t="s">
        <v>897</v>
      </c>
      <c r="F726" s="126">
        <f>IF(COUNTIF(E$3:E726,E726)=1,MAX(F$2:F725)+1,VLOOKUP(E726,E$2:G725,2,0))</f>
        <v>27312</v>
      </c>
      <c r="G726" s="144">
        <v>1.1299999999999999</v>
      </c>
    </row>
    <row r="727" spans="1:7">
      <c r="A727" s="152">
        <v>725</v>
      </c>
      <c r="B727" s="128" t="s">
        <v>470</v>
      </c>
      <c r="C727" s="128" t="s">
        <v>470</v>
      </c>
      <c r="D727" s="128" t="s">
        <v>898</v>
      </c>
      <c r="E727" s="143" t="s">
        <v>899</v>
      </c>
      <c r="F727" s="126">
        <f>IF(COUNTIF(E$3:E727,E727)=1,MAX(F$2:F726)+1,VLOOKUP(E727,E$2:G726,2,0))</f>
        <v>27313</v>
      </c>
      <c r="G727" s="144">
        <v>0.21</v>
      </c>
    </row>
    <row r="728" spans="1:7">
      <c r="A728" s="152">
        <v>726</v>
      </c>
      <c r="B728" s="128" t="s">
        <v>470</v>
      </c>
      <c r="C728" s="128" t="s">
        <v>471</v>
      </c>
      <c r="D728" s="128" t="s">
        <v>898</v>
      </c>
      <c r="E728" s="143" t="s">
        <v>899</v>
      </c>
      <c r="F728" s="126">
        <f>IF(COUNTIF(E$3:E728,E728)=1,MAX(F$2:F727)+1,VLOOKUP(E728,E$2:G727,2,0))</f>
        <v>27313</v>
      </c>
      <c r="G728" s="144">
        <v>0.08</v>
      </c>
    </row>
    <row r="729" spans="1:7">
      <c r="A729" s="152">
        <v>727</v>
      </c>
      <c r="B729" s="128" t="s">
        <v>472</v>
      </c>
      <c r="C729" s="128" t="s">
        <v>472</v>
      </c>
      <c r="D729" s="128" t="s">
        <v>900</v>
      </c>
      <c r="E729" s="143" t="s">
        <v>901</v>
      </c>
      <c r="F729" s="126"/>
      <c r="G729" s="144">
        <v>0</v>
      </c>
    </row>
    <row r="730" spans="1:7">
      <c r="A730" s="152">
        <v>728</v>
      </c>
      <c r="B730" s="128" t="s">
        <v>473</v>
      </c>
      <c r="C730" s="128" t="s">
        <v>473</v>
      </c>
      <c r="D730" s="128" t="s">
        <v>902</v>
      </c>
      <c r="E730" s="143" t="s">
        <v>903</v>
      </c>
      <c r="F730" s="126">
        <f>IF(COUNTIF(E$3:E730,E730)=1,MAX(F$2:F729)+1,VLOOKUP(E730,E$2:G729,2,0))</f>
        <v>27314</v>
      </c>
      <c r="G730" s="144">
        <v>1.7999999999999998</v>
      </c>
    </row>
    <row r="731" spans="1:7">
      <c r="A731" s="152">
        <v>729</v>
      </c>
      <c r="B731" s="128" t="s">
        <v>139</v>
      </c>
      <c r="C731" s="128" t="s">
        <v>139</v>
      </c>
      <c r="D731" s="128" t="s">
        <v>904</v>
      </c>
      <c r="E731" s="143" t="s">
        <v>905</v>
      </c>
      <c r="F731" s="126">
        <f>IF(COUNTIF(E$3:E731,E731)=1,MAX(F$2:F730)+1,VLOOKUP(E731,E$2:G730,2,0))</f>
        <v>27316</v>
      </c>
      <c r="G731" s="144">
        <v>0.45</v>
      </c>
    </row>
    <row r="732" spans="1:7">
      <c r="A732" s="152">
        <v>730</v>
      </c>
      <c r="B732" s="128" t="s">
        <v>475</v>
      </c>
      <c r="C732" s="128" t="s">
        <v>475</v>
      </c>
      <c r="D732" s="128" t="s">
        <v>906</v>
      </c>
      <c r="E732" s="143" t="s">
        <v>907</v>
      </c>
      <c r="F732" s="126">
        <f>IF(COUNTIF(E$3:E732,E732)=1,MAX(F$2:F731)+1,VLOOKUP(E732,E$2:G731,2,0))</f>
        <v>27317</v>
      </c>
      <c r="G732" s="144">
        <v>26.56</v>
      </c>
    </row>
    <row r="733" spans="1:7">
      <c r="A733" s="152">
        <v>731</v>
      </c>
      <c r="B733" s="128" t="s">
        <v>476</v>
      </c>
      <c r="C733" s="128" t="s">
        <v>476</v>
      </c>
      <c r="D733" s="128" t="s">
        <v>908</v>
      </c>
      <c r="E733" s="143" t="s">
        <v>909</v>
      </c>
      <c r="F733" s="126">
        <f>IF(COUNTIF(E$3:E733,E733)=1,MAX(F$2:F732)+1,VLOOKUP(E733,E$2:G732,2,0))</f>
        <v>27318</v>
      </c>
      <c r="G733" s="144">
        <v>0</v>
      </c>
    </row>
    <row r="734" spans="1:7">
      <c r="A734" s="152">
        <v>732</v>
      </c>
      <c r="B734" s="128" t="s">
        <v>476</v>
      </c>
      <c r="C734" s="128" t="s">
        <v>101</v>
      </c>
      <c r="D734" s="128" t="s">
        <v>908</v>
      </c>
      <c r="E734" s="143" t="s">
        <v>909</v>
      </c>
      <c r="F734" s="126">
        <f>IF(COUNTIF(E$3:E734,E734)=1,MAX(F$2:F733)+1,VLOOKUP(E734,E$2:G733,2,0))</f>
        <v>27318</v>
      </c>
      <c r="G734" s="144">
        <v>0.17</v>
      </c>
    </row>
    <row r="735" spans="1:7">
      <c r="A735" s="152">
        <v>733</v>
      </c>
      <c r="B735" s="128" t="s">
        <v>477</v>
      </c>
      <c r="C735" s="128" t="s">
        <v>477</v>
      </c>
      <c r="D735" s="128" t="s">
        <v>910</v>
      </c>
      <c r="E735" s="143" t="s">
        <v>911</v>
      </c>
      <c r="F735" s="126">
        <f>IF(COUNTIF(E$3:E735,E735)=1,MAX(F$2:F734)+1,VLOOKUP(E735,E$2:G734,2,0))</f>
        <v>27319</v>
      </c>
      <c r="G735" s="144">
        <v>0.53</v>
      </c>
    </row>
    <row r="736" spans="1:7">
      <c r="A736" s="152">
        <v>734</v>
      </c>
      <c r="B736" s="128" t="s">
        <v>477</v>
      </c>
      <c r="C736" s="128" t="s">
        <v>478</v>
      </c>
      <c r="D736" s="128" t="s">
        <v>910</v>
      </c>
      <c r="E736" s="143" t="s">
        <v>911</v>
      </c>
      <c r="F736" s="126">
        <f>IF(COUNTIF(E$3:E736,E736)=1,MAX(F$2:F735)+1,VLOOKUP(E736,E$2:G735,2,0))</f>
        <v>27319</v>
      </c>
      <c r="G736" s="144">
        <v>0.21</v>
      </c>
    </row>
    <row r="737" spans="1:7">
      <c r="A737" s="152">
        <v>735</v>
      </c>
      <c r="B737" s="128" t="s">
        <v>114</v>
      </c>
      <c r="C737" s="128" t="s">
        <v>114</v>
      </c>
      <c r="D737" s="128" t="s">
        <v>912</v>
      </c>
      <c r="E737" s="143" t="s">
        <v>913</v>
      </c>
      <c r="F737" s="126">
        <f>IF(COUNTIF(E$3:E737,E737)=1,MAX(F$2:F736)+1,VLOOKUP(E737,E$2:G736,2,0))</f>
        <v>27320</v>
      </c>
      <c r="G737" s="144">
        <v>17.91</v>
      </c>
    </row>
    <row r="738" spans="1:7">
      <c r="A738" s="152">
        <v>736</v>
      </c>
      <c r="B738" s="128" t="s">
        <v>115</v>
      </c>
      <c r="C738" s="128" t="s">
        <v>115</v>
      </c>
      <c r="D738" s="128" t="s">
        <v>914</v>
      </c>
      <c r="E738" s="143" t="s">
        <v>915</v>
      </c>
      <c r="F738" s="126">
        <f>IF(COUNTIF(E$3:E738,E738)=1,MAX(F$2:F737)+1,VLOOKUP(E738,E$2:G737,2,0))</f>
        <v>27321</v>
      </c>
      <c r="G738" s="144">
        <v>8.24</v>
      </c>
    </row>
    <row r="739" spans="1:7">
      <c r="A739" s="152">
        <v>737</v>
      </c>
      <c r="B739" s="128" t="s">
        <v>116</v>
      </c>
      <c r="C739" s="128" t="s">
        <v>116</v>
      </c>
      <c r="D739" s="128" t="s">
        <v>916</v>
      </c>
      <c r="E739" s="143" t="s">
        <v>917</v>
      </c>
      <c r="F739" s="126">
        <f>IF(COUNTIF(E$3:E739,E739)=1,MAX(F$2:F738)+1,VLOOKUP(E739,E$2:G738,2,0))</f>
        <v>27322</v>
      </c>
      <c r="G739" s="144">
        <v>8.15</v>
      </c>
    </row>
    <row r="740" spans="1:7">
      <c r="A740" s="152">
        <v>738</v>
      </c>
      <c r="B740" s="128" t="s">
        <v>116</v>
      </c>
      <c r="C740" s="128" t="s">
        <v>117</v>
      </c>
      <c r="D740" s="128" t="s">
        <v>916</v>
      </c>
      <c r="E740" s="143" t="s">
        <v>917</v>
      </c>
      <c r="F740" s="126">
        <f>IF(COUNTIF(E$3:E740,E740)=1,MAX(F$2:F739)+1,VLOOKUP(E740,E$2:G739,2,0))</f>
        <v>27322</v>
      </c>
      <c r="G740" s="144">
        <v>0.26</v>
      </c>
    </row>
    <row r="741" spans="1:7">
      <c r="A741" s="152">
        <v>739</v>
      </c>
      <c r="B741" s="128" t="s">
        <v>3777</v>
      </c>
      <c r="C741" s="128" t="s">
        <v>3777</v>
      </c>
      <c r="D741" s="128" t="s">
        <v>3778</v>
      </c>
      <c r="E741" s="143" t="s">
        <v>3780</v>
      </c>
      <c r="F741" s="126"/>
      <c r="G741" s="144">
        <v>0</v>
      </c>
    </row>
    <row r="742" spans="1:7">
      <c r="A742" s="152">
        <v>740</v>
      </c>
      <c r="B742" s="128" t="s">
        <v>123</v>
      </c>
      <c r="C742" s="128" t="s">
        <v>123</v>
      </c>
      <c r="D742" s="128" t="s">
        <v>918</v>
      </c>
      <c r="E742" s="143" t="s">
        <v>919</v>
      </c>
      <c r="F742" s="126">
        <f>IF(COUNTIF(E$3:E742,E742)=1,MAX(F$2:F741)+1,VLOOKUP(E742,E$2:G741,2,0))</f>
        <v>27323</v>
      </c>
      <c r="G742" s="144">
        <v>0.66999999999999993</v>
      </c>
    </row>
    <row r="743" spans="1:7">
      <c r="A743" s="152">
        <v>741</v>
      </c>
      <c r="B743" s="128" t="s">
        <v>118</v>
      </c>
      <c r="C743" s="128" t="s">
        <v>118</v>
      </c>
      <c r="D743" s="128" t="s">
        <v>920</v>
      </c>
      <c r="E743" s="143" t="s">
        <v>921</v>
      </c>
      <c r="F743" s="126">
        <f>IF(COUNTIF(E$3:E743,E743)=1,MAX(F$2:F742)+1,VLOOKUP(E743,E$2:G742,2,0))</f>
        <v>27324</v>
      </c>
      <c r="G743" s="144">
        <v>28.44</v>
      </c>
    </row>
    <row r="744" spans="1:7">
      <c r="A744" s="152">
        <v>742</v>
      </c>
      <c r="B744" s="128" t="s">
        <v>124</v>
      </c>
      <c r="C744" s="128" t="s">
        <v>124</v>
      </c>
      <c r="D744" s="128" t="s">
        <v>922</v>
      </c>
      <c r="E744" s="143" t="s">
        <v>923</v>
      </c>
      <c r="F744" s="126">
        <f>IF(COUNTIF(E$3:E744,E744)=1,MAX(F$2:F743)+1,VLOOKUP(E744,E$2:G743,2,0))</f>
        <v>27325</v>
      </c>
      <c r="G744" s="144">
        <v>68.39</v>
      </c>
    </row>
    <row r="745" spans="1:7">
      <c r="A745" s="152">
        <v>743</v>
      </c>
      <c r="B745" s="128" t="s">
        <v>479</v>
      </c>
      <c r="C745" s="128" t="s">
        <v>479</v>
      </c>
      <c r="D745" s="128" t="s">
        <v>924</v>
      </c>
      <c r="E745" s="143" t="s">
        <v>925</v>
      </c>
      <c r="F745" s="126">
        <f>IF(COUNTIF(E$3:E745,E745)=1,MAX(F$2:F744)+1,VLOOKUP(E745,E$2:G744,2,0))</f>
        <v>27326</v>
      </c>
      <c r="G745" s="144">
        <v>0.39999999999999997</v>
      </c>
    </row>
    <row r="746" spans="1:7">
      <c r="A746" s="152">
        <v>744</v>
      </c>
      <c r="B746" s="128" t="s">
        <v>479</v>
      </c>
      <c r="C746" s="128" t="s">
        <v>130</v>
      </c>
      <c r="D746" s="128" t="s">
        <v>924</v>
      </c>
      <c r="E746" s="143" t="s">
        <v>925</v>
      </c>
      <c r="F746" s="126">
        <f>IF(COUNTIF(E$3:E746,E746)=1,MAX(F$2:F745)+1,VLOOKUP(E746,E$2:G745,2,0))</f>
        <v>27326</v>
      </c>
      <c r="G746" s="144">
        <v>0.08</v>
      </c>
    </row>
    <row r="747" spans="1:7">
      <c r="A747" s="152">
        <v>745</v>
      </c>
      <c r="B747" s="128" t="s">
        <v>119</v>
      </c>
      <c r="C747" s="128" t="s">
        <v>119</v>
      </c>
      <c r="D747" s="128" t="s">
        <v>926</v>
      </c>
      <c r="E747" s="143" t="s">
        <v>927</v>
      </c>
      <c r="F747" s="126">
        <f>IF(COUNTIF(E$3:E747,E747)=1,MAX(F$2:F746)+1,VLOOKUP(E747,E$2:G746,2,0))</f>
        <v>27327</v>
      </c>
      <c r="G747" s="144">
        <v>52.839999999999996</v>
      </c>
    </row>
    <row r="748" spans="1:7">
      <c r="A748" s="152">
        <v>746</v>
      </c>
      <c r="B748" s="128" t="s">
        <v>120</v>
      </c>
      <c r="C748" s="128" t="s">
        <v>120</v>
      </c>
      <c r="D748" s="128" t="s">
        <v>928</v>
      </c>
      <c r="E748" s="143" t="s">
        <v>929</v>
      </c>
      <c r="F748" s="126">
        <f>IF(COUNTIF(E$3:E748,E748)=1,MAX(F$2:F747)+1,VLOOKUP(E748,E$2:G747,2,0))</f>
        <v>27328</v>
      </c>
      <c r="G748" s="144">
        <v>206.26</v>
      </c>
    </row>
    <row r="749" spans="1:7">
      <c r="A749" s="152">
        <v>747</v>
      </c>
      <c r="B749" s="128" t="s">
        <v>121</v>
      </c>
      <c r="C749" s="128" t="s">
        <v>121</v>
      </c>
      <c r="D749" s="128" t="s">
        <v>930</v>
      </c>
      <c r="E749" s="143" t="s">
        <v>931</v>
      </c>
      <c r="F749" s="126">
        <f>IF(COUNTIF(E$3:E749,E749)=1,MAX(F$2:F748)+1,VLOOKUP(E749,E$2:G748,2,0))</f>
        <v>27329</v>
      </c>
      <c r="G749" s="144">
        <v>68.010000000000005</v>
      </c>
    </row>
    <row r="750" spans="1:7">
      <c r="A750" s="152">
        <v>748</v>
      </c>
      <c r="B750" s="128" t="s">
        <v>122</v>
      </c>
      <c r="C750" s="128" t="s">
        <v>122</v>
      </c>
      <c r="D750" s="128" t="s">
        <v>932</v>
      </c>
      <c r="E750" s="143" t="s">
        <v>933</v>
      </c>
      <c r="F750" s="126">
        <f>IF(COUNTIF(E$3:E750,E750)=1,MAX(F$2:F749)+1,VLOOKUP(E750,E$2:G749,2,0))</f>
        <v>27330</v>
      </c>
      <c r="G750" s="144">
        <v>53.48</v>
      </c>
    </row>
    <row r="751" spans="1:7">
      <c r="A751" s="152">
        <v>749</v>
      </c>
      <c r="B751" s="128" t="s">
        <v>480</v>
      </c>
      <c r="C751" s="128" t="s">
        <v>480</v>
      </c>
      <c r="D751" s="128" t="s">
        <v>934</v>
      </c>
      <c r="E751" s="143" t="s">
        <v>935</v>
      </c>
      <c r="F751" s="126">
        <f>IF(COUNTIF(E$3:E751,E751)=1,MAX(F$2:F750)+1,VLOOKUP(E751,E$2:G750,2,0))</f>
        <v>27331</v>
      </c>
      <c r="G751" s="144">
        <v>1.56</v>
      </c>
    </row>
    <row r="752" spans="1:7">
      <c r="A752" s="152">
        <v>750</v>
      </c>
      <c r="B752" s="128" t="s">
        <v>480</v>
      </c>
      <c r="C752" s="128" t="s">
        <v>768</v>
      </c>
      <c r="D752" s="128" t="s">
        <v>934</v>
      </c>
      <c r="E752" s="143" t="s">
        <v>935</v>
      </c>
      <c r="F752" s="126">
        <f>IF(COUNTIF(E$3:E752,E752)=1,MAX(F$2:F751)+1,VLOOKUP(E752,E$2:G751,2,0))</f>
        <v>27331</v>
      </c>
      <c r="G752" s="144">
        <v>0.01</v>
      </c>
    </row>
    <row r="753" spans="1:7">
      <c r="A753" s="152">
        <v>751</v>
      </c>
      <c r="B753" s="128" t="s">
        <v>481</v>
      </c>
      <c r="C753" s="128" t="s">
        <v>482</v>
      </c>
      <c r="D753" s="128" t="s">
        <v>936</v>
      </c>
      <c r="E753" s="143" t="s">
        <v>937</v>
      </c>
      <c r="F753" s="126">
        <f>IF(COUNTIF(E$3:E753,E753)=1,MAX(F$2:F752)+1,VLOOKUP(E753,E$2:G752,2,0))</f>
        <v>27332</v>
      </c>
      <c r="G753" s="144">
        <v>5.2399999999999993</v>
      </c>
    </row>
    <row r="754" spans="1:7">
      <c r="A754" s="152">
        <v>752</v>
      </c>
      <c r="B754" s="128" t="s">
        <v>127</v>
      </c>
      <c r="C754" s="128" t="s">
        <v>127</v>
      </c>
      <c r="D754" s="128" t="s">
        <v>938</v>
      </c>
      <c r="E754" s="143" t="s">
        <v>939</v>
      </c>
      <c r="F754" s="126">
        <f>IF(COUNTIF(E$3:E754,E754)=1,MAX(F$2:F753)+1,VLOOKUP(E754,E$2:G753,2,0))</f>
        <v>27333</v>
      </c>
      <c r="G754" s="144">
        <v>134.18</v>
      </c>
    </row>
    <row r="755" spans="1:7">
      <c r="A755" s="152">
        <v>753</v>
      </c>
      <c r="B755" s="128" t="s">
        <v>128</v>
      </c>
      <c r="C755" s="128" t="s">
        <v>128</v>
      </c>
      <c r="D755" s="128" t="s">
        <v>940</v>
      </c>
      <c r="E755" s="143" t="s">
        <v>941</v>
      </c>
      <c r="F755" s="126">
        <f>IF(COUNTIF(E$3:E755,E755)=1,MAX(F$2:F754)+1,VLOOKUP(E755,E$2:G754,2,0))</f>
        <v>27334</v>
      </c>
      <c r="G755" s="144">
        <v>81.290000000000006</v>
      </c>
    </row>
    <row r="756" spans="1:7">
      <c r="A756" s="152">
        <v>754</v>
      </c>
      <c r="B756" s="128" t="s">
        <v>129</v>
      </c>
      <c r="C756" s="128" t="s">
        <v>129</v>
      </c>
      <c r="D756" s="128" t="s">
        <v>942</v>
      </c>
      <c r="E756" s="143" t="s">
        <v>943</v>
      </c>
      <c r="F756" s="126">
        <f>IF(COUNTIF(E$3:E756,E756)=1,MAX(F$2:F755)+1,VLOOKUP(E756,E$2:G755,2,0))</f>
        <v>27335</v>
      </c>
      <c r="G756" s="144">
        <v>36.49</v>
      </c>
    </row>
    <row r="757" spans="1:7">
      <c r="A757" s="152">
        <v>755</v>
      </c>
      <c r="B757" s="128" t="s">
        <v>125</v>
      </c>
      <c r="C757" s="128" t="s">
        <v>125</v>
      </c>
      <c r="D757" s="128" t="s">
        <v>944</v>
      </c>
      <c r="E757" s="143" t="s">
        <v>945</v>
      </c>
      <c r="F757" s="126">
        <f>IF(COUNTIF(E$3:E757,E757)=1,MAX(F$2:F756)+1,VLOOKUP(E757,E$2:G756,2,0))</f>
        <v>27336</v>
      </c>
      <c r="G757" s="144">
        <v>47.11</v>
      </c>
    </row>
    <row r="758" spans="1:7">
      <c r="A758" s="152">
        <v>756</v>
      </c>
      <c r="B758" s="128" t="s">
        <v>125</v>
      </c>
      <c r="C758" s="128" t="s">
        <v>126</v>
      </c>
      <c r="D758" s="128" t="s">
        <v>944</v>
      </c>
      <c r="E758" s="143" t="s">
        <v>945</v>
      </c>
      <c r="F758" s="126">
        <f>IF(COUNTIF(E$3:E758,E758)=1,MAX(F$2:F757)+1,VLOOKUP(E758,E$2:G757,2,0))</f>
        <v>27336</v>
      </c>
      <c r="G758" s="144">
        <v>0.94</v>
      </c>
    </row>
    <row r="759" spans="1:7">
      <c r="A759" s="152">
        <v>757</v>
      </c>
      <c r="B759" s="128" t="s">
        <v>483</v>
      </c>
      <c r="C759" s="128" t="s">
        <v>484</v>
      </c>
      <c r="D759" s="128" t="s">
        <v>946</v>
      </c>
      <c r="E759" s="143" t="s">
        <v>947</v>
      </c>
      <c r="F759" s="126">
        <f>IF(COUNTIF(E$3:E759,E759)=1,MAX(F$2:F758)+1,VLOOKUP(E759,E$2:G758,2,0))</f>
        <v>27337</v>
      </c>
      <c r="G759" s="144">
        <v>0.28999999999999998</v>
      </c>
    </row>
    <row r="760" spans="1:7">
      <c r="A760" s="152">
        <v>758</v>
      </c>
      <c r="B760" s="128" t="s">
        <v>485</v>
      </c>
      <c r="C760" s="128" t="s">
        <v>485</v>
      </c>
      <c r="D760" s="128" t="s">
        <v>948</v>
      </c>
      <c r="E760" s="143" t="s">
        <v>949</v>
      </c>
      <c r="F760" s="126">
        <f>IF(COUNTIF(E$3:E760,E760)=1,MAX(F$2:F759)+1,VLOOKUP(E760,E$2:G759,2,0))</f>
        <v>27338</v>
      </c>
      <c r="G760" s="144">
        <v>39.68</v>
      </c>
    </row>
    <row r="761" spans="1:7">
      <c r="A761" s="152">
        <v>759</v>
      </c>
      <c r="B761" s="128" t="s">
        <v>147</v>
      </c>
      <c r="C761" s="128" t="s">
        <v>147</v>
      </c>
      <c r="D761" s="128" t="s">
        <v>950</v>
      </c>
      <c r="E761" s="143" t="s">
        <v>949</v>
      </c>
      <c r="F761" s="126">
        <f>IF(COUNTIF(E$3:E761,E761)=1,MAX(F$2:F760)+1,VLOOKUP(E761,E$2:G760,2,0))</f>
        <v>27338</v>
      </c>
      <c r="G761" s="144">
        <v>2.33</v>
      </c>
    </row>
    <row r="762" spans="1:7">
      <c r="A762" s="152">
        <v>760</v>
      </c>
      <c r="B762" s="128" t="s">
        <v>486</v>
      </c>
      <c r="C762" s="128" t="s">
        <v>486</v>
      </c>
      <c r="D762" s="128" t="s">
        <v>951</v>
      </c>
      <c r="E762" s="143" t="s">
        <v>952</v>
      </c>
      <c r="F762" s="126">
        <f>IF(COUNTIF(E$3:E762,E762)=1,MAX(F$2:F761)+1,VLOOKUP(E762,E$2:G761,2,0))</f>
        <v>27339</v>
      </c>
      <c r="G762" s="144">
        <v>50.17</v>
      </c>
    </row>
    <row r="763" spans="1:7">
      <c r="A763" s="152">
        <v>761</v>
      </c>
      <c r="B763" s="128" t="s">
        <v>446</v>
      </c>
      <c r="C763" s="128" t="s">
        <v>256</v>
      </c>
      <c r="D763" s="128" t="s">
        <v>853</v>
      </c>
      <c r="E763" s="143" t="s">
        <v>854</v>
      </c>
      <c r="F763" s="126">
        <f>IF(COUNTIF(E$3:E763,E763)=1,MAX(F$2:F762)+1,VLOOKUP(E763,E$2:G762,2,0))</f>
        <v>27340</v>
      </c>
      <c r="G763" s="144">
        <v>23.269999999999996</v>
      </c>
    </row>
    <row r="764" spans="1:7">
      <c r="A764" s="152">
        <v>762</v>
      </c>
      <c r="B764" s="128" t="s">
        <v>489</v>
      </c>
      <c r="C764" s="128" t="s">
        <v>489</v>
      </c>
      <c r="D764" s="128" t="s">
        <v>957</v>
      </c>
      <c r="E764" s="143" t="s">
        <v>2105</v>
      </c>
      <c r="F764" s="126">
        <f>IF(COUNTIF(E$3:E764,E764)=1,MAX(F$2:F763)+1,VLOOKUP(E764,E$2:G763,2,0))</f>
        <v>27341</v>
      </c>
      <c r="G764" s="144">
        <v>0</v>
      </c>
    </row>
    <row r="765" spans="1:7">
      <c r="A765" s="152">
        <v>763</v>
      </c>
      <c r="B765" s="128" t="s">
        <v>489</v>
      </c>
      <c r="C765" s="128" t="s">
        <v>490</v>
      </c>
      <c r="D765" s="128" t="s">
        <v>957</v>
      </c>
      <c r="E765" s="143" t="s">
        <v>2105</v>
      </c>
      <c r="F765" s="126">
        <f>IF(COUNTIF(E$3:E765,E765)=1,MAX(F$2:F764)+1,VLOOKUP(E765,E$2:G764,2,0))</f>
        <v>27341</v>
      </c>
      <c r="G765" s="144">
        <v>1.1099999999999999</v>
      </c>
    </row>
    <row r="766" spans="1:7">
      <c r="A766" s="152">
        <v>764</v>
      </c>
      <c r="B766" s="128" t="s">
        <v>488</v>
      </c>
      <c r="C766" s="128" t="s">
        <v>377</v>
      </c>
      <c r="D766" s="128" t="s">
        <v>955</v>
      </c>
      <c r="E766" s="143" t="s">
        <v>956</v>
      </c>
      <c r="F766" s="126">
        <f>IF(COUNTIF(E$3:E766,E766)=1,MAX(F$2:F765)+1,VLOOKUP(E766,E$2:G765,2,0))</f>
        <v>27342</v>
      </c>
      <c r="G766" s="144">
        <v>0.16999999999999998</v>
      </c>
    </row>
    <row r="767" spans="1:7">
      <c r="A767" s="152">
        <v>765</v>
      </c>
      <c r="B767" s="128" t="s">
        <v>113</v>
      </c>
      <c r="C767" s="128" t="s">
        <v>113</v>
      </c>
      <c r="D767" s="128" t="s">
        <v>958</v>
      </c>
      <c r="E767" s="143" t="s">
        <v>959</v>
      </c>
      <c r="F767" s="126">
        <f>IF(COUNTIF(E$3:E767,E767)=1,MAX(F$2:F766)+1,VLOOKUP(E767,E$2:G766,2,0))</f>
        <v>27343</v>
      </c>
      <c r="G767" s="144">
        <v>13.5</v>
      </c>
    </row>
    <row r="768" spans="1:7">
      <c r="A768" s="152">
        <v>766</v>
      </c>
      <c r="B768" s="128" t="s">
        <v>252</v>
      </c>
      <c r="C768" s="128" t="s">
        <v>251</v>
      </c>
      <c r="D768" s="128" t="s">
        <v>960</v>
      </c>
      <c r="E768" s="143" t="s">
        <v>961</v>
      </c>
      <c r="F768" s="126">
        <f>IF(COUNTIF(E$3:E768,E768)=1,MAX(F$2:F767)+1,VLOOKUP(E768,E$2:G767,2,0))</f>
        <v>27344</v>
      </c>
      <c r="G768" s="144">
        <v>6.89</v>
      </c>
    </row>
    <row r="769" spans="1:7">
      <c r="A769" s="152">
        <v>767</v>
      </c>
      <c r="B769" s="128" t="s">
        <v>131</v>
      </c>
      <c r="C769" s="128" t="s">
        <v>131</v>
      </c>
      <c r="D769" s="128" t="s">
        <v>962</v>
      </c>
      <c r="E769" s="143" t="s">
        <v>963</v>
      </c>
      <c r="F769" s="126">
        <f>IF(COUNTIF(E$3:E769,E769)=1,MAX(F$2:F768)+1,VLOOKUP(E769,E$2:G768,2,0))</f>
        <v>27345</v>
      </c>
      <c r="G769" s="144">
        <v>0.01</v>
      </c>
    </row>
    <row r="770" spans="1:7">
      <c r="A770" s="152">
        <v>768</v>
      </c>
      <c r="B770" s="128" t="s">
        <v>131</v>
      </c>
      <c r="C770" s="128" t="s">
        <v>132</v>
      </c>
      <c r="D770" s="128" t="s">
        <v>962</v>
      </c>
      <c r="E770" s="143" t="s">
        <v>963</v>
      </c>
      <c r="F770" s="126">
        <f>IF(COUNTIF(E$3:E770,E770)=1,MAX(F$2:F769)+1,VLOOKUP(E770,E$2:G769,2,0))</f>
        <v>27345</v>
      </c>
      <c r="G770" s="144">
        <v>0.71</v>
      </c>
    </row>
    <row r="771" spans="1:7">
      <c r="A771" s="152">
        <v>769</v>
      </c>
      <c r="B771" s="128" t="s">
        <v>133</v>
      </c>
      <c r="C771" s="128" t="s">
        <v>133</v>
      </c>
      <c r="D771" s="128" t="s">
        <v>962</v>
      </c>
      <c r="E771" s="143" t="s">
        <v>963</v>
      </c>
      <c r="F771" s="126">
        <f>IF(COUNTIF(E$3:E771,E771)=1,MAX(F$2:F770)+1,VLOOKUP(E771,E$2:G770,2,0))</f>
        <v>27345</v>
      </c>
      <c r="G771" s="144">
        <v>104.35</v>
      </c>
    </row>
    <row r="772" spans="1:7">
      <c r="A772" s="152">
        <v>770</v>
      </c>
      <c r="B772" s="128" t="s">
        <v>133</v>
      </c>
      <c r="C772" s="128" t="s">
        <v>134</v>
      </c>
      <c r="D772" s="128" t="s">
        <v>962</v>
      </c>
      <c r="E772" s="143" t="s">
        <v>963</v>
      </c>
      <c r="F772" s="126">
        <f>IF(COUNTIF(E$3:E772,E772)=1,MAX(F$2:F771)+1,VLOOKUP(E772,E$2:G771,2,0))</f>
        <v>27345</v>
      </c>
      <c r="G772" s="144">
        <v>16.25</v>
      </c>
    </row>
    <row r="773" spans="1:7">
      <c r="A773" s="152">
        <v>771</v>
      </c>
      <c r="B773" s="128" t="s">
        <v>491</v>
      </c>
      <c r="C773" s="128" t="s">
        <v>492</v>
      </c>
      <c r="D773" s="128" t="s">
        <v>964</v>
      </c>
      <c r="E773" s="143" t="s">
        <v>965</v>
      </c>
      <c r="F773" s="126">
        <f>IF(COUNTIF(E$3:E773,E773)=1,MAX(F$2:F772)+1,VLOOKUP(E773,E$2:G772,2,0))</f>
        <v>27346</v>
      </c>
      <c r="G773" s="144">
        <v>0.01</v>
      </c>
    </row>
    <row r="774" spans="1:7">
      <c r="A774" s="152">
        <v>772</v>
      </c>
      <c r="B774" s="128" t="s">
        <v>493</v>
      </c>
      <c r="C774" s="128" t="s">
        <v>494</v>
      </c>
      <c r="D774" s="128" t="s">
        <v>966</v>
      </c>
      <c r="E774" s="143" t="s">
        <v>967</v>
      </c>
      <c r="F774" s="126">
        <f>IF(COUNTIF(E$3:E774,E774)=1,MAX(F$2:F773)+1,VLOOKUP(E774,E$2:G773,2,0))</f>
        <v>27347</v>
      </c>
      <c r="G774" s="144">
        <v>0.30999999999999994</v>
      </c>
    </row>
    <row r="775" spans="1:7">
      <c r="A775" s="152">
        <v>773</v>
      </c>
      <c r="B775" s="128" t="s">
        <v>495</v>
      </c>
      <c r="C775" s="128" t="s">
        <v>495</v>
      </c>
      <c r="D775" s="128" t="s">
        <v>968</v>
      </c>
      <c r="E775" s="143" t="s">
        <v>969</v>
      </c>
      <c r="F775" s="126">
        <f>IF(COUNTIF(E$3:E775,E775)=1,MAX(F$2:F774)+1,VLOOKUP(E775,E$2:G774,2,0))</f>
        <v>27348</v>
      </c>
      <c r="G775" s="144">
        <v>1.29</v>
      </c>
    </row>
    <row r="776" spans="1:7">
      <c r="A776" s="152">
        <v>774</v>
      </c>
      <c r="B776" s="128" t="s">
        <v>496</v>
      </c>
      <c r="C776" s="128" t="s">
        <v>496</v>
      </c>
      <c r="D776" s="128" t="s">
        <v>970</v>
      </c>
      <c r="E776" s="143" t="s">
        <v>971</v>
      </c>
      <c r="F776" s="126">
        <f>IF(COUNTIF(E$3:E776,E776)=1,MAX(F$2:F775)+1,VLOOKUP(E776,E$2:G775,2,0))</f>
        <v>27349</v>
      </c>
      <c r="G776" s="144">
        <v>54.26</v>
      </c>
    </row>
    <row r="777" spans="1:7">
      <c r="A777" s="152">
        <v>775</v>
      </c>
      <c r="B777" s="128" t="s">
        <v>110</v>
      </c>
      <c r="C777" s="128" t="s">
        <v>110</v>
      </c>
      <c r="D777" s="128" t="s">
        <v>972</v>
      </c>
      <c r="E777" s="143" t="s">
        <v>973</v>
      </c>
      <c r="F777" s="126">
        <f>IF(COUNTIF(E$3:E777,E777)=1,MAX(F$2:F776)+1,VLOOKUP(E777,E$2:G776,2,0))</f>
        <v>27350</v>
      </c>
      <c r="G777" s="144">
        <v>0.11</v>
      </c>
    </row>
    <row r="778" spans="1:7">
      <c r="A778" s="152">
        <v>776</v>
      </c>
      <c r="B778" s="128" t="s">
        <v>148</v>
      </c>
      <c r="C778" s="128" t="s">
        <v>148</v>
      </c>
      <c r="D778" s="128" t="s">
        <v>974</v>
      </c>
      <c r="E778" s="143" t="s">
        <v>975</v>
      </c>
      <c r="F778" s="126">
        <f>IF(COUNTIF(E$3:E778,E778)=1,MAX(F$2:F777)+1,VLOOKUP(E778,E$2:G777,2,0))</f>
        <v>27351</v>
      </c>
      <c r="G778" s="144">
        <v>1.71</v>
      </c>
    </row>
    <row r="779" spans="1:7">
      <c r="A779" s="152">
        <v>777</v>
      </c>
      <c r="B779" s="128" t="s">
        <v>148</v>
      </c>
      <c r="C779" s="128" t="s">
        <v>149</v>
      </c>
      <c r="D779" s="128" t="s">
        <v>974</v>
      </c>
      <c r="E779" s="143" t="s">
        <v>975</v>
      </c>
      <c r="F779" s="126">
        <f>IF(COUNTIF(E$3:E779,E779)=1,MAX(F$2:F778)+1,VLOOKUP(E779,E$2:G778,2,0))</f>
        <v>27351</v>
      </c>
      <c r="G779" s="144">
        <v>2.12</v>
      </c>
    </row>
    <row r="780" spans="1:7">
      <c r="A780" s="152">
        <v>778</v>
      </c>
      <c r="B780" s="128" t="s">
        <v>148</v>
      </c>
      <c r="C780" s="128" t="s">
        <v>150</v>
      </c>
      <c r="D780" s="128" t="s">
        <v>974</v>
      </c>
      <c r="E780" s="143" t="s">
        <v>975</v>
      </c>
      <c r="F780" s="126">
        <f>IF(COUNTIF(E$3:E780,E780)=1,MAX(F$2:F779)+1,VLOOKUP(E780,E$2:G779,2,0))</f>
        <v>27351</v>
      </c>
      <c r="G780" s="144">
        <v>2.85</v>
      </c>
    </row>
    <row r="781" spans="1:7">
      <c r="A781" s="152">
        <v>779</v>
      </c>
      <c r="B781" s="128" t="s">
        <v>112</v>
      </c>
      <c r="C781" s="128" t="s">
        <v>112</v>
      </c>
      <c r="D781" s="128" t="s">
        <v>976</v>
      </c>
      <c r="E781" s="143" t="s">
        <v>977</v>
      </c>
      <c r="F781" s="126">
        <f>IF(COUNTIF(E$3:E781,E781)=1,MAX(F$2:F780)+1,VLOOKUP(E781,E$2:G780,2,0))</f>
        <v>27352</v>
      </c>
      <c r="G781" s="144">
        <v>43.61</v>
      </c>
    </row>
    <row r="782" spans="1:7">
      <c r="A782" s="152">
        <v>780</v>
      </c>
      <c r="B782" s="128" t="s">
        <v>497</v>
      </c>
      <c r="C782" s="128" t="s">
        <v>497</v>
      </c>
      <c r="D782" s="128" t="s">
        <v>978</v>
      </c>
      <c r="E782" s="143" t="s">
        <v>979</v>
      </c>
      <c r="F782" s="126"/>
      <c r="G782" s="144">
        <v>0</v>
      </c>
    </row>
    <row r="783" spans="1:7">
      <c r="A783" s="152">
        <v>781</v>
      </c>
      <c r="B783" s="128" t="s">
        <v>135</v>
      </c>
      <c r="C783" s="128" t="s">
        <v>135</v>
      </c>
      <c r="D783" s="128" t="s">
        <v>980</v>
      </c>
      <c r="E783" s="143" t="s">
        <v>981</v>
      </c>
      <c r="F783" s="126">
        <f>IF(COUNTIF(E$3:E783,E783)=1,MAX(F$2:F782)+1,VLOOKUP(E783,E$2:G782,2,0))</f>
        <v>27353</v>
      </c>
      <c r="G783" s="144">
        <v>0.65</v>
      </c>
    </row>
    <row r="784" spans="1:7">
      <c r="A784" s="152">
        <v>782</v>
      </c>
      <c r="B784" s="128" t="s">
        <v>135</v>
      </c>
      <c r="C784" s="128" t="s">
        <v>136</v>
      </c>
      <c r="D784" s="128" t="s">
        <v>980</v>
      </c>
      <c r="E784" s="143" t="s">
        <v>981</v>
      </c>
      <c r="F784" s="126">
        <f>IF(COUNTIF(E$3:E784,E784)=1,MAX(F$2:F783)+1,VLOOKUP(E784,E$2:G783,2,0))</f>
        <v>27353</v>
      </c>
      <c r="G784" s="144">
        <v>0.15</v>
      </c>
    </row>
    <row r="785" spans="1:7">
      <c r="A785" s="152">
        <v>783</v>
      </c>
      <c r="B785" s="128" t="s">
        <v>151</v>
      </c>
      <c r="C785" s="128" t="s">
        <v>151</v>
      </c>
      <c r="D785" s="128" t="s">
        <v>982</v>
      </c>
      <c r="E785" s="143" t="s">
        <v>983</v>
      </c>
      <c r="F785" s="126">
        <f>IF(COUNTIF(E$3:E785,E785)=1,MAX(F$2:F784)+1,VLOOKUP(E785,E$2:G784,2,0))</f>
        <v>27354</v>
      </c>
      <c r="G785" s="144">
        <v>3.97</v>
      </c>
    </row>
    <row r="786" spans="1:7">
      <c r="A786" s="152">
        <v>784</v>
      </c>
      <c r="B786" s="128" t="s">
        <v>270</v>
      </c>
      <c r="C786" s="128" t="s">
        <v>270</v>
      </c>
      <c r="D786" s="128" t="s">
        <v>984</v>
      </c>
      <c r="E786" s="143" t="s">
        <v>985</v>
      </c>
      <c r="F786" s="126">
        <f>IF(COUNTIF(E$3:E786,E786)=1,MAX(F$2:F785)+1,VLOOKUP(E786,E$2:G785,2,0))</f>
        <v>27355</v>
      </c>
      <c r="G786" s="144">
        <v>90.579999999999984</v>
      </c>
    </row>
    <row r="787" spans="1:7">
      <c r="A787" s="152">
        <v>785</v>
      </c>
      <c r="B787" s="128" t="s">
        <v>154</v>
      </c>
      <c r="C787" s="128" t="s">
        <v>154</v>
      </c>
      <c r="D787" s="128" t="s">
        <v>986</v>
      </c>
      <c r="E787" s="143" t="s">
        <v>987</v>
      </c>
      <c r="F787" s="126">
        <f>IF(COUNTIF(E$3:E787,E787)=1,MAX(F$2:F786)+1,VLOOKUP(E787,E$2:G786,2,0))</f>
        <v>27356</v>
      </c>
      <c r="G787" s="144">
        <v>23.369999999999997</v>
      </c>
    </row>
    <row r="788" spans="1:7">
      <c r="A788" s="152">
        <v>786</v>
      </c>
      <c r="B788" s="128" t="s">
        <v>152</v>
      </c>
      <c r="C788" s="128" t="s">
        <v>152</v>
      </c>
      <c r="D788" s="128" t="s">
        <v>988</v>
      </c>
      <c r="E788" s="143" t="s">
        <v>989</v>
      </c>
      <c r="F788" s="126">
        <f>IF(COUNTIF(E$3:E788,E788)=1,MAX(F$2:F787)+1,VLOOKUP(E788,E$2:G787,2,0))</f>
        <v>27357</v>
      </c>
      <c r="G788" s="144">
        <v>80.460000000000008</v>
      </c>
    </row>
    <row r="789" spans="1:7">
      <c r="A789" s="152">
        <v>787</v>
      </c>
      <c r="B789" s="128" t="s">
        <v>498</v>
      </c>
      <c r="C789" s="128" t="s">
        <v>498</v>
      </c>
      <c r="D789" s="128" t="s">
        <v>990</v>
      </c>
      <c r="E789" s="143" t="s">
        <v>991</v>
      </c>
      <c r="F789" s="126">
        <f>IF(COUNTIF(E$3:E789,E789)=1,MAX(F$2:F788)+1,VLOOKUP(E789,E$2:G788,2,0))</f>
        <v>27358</v>
      </c>
      <c r="G789" s="144">
        <v>1.02</v>
      </c>
    </row>
    <row r="790" spans="1:7">
      <c r="A790" s="152">
        <v>788</v>
      </c>
      <c r="B790" s="128" t="s">
        <v>498</v>
      </c>
      <c r="C790" s="128" t="s">
        <v>499</v>
      </c>
      <c r="D790" s="128" t="s">
        <v>990</v>
      </c>
      <c r="E790" s="143" t="s">
        <v>991</v>
      </c>
      <c r="F790" s="126">
        <f>IF(COUNTIF(E$3:E790,E790)=1,MAX(F$2:F789)+1,VLOOKUP(E790,E$2:G789,2,0))</f>
        <v>27358</v>
      </c>
      <c r="G790" s="144">
        <v>0.1</v>
      </c>
    </row>
    <row r="791" spans="1:7">
      <c r="A791" s="152">
        <v>789</v>
      </c>
      <c r="B791" s="128" t="s">
        <v>155</v>
      </c>
      <c r="C791" s="128" t="s">
        <v>155</v>
      </c>
      <c r="D791" s="128" t="s">
        <v>992</v>
      </c>
      <c r="E791" s="143" t="s">
        <v>993</v>
      </c>
      <c r="F791" s="126">
        <f>IF(COUNTIF(E$3:E791,E791)=1,MAX(F$2:F790)+1,VLOOKUP(E791,E$2:G790,2,0))</f>
        <v>27359</v>
      </c>
      <c r="G791" s="144">
        <v>0.47</v>
      </c>
    </row>
    <row r="792" spans="1:7">
      <c r="A792" s="152">
        <v>790</v>
      </c>
      <c r="B792" s="128" t="s">
        <v>155</v>
      </c>
      <c r="C792" s="128" t="s">
        <v>156</v>
      </c>
      <c r="D792" s="128" t="s">
        <v>992</v>
      </c>
      <c r="E792" s="143" t="s">
        <v>993</v>
      </c>
      <c r="F792" s="126">
        <f>IF(COUNTIF(E$3:E792,E792)=1,MAX(F$2:F791)+1,VLOOKUP(E792,E$2:G791,2,0))</f>
        <v>27359</v>
      </c>
      <c r="G792" s="144">
        <v>0.88</v>
      </c>
    </row>
    <row r="793" spans="1:7">
      <c r="A793" s="152">
        <v>791</v>
      </c>
      <c r="B793" s="128" t="s">
        <v>157</v>
      </c>
      <c r="C793" s="128" t="s">
        <v>157</v>
      </c>
      <c r="D793" s="128" t="s">
        <v>992</v>
      </c>
      <c r="E793" s="143" t="s">
        <v>993</v>
      </c>
      <c r="F793" s="126">
        <f>IF(COUNTIF(E$3:E793,E793)=1,MAX(F$2:F792)+1,VLOOKUP(E793,E$2:G792,2,0))</f>
        <v>27359</v>
      </c>
      <c r="G793" s="144">
        <v>9.23</v>
      </c>
    </row>
    <row r="794" spans="1:7">
      <c r="A794" s="152">
        <v>792</v>
      </c>
      <c r="B794" s="128" t="s">
        <v>157</v>
      </c>
      <c r="C794" s="128" t="s">
        <v>158</v>
      </c>
      <c r="D794" s="128" t="s">
        <v>992</v>
      </c>
      <c r="E794" s="143" t="s">
        <v>993</v>
      </c>
      <c r="F794" s="126">
        <f>IF(COUNTIF(E$3:E794,E794)=1,MAX(F$2:F793)+1,VLOOKUP(E794,E$2:G793,2,0))</f>
        <v>27359</v>
      </c>
      <c r="G794" s="144">
        <v>7.35</v>
      </c>
    </row>
    <row r="795" spans="1:7">
      <c r="A795" s="152">
        <v>793</v>
      </c>
      <c r="B795" s="128" t="s">
        <v>500</v>
      </c>
      <c r="C795" s="128" t="s">
        <v>500</v>
      </c>
      <c r="D795" s="128" t="s">
        <v>994</v>
      </c>
      <c r="E795" s="143" t="s">
        <v>995</v>
      </c>
      <c r="F795" s="126">
        <f>IF(COUNTIF(E$3:E795,E795)=1,MAX(F$2:F794)+1,VLOOKUP(E795,E$2:G794,2,0))</f>
        <v>27360</v>
      </c>
      <c r="G795" s="144">
        <v>658.6</v>
      </c>
    </row>
    <row r="796" spans="1:7">
      <c r="A796" s="152">
        <v>794</v>
      </c>
      <c r="B796" s="128" t="s">
        <v>153</v>
      </c>
      <c r="C796" s="128" t="s">
        <v>153</v>
      </c>
      <c r="D796" s="128" t="s">
        <v>996</v>
      </c>
      <c r="E796" s="143" t="s">
        <v>997</v>
      </c>
      <c r="F796" s="126">
        <f>IF(COUNTIF(E$3:E796,E796)=1,MAX(F$2:F795)+1,VLOOKUP(E796,E$2:G795,2,0))</f>
        <v>27361</v>
      </c>
      <c r="G796" s="144">
        <v>10.050000000000001</v>
      </c>
    </row>
    <row r="797" spans="1:7">
      <c r="A797" s="152">
        <v>795</v>
      </c>
      <c r="B797" s="128" t="s">
        <v>159</v>
      </c>
      <c r="C797" s="128" t="s">
        <v>159</v>
      </c>
      <c r="D797" s="128" t="s">
        <v>998</v>
      </c>
      <c r="E797" s="143" t="s">
        <v>999</v>
      </c>
      <c r="F797" s="126">
        <f>IF(COUNTIF(E$3:E797,E797)=1,MAX(F$2:F796)+1,VLOOKUP(E797,E$2:G796,2,0))</f>
        <v>27362</v>
      </c>
      <c r="G797" s="144">
        <v>25.299999999999997</v>
      </c>
    </row>
    <row r="798" spans="1:7">
      <c r="A798" s="152">
        <v>796</v>
      </c>
      <c r="B798" s="128" t="s">
        <v>501</v>
      </c>
      <c r="C798" s="128" t="s">
        <v>501</v>
      </c>
      <c r="D798" s="128" t="s">
        <v>1000</v>
      </c>
      <c r="E798" s="143" t="s">
        <v>1001</v>
      </c>
      <c r="F798" s="126">
        <f>IF(COUNTIF(E$3:E798,E798)=1,MAX(F$2:F797)+1,VLOOKUP(E798,E$2:G797,2,0))</f>
        <v>27363</v>
      </c>
      <c r="G798" s="144">
        <v>0</v>
      </c>
    </row>
    <row r="799" spans="1:7">
      <c r="A799" s="152">
        <v>797</v>
      </c>
      <c r="B799" s="128" t="s">
        <v>501</v>
      </c>
      <c r="C799" s="128" t="s">
        <v>165</v>
      </c>
      <c r="D799" s="128" t="s">
        <v>1000</v>
      </c>
      <c r="E799" s="143" t="s">
        <v>1001</v>
      </c>
      <c r="F799" s="126">
        <f>IF(COUNTIF(E$3:E799,E799)=1,MAX(F$2:F798)+1,VLOOKUP(E799,E$2:G798,2,0))</f>
        <v>27363</v>
      </c>
      <c r="G799" s="144">
        <v>0.13</v>
      </c>
    </row>
    <row r="800" spans="1:7">
      <c r="A800" s="152">
        <v>798</v>
      </c>
      <c r="B800" s="128" t="s">
        <v>502</v>
      </c>
      <c r="C800" s="128" t="s">
        <v>502</v>
      </c>
      <c r="D800" s="128" t="s">
        <v>1002</v>
      </c>
      <c r="E800" s="143" t="s">
        <v>1003</v>
      </c>
      <c r="F800" s="126">
        <f>IF(COUNTIF(E$3:E800,E800)=1,MAX(F$2:F799)+1,VLOOKUP(E800,E$2:G799,2,0))</f>
        <v>27364</v>
      </c>
      <c r="G800" s="144">
        <v>7.45</v>
      </c>
    </row>
    <row r="801" spans="1:7">
      <c r="A801" s="152">
        <v>799</v>
      </c>
      <c r="B801" s="128" t="s">
        <v>502</v>
      </c>
      <c r="C801" s="128" t="s">
        <v>162</v>
      </c>
      <c r="D801" s="128" t="s">
        <v>1002</v>
      </c>
      <c r="E801" s="143" t="s">
        <v>1003</v>
      </c>
      <c r="F801" s="126">
        <f>IF(COUNTIF(E$3:E801,E801)=1,MAX(F$2:F800)+1,VLOOKUP(E801,E$2:G800,2,0))</f>
        <v>27364</v>
      </c>
      <c r="G801" s="144">
        <v>0.37</v>
      </c>
    </row>
    <row r="802" spans="1:7">
      <c r="A802" s="152">
        <v>800</v>
      </c>
      <c r="B802" s="128" t="s">
        <v>160</v>
      </c>
      <c r="C802" s="128" t="s">
        <v>160</v>
      </c>
      <c r="D802" s="128" t="s">
        <v>1004</v>
      </c>
      <c r="E802" s="143" t="s">
        <v>1005</v>
      </c>
      <c r="F802" s="126">
        <f>IF(COUNTIF(E$3:E802,E802)=1,MAX(F$2:F801)+1,VLOOKUP(E802,E$2:G801,2,0))</f>
        <v>27365</v>
      </c>
      <c r="G802" s="144">
        <v>0.11</v>
      </c>
    </row>
    <row r="803" spans="1:7">
      <c r="A803" s="152">
        <v>801</v>
      </c>
      <c r="B803" s="128" t="s">
        <v>160</v>
      </c>
      <c r="C803" s="128" t="s">
        <v>161</v>
      </c>
      <c r="D803" s="128" t="s">
        <v>1004</v>
      </c>
      <c r="E803" s="143" t="s">
        <v>1005</v>
      </c>
      <c r="F803" s="126">
        <f>IF(COUNTIF(E$3:E803,E803)=1,MAX(F$2:F802)+1,VLOOKUP(E803,E$2:G802,2,0))</f>
        <v>27365</v>
      </c>
      <c r="G803" s="144">
        <v>0.39</v>
      </c>
    </row>
    <row r="804" spans="1:7">
      <c r="A804" s="152">
        <v>802</v>
      </c>
      <c r="B804" s="128" t="s">
        <v>503</v>
      </c>
      <c r="C804" s="128" t="s">
        <v>504</v>
      </c>
      <c r="D804" s="128" t="s">
        <v>1006</v>
      </c>
      <c r="E804" s="143" t="s">
        <v>1007</v>
      </c>
      <c r="F804" s="126">
        <f>IF(COUNTIF(E$3:E804,E804)=1,MAX(F$2:F803)+1,VLOOKUP(E804,E$2:G803,2,0))</f>
        <v>27366</v>
      </c>
      <c r="G804" s="144">
        <v>0.06</v>
      </c>
    </row>
    <row r="805" spans="1:7">
      <c r="A805" s="152">
        <v>803</v>
      </c>
      <c r="B805" s="128" t="s">
        <v>505</v>
      </c>
      <c r="C805" s="128" t="s">
        <v>505</v>
      </c>
      <c r="D805" s="128" t="s">
        <v>1008</v>
      </c>
      <c r="E805" s="143" t="s">
        <v>1009</v>
      </c>
      <c r="F805" s="126">
        <f>IF(COUNTIF(E$3:E805,E805)=1,MAX(F$2:F804)+1,VLOOKUP(E805,E$2:G804,2,0))</f>
        <v>27367</v>
      </c>
      <c r="G805" s="144">
        <v>25.11</v>
      </c>
    </row>
    <row r="806" spans="1:7">
      <c r="A806" s="152">
        <v>804</v>
      </c>
      <c r="B806" s="128" t="s">
        <v>506</v>
      </c>
      <c r="C806" s="128" t="s">
        <v>167</v>
      </c>
      <c r="D806" s="128" t="s">
        <v>1010</v>
      </c>
      <c r="E806" s="143" t="s">
        <v>1009</v>
      </c>
      <c r="F806" s="126">
        <f>IF(COUNTIF(E$3:E806,E806)=1,MAX(F$2:F805)+1,VLOOKUP(E806,E$2:G805,2,0))</f>
        <v>27367</v>
      </c>
      <c r="G806" s="144">
        <v>5.63</v>
      </c>
    </row>
    <row r="807" spans="1:7">
      <c r="A807" s="152">
        <v>805</v>
      </c>
      <c r="B807" s="128" t="s">
        <v>506</v>
      </c>
      <c r="C807" s="128" t="s">
        <v>169</v>
      </c>
      <c r="D807" s="128" t="s">
        <v>1010</v>
      </c>
      <c r="E807" s="143" t="s">
        <v>1009</v>
      </c>
      <c r="F807" s="126">
        <f>IF(COUNTIF(E$3:E807,E807)=1,MAX(F$2:F806)+1,VLOOKUP(E807,E$2:G806,2,0))</f>
        <v>27367</v>
      </c>
      <c r="G807" s="144">
        <v>0.02</v>
      </c>
    </row>
    <row r="808" spans="1:7">
      <c r="A808" s="152">
        <v>806</v>
      </c>
      <c r="B808" s="128" t="s">
        <v>506</v>
      </c>
      <c r="C808" s="128" t="s">
        <v>168</v>
      </c>
      <c r="D808" s="128" t="s">
        <v>1010</v>
      </c>
      <c r="E808" s="143" t="s">
        <v>1009</v>
      </c>
      <c r="F808" s="126">
        <f>IF(COUNTIF(E$3:E808,E808)=1,MAX(F$2:F807)+1,VLOOKUP(E808,E$2:G807,2,0))</f>
        <v>27367</v>
      </c>
      <c r="G808" s="144">
        <v>0.01</v>
      </c>
    </row>
    <row r="809" spans="1:7">
      <c r="A809" s="152">
        <v>807</v>
      </c>
      <c r="B809" s="128" t="s">
        <v>506</v>
      </c>
      <c r="C809" s="128" t="s">
        <v>170</v>
      </c>
      <c r="D809" s="128" t="s">
        <v>1010</v>
      </c>
      <c r="E809" s="143" t="s">
        <v>1009</v>
      </c>
      <c r="F809" s="126">
        <f>IF(COUNTIF(E$3:E809,E809)=1,MAX(F$2:F808)+1,VLOOKUP(E809,E$2:G808,2,0))</f>
        <v>27367</v>
      </c>
      <c r="G809" s="144">
        <v>0.03</v>
      </c>
    </row>
    <row r="810" spans="1:7">
      <c r="A810" s="152">
        <v>808</v>
      </c>
      <c r="B810" s="128" t="s">
        <v>505</v>
      </c>
      <c r="C810" s="128" t="s">
        <v>507</v>
      </c>
      <c r="D810" s="128" t="s">
        <v>1008</v>
      </c>
      <c r="E810" s="143" t="s">
        <v>1009</v>
      </c>
      <c r="F810" s="126">
        <f>IF(COUNTIF(E$3:E810,E810)=1,MAX(F$2:F809)+1,VLOOKUP(E810,E$2:G809,2,0))</f>
        <v>27367</v>
      </c>
      <c r="G810" s="144">
        <v>0.18</v>
      </c>
    </row>
    <row r="811" spans="1:7">
      <c r="A811" s="152">
        <v>809</v>
      </c>
      <c r="B811" s="128" t="s">
        <v>505</v>
      </c>
      <c r="C811" s="128" t="s">
        <v>508</v>
      </c>
      <c r="D811" s="128" t="s">
        <v>1008</v>
      </c>
      <c r="E811" s="143" t="s">
        <v>1009</v>
      </c>
      <c r="F811" s="126">
        <f>IF(COUNTIF(E$3:E811,E811)=1,MAX(F$2:F810)+1,VLOOKUP(E811,E$2:G810,2,0))</f>
        <v>27367</v>
      </c>
      <c r="G811" s="144">
        <v>0.12</v>
      </c>
    </row>
    <row r="812" spans="1:7">
      <c r="A812" s="152">
        <v>810</v>
      </c>
      <c r="B812" s="128" t="s">
        <v>505</v>
      </c>
      <c r="C812" s="128" t="s">
        <v>509</v>
      </c>
      <c r="D812" s="128" t="s">
        <v>1008</v>
      </c>
      <c r="E812" s="143" t="s">
        <v>1009</v>
      </c>
      <c r="F812" s="126">
        <f>IF(COUNTIF(E$3:E812,E812)=1,MAX(F$2:F811)+1,VLOOKUP(E812,E$2:G811,2,0))</f>
        <v>27367</v>
      </c>
      <c r="G812" s="144">
        <v>249.28</v>
      </c>
    </row>
    <row r="813" spans="1:7">
      <c r="A813" s="152">
        <v>811</v>
      </c>
      <c r="B813" s="128" t="s">
        <v>511</v>
      </c>
      <c r="C813" s="128" t="s">
        <v>511</v>
      </c>
      <c r="D813" s="128" t="s">
        <v>1013</v>
      </c>
      <c r="E813" s="143" t="s">
        <v>1014</v>
      </c>
      <c r="F813" s="126">
        <f>IF(COUNTIF(E$3:E813,E813)=1,MAX(F$2:F812)+1,VLOOKUP(E813,E$2:G812,2,0))</f>
        <v>27368</v>
      </c>
      <c r="G813" s="144">
        <v>18.59</v>
      </c>
    </row>
    <row r="814" spans="1:7">
      <c r="A814" s="152">
        <v>812</v>
      </c>
      <c r="B814" s="128" t="s">
        <v>513</v>
      </c>
      <c r="C814" s="128" t="s">
        <v>513</v>
      </c>
      <c r="D814" s="128" t="s">
        <v>1015</v>
      </c>
      <c r="E814" s="143" t="s">
        <v>1016</v>
      </c>
      <c r="F814" s="126">
        <f>IF(COUNTIF(E$3:E814,E814)=1,MAX(F$2:F813)+1,VLOOKUP(E814,E$2:G813,2,0))</f>
        <v>27369</v>
      </c>
      <c r="G814" s="144">
        <v>0.25</v>
      </c>
    </row>
    <row r="815" spans="1:7">
      <c r="A815" s="152">
        <v>813</v>
      </c>
      <c r="B815" s="128" t="s">
        <v>513</v>
      </c>
      <c r="C815" s="128" t="s">
        <v>171</v>
      </c>
      <c r="D815" s="128" t="s">
        <v>1015</v>
      </c>
      <c r="E815" s="143" t="s">
        <v>1016</v>
      </c>
      <c r="F815" s="126">
        <f>IF(COUNTIF(E$3:E815,E815)=1,MAX(F$2:F814)+1,VLOOKUP(E815,E$2:G814,2,0))</f>
        <v>27369</v>
      </c>
      <c r="G815" s="144">
        <v>0.65</v>
      </c>
    </row>
    <row r="816" spans="1:7">
      <c r="A816" s="152">
        <v>814</v>
      </c>
      <c r="B816" s="128" t="s">
        <v>166</v>
      </c>
      <c r="C816" s="128" t="s">
        <v>166</v>
      </c>
      <c r="D816" s="128" t="s">
        <v>1017</v>
      </c>
      <c r="E816" s="143" t="s">
        <v>1018</v>
      </c>
      <c r="F816" s="126">
        <f>IF(COUNTIF(E$3:E816,E816)=1,MAX(F$2:F815)+1,VLOOKUP(E816,E$2:G815,2,0))</f>
        <v>27370</v>
      </c>
      <c r="G816" s="144">
        <v>25.54</v>
      </c>
    </row>
    <row r="817" spans="1:7">
      <c r="A817" s="152">
        <v>815</v>
      </c>
      <c r="B817" s="128" t="s">
        <v>163</v>
      </c>
      <c r="C817" s="128" t="s">
        <v>163</v>
      </c>
      <c r="D817" s="128" t="s">
        <v>1021</v>
      </c>
      <c r="E817" s="143" t="s">
        <v>1022</v>
      </c>
      <c r="F817" s="126">
        <f>IF(COUNTIF(E$3:E817,E817)=1,MAX(F$2:F816)+1,VLOOKUP(E817,E$2:G816,2,0))</f>
        <v>27371</v>
      </c>
      <c r="G817" s="144">
        <v>0</v>
      </c>
    </row>
    <row r="818" spans="1:7">
      <c r="A818" s="152">
        <v>816</v>
      </c>
      <c r="B818" s="128" t="s">
        <v>163</v>
      </c>
      <c r="C818" s="128" t="s">
        <v>515</v>
      </c>
      <c r="D818" s="128" t="s">
        <v>1021</v>
      </c>
      <c r="E818" s="143" t="s">
        <v>1022</v>
      </c>
      <c r="F818" s="126">
        <f>IF(COUNTIF(E$3:E818,E818)=1,MAX(F$2:F817)+1,VLOOKUP(E818,E$2:G817,2,0))</f>
        <v>27371</v>
      </c>
      <c r="G818" s="144">
        <v>0</v>
      </c>
    </row>
    <row r="819" spans="1:7">
      <c r="A819" s="152">
        <v>817</v>
      </c>
      <c r="B819" s="128" t="s">
        <v>163</v>
      </c>
      <c r="C819" s="128" t="s">
        <v>4386</v>
      </c>
      <c r="D819" s="128" t="s">
        <v>1021</v>
      </c>
      <c r="E819" s="143" t="s">
        <v>1022</v>
      </c>
      <c r="F819" s="126">
        <f>IF(COUNTIF(E$3:E819,E819)=1,MAX(F$2:F818)+1,VLOOKUP(E819,E$2:G818,2,0))</f>
        <v>27371</v>
      </c>
      <c r="G819" s="144">
        <v>0</v>
      </c>
    </row>
    <row r="820" spans="1:7">
      <c r="A820" s="152">
        <v>818</v>
      </c>
      <c r="B820" s="128" t="s">
        <v>163</v>
      </c>
      <c r="C820" s="128" t="s">
        <v>164</v>
      </c>
      <c r="D820" s="128" t="s">
        <v>1021</v>
      </c>
      <c r="E820" s="143" t="s">
        <v>1022</v>
      </c>
      <c r="F820" s="126">
        <f>IF(COUNTIF(E$3:E820,E820)=1,MAX(F$2:F819)+1,VLOOKUP(E820,E$2:G819,2,0))</f>
        <v>27371</v>
      </c>
      <c r="G820" s="144">
        <v>0.04</v>
      </c>
    </row>
    <row r="821" spans="1:7">
      <c r="A821" s="152">
        <v>819</v>
      </c>
      <c r="B821" s="128" t="s">
        <v>438</v>
      </c>
      <c r="C821" s="128" t="s">
        <v>516</v>
      </c>
      <c r="D821" s="128" t="s">
        <v>845</v>
      </c>
      <c r="E821" s="143" t="s">
        <v>846</v>
      </c>
      <c r="F821" s="126">
        <f>IF(COUNTIF(E$3:E821,E821)=1,MAX(F$2:F820)+1,VLOOKUP(E821,E$2:G820,2,0))</f>
        <v>27287</v>
      </c>
      <c r="G821" s="144">
        <v>0.92999999999999994</v>
      </c>
    </row>
    <row r="822" spans="1:7">
      <c r="A822" s="152">
        <v>820</v>
      </c>
      <c r="B822" s="128" t="s">
        <v>517</v>
      </c>
      <c r="C822" s="128" t="s">
        <v>517</v>
      </c>
      <c r="D822" s="128" t="s">
        <v>1023</v>
      </c>
      <c r="E822" s="143" t="s">
        <v>1024</v>
      </c>
      <c r="F822" s="126">
        <f>IF(COUNTIF(E$3:E822,E822)=1,MAX(F$2:F821)+1,VLOOKUP(E822,E$2:G821,2,0))</f>
        <v>27372</v>
      </c>
      <c r="G822" s="144">
        <v>7.57</v>
      </c>
    </row>
    <row r="823" spans="1:7">
      <c r="A823" s="152">
        <v>821</v>
      </c>
      <c r="B823" s="128" t="s">
        <v>518</v>
      </c>
      <c r="C823" s="128" t="s">
        <v>518</v>
      </c>
      <c r="D823" s="128" t="s">
        <v>1025</v>
      </c>
      <c r="E823" s="143" t="s">
        <v>1026</v>
      </c>
      <c r="F823" s="126">
        <f>IF(COUNTIF(E$3:E823,E823)=1,MAX(F$2:F822)+1,VLOOKUP(E823,E$2:G822,2,0))</f>
        <v>27373</v>
      </c>
      <c r="G823" s="144">
        <v>0.28999999999999998</v>
      </c>
    </row>
    <row r="824" spans="1:7">
      <c r="A824" s="152">
        <v>822</v>
      </c>
      <c r="B824" s="128" t="s">
        <v>519</v>
      </c>
      <c r="C824" s="128" t="s">
        <v>519</v>
      </c>
      <c r="D824" s="128" t="s">
        <v>1027</v>
      </c>
      <c r="E824" s="143" t="s">
        <v>1028</v>
      </c>
      <c r="F824" s="126">
        <f>IF(COUNTIF(E$3:E824,E824)=1,MAX(F$2:F823)+1,VLOOKUP(E824,E$2:G823,2,0))</f>
        <v>27374</v>
      </c>
      <c r="G824" s="144">
        <v>729.24</v>
      </c>
    </row>
    <row r="825" spans="1:7">
      <c r="A825" s="152">
        <v>823</v>
      </c>
      <c r="B825" s="128" t="s">
        <v>172</v>
      </c>
      <c r="C825" s="128" t="s">
        <v>172</v>
      </c>
      <c r="D825" s="128" t="s">
        <v>1029</v>
      </c>
      <c r="E825" s="143" t="s">
        <v>1030</v>
      </c>
      <c r="F825" s="126">
        <f>IF(COUNTIF(E$3:E825,E825)=1,MAX(F$2:F824)+1,VLOOKUP(E825,E$2:G824,2,0))</f>
        <v>27375</v>
      </c>
      <c r="G825" s="144">
        <v>14.3</v>
      </c>
    </row>
    <row r="826" spans="1:7">
      <c r="A826" s="152">
        <v>824</v>
      </c>
      <c r="B826" s="128" t="s">
        <v>172</v>
      </c>
      <c r="C826" s="128" t="s">
        <v>173</v>
      </c>
      <c r="D826" s="128" t="s">
        <v>1029</v>
      </c>
      <c r="E826" s="143" t="s">
        <v>1030</v>
      </c>
      <c r="F826" s="126">
        <f>IF(COUNTIF(E$3:E826,E826)=1,MAX(F$2:F825)+1,VLOOKUP(E826,E$2:G825,2,0))</f>
        <v>27375</v>
      </c>
      <c r="G826" s="144">
        <v>2.21</v>
      </c>
    </row>
    <row r="827" spans="1:7">
      <c r="A827" s="152">
        <v>825</v>
      </c>
      <c r="B827" s="128" t="s">
        <v>172</v>
      </c>
      <c r="C827" s="128" t="s">
        <v>174</v>
      </c>
      <c r="D827" s="128" t="s">
        <v>1029</v>
      </c>
      <c r="E827" s="143" t="s">
        <v>1030</v>
      </c>
      <c r="F827" s="126">
        <f>IF(COUNTIF(E$3:E827,E827)=1,MAX(F$2:F826)+1,VLOOKUP(E827,E$2:G826,2,0))</f>
        <v>27375</v>
      </c>
      <c r="G827" s="144">
        <v>9.06</v>
      </c>
    </row>
    <row r="828" spans="1:7">
      <c r="A828" s="152">
        <v>826</v>
      </c>
      <c r="B828" s="128" t="s">
        <v>520</v>
      </c>
      <c r="C828" s="128" t="s">
        <v>520</v>
      </c>
      <c r="D828" s="128" t="s">
        <v>1031</v>
      </c>
      <c r="E828" s="143" t="s">
        <v>1032</v>
      </c>
      <c r="F828" s="126">
        <f>IF(COUNTIF(E$3:E828,E828)=1,MAX(F$2:F827)+1,VLOOKUP(E828,E$2:G827,2,0))</f>
        <v>27376</v>
      </c>
      <c r="G828" s="144">
        <v>0.33999999999999997</v>
      </c>
    </row>
    <row r="829" spans="1:7">
      <c r="A829" s="152">
        <v>827</v>
      </c>
      <c r="B829" s="128" t="s">
        <v>520</v>
      </c>
      <c r="C829" s="128" t="s">
        <v>176</v>
      </c>
      <c r="D829" s="128" t="s">
        <v>1031</v>
      </c>
      <c r="E829" s="143" t="s">
        <v>1032</v>
      </c>
      <c r="F829" s="126">
        <f>IF(COUNTIF(E$3:E829,E829)=1,MAX(F$2:F828)+1,VLOOKUP(E829,E$2:G828,2,0))</f>
        <v>27376</v>
      </c>
      <c r="G829" s="144">
        <v>1.69</v>
      </c>
    </row>
    <row r="830" spans="1:7">
      <c r="A830" s="152">
        <v>828</v>
      </c>
      <c r="B830" s="128" t="s">
        <v>521</v>
      </c>
      <c r="C830" s="128" t="s">
        <v>521</v>
      </c>
      <c r="D830" s="128" t="s">
        <v>1033</v>
      </c>
      <c r="E830" s="143" t="s">
        <v>1034</v>
      </c>
      <c r="F830" s="126">
        <f>IF(COUNTIF(E$3:E830,E830)=1,MAX(F$2:F829)+1,VLOOKUP(E830,E$2:G829,2,0))</f>
        <v>27377</v>
      </c>
      <c r="G830" s="144">
        <v>0.02</v>
      </c>
    </row>
    <row r="831" spans="1:7">
      <c r="A831" s="152">
        <v>829</v>
      </c>
      <c r="B831" s="128" t="s">
        <v>522</v>
      </c>
      <c r="C831" s="128" t="s">
        <v>181</v>
      </c>
      <c r="D831" s="128" t="s">
        <v>1035</v>
      </c>
      <c r="E831" s="143" t="s">
        <v>1036</v>
      </c>
      <c r="F831" s="126">
        <f>IF(COUNTIF(E$3:E831,E831)=1,MAX(F$2:F830)+1,VLOOKUP(E831,E$2:G830,2,0))</f>
        <v>27378</v>
      </c>
      <c r="G831" s="144">
        <v>0.16999999999999998</v>
      </c>
    </row>
    <row r="832" spans="1:7">
      <c r="A832" s="152">
        <v>830</v>
      </c>
      <c r="B832" s="128" t="s">
        <v>179</v>
      </c>
      <c r="C832" s="128" t="s">
        <v>179</v>
      </c>
      <c r="D832" s="128" t="s">
        <v>1035</v>
      </c>
      <c r="E832" s="143" t="s">
        <v>1036</v>
      </c>
      <c r="F832" s="126">
        <f>IF(COUNTIF(E$3:E832,E832)=1,MAX(F$2:F831)+1,VLOOKUP(E832,E$2:G831,2,0))</f>
        <v>27378</v>
      </c>
      <c r="G832" s="144">
        <v>0.13</v>
      </c>
    </row>
    <row r="833" spans="1:7">
      <c r="A833" s="152">
        <v>831</v>
      </c>
      <c r="B833" s="128" t="s">
        <v>179</v>
      </c>
      <c r="C833" s="128" t="s">
        <v>180</v>
      </c>
      <c r="D833" s="128" t="s">
        <v>1035</v>
      </c>
      <c r="E833" s="143" t="s">
        <v>1036</v>
      </c>
      <c r="F833" s="126">
        <f>IF(COUNTIF(E$3:E833,E833)=1,MAX(F$2:F832)+1,VLOOKUP(E833,E$2:G832,2,0))</f>
        <v>27378</v>
      </c>
      <c r="G833" s="144">
        <v>3.17</v>
      </c>
    </row>
    <row r="834" spans="1:7">
      <c r="A834" s="152">
        <v>832</v>
      </c>
      <c r="B834" s="128" t="s">
        <v>503</v>
      </c>
      <c r="C834" s="128" t="s">
        <v>503</v>
      </c>
      <c r="D834" s="128" t="s">
        <v>1006</v>
      </c>
      <c r="E834" s="143" t="s">
        <v>1007</v>
      </c>
      <c r="F834" s="126">
        <f>IF(COUNTIF(E$3:E834,E834)=1,MAX(F$2:F833)+1,VLOOKUP(E834,E$2:G833,2,0))</f>
        <v>27366</v>
      </c>
      <c r="G834" s="144">
        <v>2.52</v>
      </c>
    </row>
    <row r="835" spans="1:7">
      <c r="A835" s="152">
        <v>833</v>
      </c>
      <c r="B835" s="128" t="s">
        <v>503</v>
      </c>
      <c r="C835" s="128" t="s">
        <v>182</v>
      </c>
      <c r="D835" s="128" t="s">
        <v>1006</v>
      </c>
      <c r="E835" s="143" t="s">
        <v>1007</v>
      </c>
      <c r="F835" s="126">
        <f>IF(COUNTIF(E$3:E835,E835)=1,MAX(F$2:F834)+1,VLOOKUP(E835,E$2:G834,2,0))</f>
        <v>27366</v>
      </c>
      <c r="G835" s="144">
        <v>0.48</v>
      </c>
    </row>
    <row r="836" spans="1:7">
      <c r="A836" s="152">
        <v>834</v>
      </c>
      <c r="B836" s="128" t="s">
        <v>503</v>
      </c>
      <c r="C836" s="128" t="s">
        <v>183</v>
      </c>
      <c r="D836" s="128" t="s">
        <v>1006</v>
      </c>
      <c r="E836" s="143" t="s">
        <v>1007</v>
      </c>
      <c r="F836" s="126">
        <f>IF(COUNTIF(E$3:E836,E836)=1,MAX(F$2:F835)+1,VLOOKUP(E836,E$2:G835,2,0))</f>
        <v>27366</v>
      </c>
      <c r="G836" s="144">
        <v>7.0000000000000007E-2</v>
      </c>
    </row>
    <row r="837" spans="1:7">
      <c r="A837" s="152">
        <v>835</v>
      </c>
      <c r="B837" s="128" t="s">
        <v>184</v>
      </c>
      <c r="C837" s="128" t="s">
        <v>184</v>
      </c>
      <c r="D837" s="128" t="s">
        <v>1006</v>
      </c>
      <c r="E837" s="143" t="s">
        <v>1007</v>
      </c>
      <c r="F837" s="126">
        <f>IF(COUNTIF(E$3:E837,E837)=1,MAX(F$2:F836)+1,VLOOKUP(E837,E$2:G836,2,0))</f>
        <v>27366</v>
      </c>
      <c r="G837" s="144">
        <v>0</v>
      </c>
    </row>
    <row r="838" spans="1:7">
      <c r="A838" s="152">
        <v>836</v>
      </c>
      <c r="B838" s="128" t="s">
        <v>177</v>
      </c>
      <c r="C838" s="128" t="s">
        <v>177</v>
      </c>
      <c r="D838" s="128" t="s">
        <v>1037</v>
      </c>
      <c r="E838" s="143" t="s">
        <v>1038</v>
      </c>
      <c r="F838" s="126">
        <f>IF(COUNTIF(E$3:E838,E838)=1,MAX(F$2:F837)+1,VLOOKUP(E838,E$2:G837,2,0))</f>
        <v>27379</v>
      </c>
      <c r="G838" s="144">
        <v>0.03</v>
      </c>
    </row>
    <row r="839" spans="1:7">
      <c r="A839" s="152">
        <v>837</v>
      </c>
      <c r="B839" s="128" t="s">
        <v>177</v>
      </c>
      <c r="C839" s="128" t="s">
        <v>178</v>
      </c>
      <c r="D839" s="128" t="s">
        <v>1037</v>
      </c>
      <c r="E839" s="143" t="s">
        <v>1038</v>
      </c>
      <c r="F839" s="126">
        <f>IF(COUNTIF(E$3:E839,E839)=1,MAX(F$2:F838)+1,VLOOKUP(E839,E$2:G838,2,0))</f>
        <v>27379</v>
      </c>
      <c r="G839" s="144">
        <v>2.77</v>
      </c>
    </row>
    <row r="840" spans="1:7">
      <c r="A840" s="152">
        <v>838</v>
      </c>
      <c r="B840" s="128" t="s">
        <v>175</v>
      </c>
      <c r="C840" s="128" t="s">
        <v>175</v>
      </c>
      <c r="D840" s="128" t="s">
        <v>1039</v>
      </c>
      <c r="E840" s="143" t="s">
        <v>1040</v>
      </c>
      <c r="F840" s="126">
        <f>IF(COUNTIF(E$3:E840,E840)=1,MAX(F$2:F839)+1,VLOOKUP(E840,E$2:G839,2,0))</f>
        <v>27380</v>
      </c>
      <c r="G840" s="144">
        <v>0.29000000000000004</v>
      </c>
    </row>
    <row r="841" spans="1:7">
      <c r="A841" s="152">
        <v>839</v>
      </c>
      <c r="B841" s="128" t="s">
        <v>524</v>
      </c>
      <c r="C841" s="128" t="s">
        <v>524</v>
      </c>
      <c r="D841" s="128" t="s">
        <v>1041</v>
      </c>
      <c r="E841" s="143" t="s">
        <v>1042</v>
      </c>
      <c r="F841" s="126">
        <f>IF(COUNTIF(E$3:E841,E841)=1,MAX(F$2:F840)+1,VLOOKUP(E841,E$2:G840,2,0))</f>
        <v>27381</v>
      </c>
      <c r="G841" s="144">
        <v>27.439999999999998</v>
      </c>
    </row>
    <row r="842" spans="1:7">
      <c r="A842" s="152">
        <v>840</v>
      </c>
      <c r="B842" s="128" t="s">
        <v>503</v>
      </c>
      <c r="C842" s="128" t="s">
        <v>525</v>
      </c>
      <c r="D842" s="128" t="s">
        <v>1006</v>
      </c>
      <c r="E842" s="143" t="s">
        <v>1007</v>
      </c>
      <c r="F842" s="126">
        <f>IF(COUNTIF(E$3:E842,E842)=1,MAX(F$2:F841)+1,VLOOKUP(E842,E$2:G841,2,0))</f>
        <v>27366</v>
      </c>
      <c r="G842" s="144">
        <v>6.49</v>
      </c>
    </row>
    <row r="843" spans="1:7">
      <c r="A843" s="152">
        <v>841</v>
      </c>
      <c r="B843" s="128" t="s">
        <v>526</v>
      </c>
      <c r="C843" s="128" t="s">
        <v>526</v>
      </c>
      <c r="D843" s="128" t="s">
        <v>1043</v>
      </c>
      <c r="E843" s="143" t="s">
        <v>1044</v>
      </c>
      <c r="F843" s="126">
        <f>IF(COUNTIF(E$3:E843,E843)=1,MAX(F$2:F842)+1,VLOOKUP(E843,E$2:G842,2,0))</f>
        <v>27382</v>
      </c>
      <c r="G843" s="144">
        <v>18.68</v>
      </c>
    </row>
    <row r="844" spans="1:7">
      <c r="A844" s="152">
        <v>842</v>
      </c>
      <c r="B844" s="128" t="s">
        <v>527</v>
      </c>
      <c r="C844" s="128" t="s">
        <v>527</v>
      </c>
      <c r="D844" s="128" t="s">
        <v>1045</v>
      </c>
      <c r="E844" s="143" t="s">
        <v>1046</v>
      </c>
      <c r="F844" s="126">
        <f>IF(COUNTIF(E$3:E844,E844)=1,MAX(F$2:F843)+1,VLOOKUP(E844,E$2:G843,2,0))</f>
        <v>27383</v>
      </c>
      <c r="G844" s="144">
        <v>0</v>
      </c>
    </row>
    <row r="845" spans="1:7">
      <c r="A845" s="152">
        <v>843</v>
      </c>
      <c r="B845" s="128" t="s">
        <v>527</v>
      </c>
      <c r="C845" s="128" t="s">
        <v>528</v>
      </c>
      <c r="D845" s="128" t="s">
        <v>1045</v>
      </c>
      <c r="E845" s="143" t="s">
        <v>1046</v>
      </c>
      <c r="F845" s="126">
        <f>IF(COUNTIF(E$3:E845,E845)=1,MAX(F$2:F844)+1,VLOOKUP(E845,E$2:G844,2,0))</f>
        <v>27383</v>
      </c>
      <c r="G845" s="144">
        <v>10.530000000000001</v>
      </c>
    </row>
    <row r="846" spans="1:7">
      <c r="A846" s="152">
        <v>844</v>
      </c>
      <c r="B846" s="128" t="s">
        <v>529</v>
      </c>
      <c r="C846" s="128" t="s">
        <v>530</v>
      </c>
      <c r="D846" s="128" t="s">
        <v>1047</v>
      </c>
      <c r="E846" s="143" t="s">
        <v>1048</v>
      </c>
      <c r="F846" s="126">
        <f>IF(COUNTIF(E$3:E846,E846)=1,MAX(F$2:F845)+1,VLOOKUP(E846,E$2:G845,2,0))</f>
        <v>27384</v>
      </c>
      <c r="G846" s="144">
        <v>0.12</v>
      </c>
    </row>
    <row r="847" spans="1:7">
      <c r="A847" s="152">
        <v>845</v>
      </c>
      <c r="B847" s="128" t="s">
        <v>531</v>
      </c>
      <c r="C847" s="128" t="s">
        <v>531</v>
      </c>
      <c r="D847" s="128" t="s">
        <v>1049</v>
      </c>
      <c r="E847" s="143" t="s">
        <v>1050</v>
      </c>
      <c r="F847" s="126">
        <f>IF(COUNTIF(E$3:E847,E847)=1,MAX(F$2:F846)+1,VLOOKUP(E847,E$2:G846,2,0))</f>
        <v>27385</v>
      </c>
      <c r="G847" s="144">
        <v>1.86</v>
      </c>
    </row>
    <row r="848" spans="1:7">
      <c r="A848" s="152">
        <v>846</v>
      </c>
      <c r="B848" s="128" t="s">
        <v>531</v>
      </c>
      <c r="C848" s="128" t="s">
        <v>532</v>
      </c>
      <c r="D848" s="128" t="s">
        <v>1049</v>
      </c>
      <c r="E848" s="143" t="s">
        <v>1050</v>
      </c>
      <c r="F848" s="126">
        <f>IF(COUNTIF(E$3:E848,E848)=1,MAX(F$2:F847)+1,VLOOKUP(E848,E$2:G847,2,0))</f>
        <v>27385</v>
      </c>
      <c r="G848" s="144">
        <v>0.5</v>
      </c>
    </row>
    <row r="849" spans="1:7">
      <c r="A849" s="152">
        <v>847</v>
      </c>
      <c r="B849" s="128" t="s">
        <v>533</v>
      </c>
      <c r="C849" s="128" t="s">
        <v>533</v>
      </c>
      <c r="D849" s="128" t="s">
        <v>1051</v>
      </c>
      <c r="E849" s="143" t="s">
        <v>1052</v>
      </c>
      <c r="F849" s="126">
        <f>IF(COUNTIF(E$3:E849,E849)=1,MAX(F$2:F848)+1,VLOOKUP(E849,E$2:G848,2,0))</f>
        <v>27386</v>
      </c>
      <c r="G849" s="144">
        <v>0.11</v>
      </c>
    </row>
    <row r="850" spans="1:7">
      <c r="A850" s="152">
        <v>848</v>
      </c>
      <c r="B850" s="128" t="s">
        <v>533</v>
      </c>
      <c r="C850" s="128" t="s">
        <v>185</v>
      </c>
      <c r="D850" s="128" t="s">
        <v>1051</v>
      </c>
      <c r="E850" s="143" t="s">
        <v>1052</v>
      </c>
      <c r="F850" s="126">
        <f>IF(COUNTIF(E$3:E850,E850)=1,MAX(F$2:F849)+1,VLOOKUP(E850,E$2:G849,2,0))</f>
        <v>27386</v>
      </c>
      <c r="G850" s="144">
        <v>0.22</v>
      </c>
    </row>
    <row r="851" spans="1:7">
      <c r="A851" s="152">
        <v>849</v>
      </c>
      <c r="B851" s="128" t="s">
        <v>140</v>
      </c>
      <c r="C851" s="128" t="s">
        <v>140</v>
      </c>
      <c r="D851" s="128" t="s">
        <v>1053</v>
      </c>
      <c r="E851" s="143" t="s">
        <v>1054</v>
      </c>
      <c r="F851" s="126">
        <f>IF(COUNTIF(E$3:E851,E851)=1,MAX(F$2:F850)+1,VLOOKUP(E851,E$2:G850,2,0))</f>
        <v>27387</v>
      </c>
      <c r="G851" s="144">
        <v>20.11</v>
      </c>
    </row>
    <row r="852" spans="1:7">
      <c r="A852" s="152">
        <v>850</v>
      </c>
      <c r="B852" s="128" t="s">
        <v>140</v>
      </c>
      <c r="C852" s="128" t="s">
        <v>141</v>
      </c>
      <c r="D852" s="128" t="s">
        <v>1053</v>
      </c>
      <c r="E852" s="143" t="s">
        <v>1054</v>
      </c>
      <c r="F852" s="126">
        <f>IF(COUNTIF(E$3:E852,E852)=1,MAX(F$2:F851)+1,VLOOKUP(E852,E$2:G851,2,0))</f>
        <v>27387</v>
      </c>
      <c r="G852" s="144">
        <v>0.36</v>
      </c>
    </row>
    <row r="853" spans="1:7">
      <c r="A853" s="152">
        <v>851</v>
      </c>
      <c r="B853" s="128" t="s">
        <v>534</v>
      </c>
      <c r="C853" s="128" t="s">
        <v>534</v>
      </c>
      <c r="D853" s="128" t="s">
        <v>1055</v>
      </c>
      <c r="E853" s="143" t="s">
        <v>1056</v>
      </c>
      <c r="F853" s="126">
        <f>IF(COUNTIF(E$3:E853,E853)=1,MAX(F$2:F852)+1,VLOOKUP(E853,E$2:G852,2,0))</f>
        <v>27388</v>
      </c>
      <c r="G853" s="144">
        <v>0.47</v>
      </c>
    </row>
    <row r="854" spans="1:7">
      <c r="A854" s="152">
        <v>852</v>
      </c>
      <c r="B854" s="128" t="s">
        <v>535</v>
      </c>
      <c r="C854" s="128" t="s">
        <v>535</v>
      </c>
      <c r="D854" s="128" t="s">
        <v>1057</v>
      </c>
      <c r="E854" s="143" t="s">
        <v>1058</v>
      </c>
      <c r="F854" s="126">
        <f>IF(COUNTIF(E$3:E854,E854)=1,MAX(F$2:F853)+1,VLOOKUP(E854,E$2:G853,2,0))</f>
        <v>27390</v>
      </c>
      <c r="G854" s="144">
        <v>42.14</v>
      </c>
    </row>
    <row r="855" spans="1:7">
      <c r="A855" s="152">
        <v>853</v>
      </c>
      <c r="B855" s="128" t="s">
        <v>536</v>
      </c>
      <c r="C855" s="128" t="s">
        <v>536</v>
      </c>
      <c r="D855" s="128" t="s">
        <v>1059</v>
      </c>
      <c r="E855" s="143" t="s">
        <v>1060</v>
      </c>
      <c r="F855" s="126">
        <f>IF(COUNTIF(E$3:E855,E855)=1,MAX(F$2:F854)+1,VLOOKUP(E855,E$2:G854,2,0))</f>
        <v>27391</v>
      </c>
      <c r="G855" s="144">
        <v>29.57</v>
      </c>
    </row>
    <row r="856" spans="1:7">
      <c r="A856" s="152">
        <v>854</v>
      </c>
      <c r="B856" s="128" t="s">
        <v>197</v>
      </c>
      <c r="C856" s="128" t="s">
        <v>197</v>
      </c>
      <c r="D856" s="128" t="s">
        <v>1059</v>
      </c>
      <c r="E856" s="143" t="s">
        <v>1060</v>
      </c>
      <c r="F856" s="126">
        <f>IF(COUNTIF(E$3:E856,E856)=1,MAX(F$2:F855)+1,VLOOKUP(E856,E$2:G855,2,0))</f>
        <v>27391</v>
      </c>
      <c r="G856" s="144">
        <v>0.88</v>
      </c>
    </row>
    <row r="857" spans="1:7">
      <c r="A857" s="152">
        <v>855</v>
      </c>
      <c r="B857" s="128" t="s">
        <v>197</v>
      </c>
      <c r="C857" s="128" t="s">
        <v>198</v>
      </c>
      <c r="D857" s="128" t="s">
        <v>1059</v>
      </c>
      <c r="E857" s="143" t="s">
        <v>1060</v>
      </c>
      <c r="F857" s="126">
        <f>IF(COUNTIF(E$3:E857,E857)=1,MAX(F$2:F856)+1,VLOOKUP(E857,E$2:G856,2,0))</f>
        <v>27391</v>
      </c>
      <c r="G857" s="144">
        <v>0.05</v>
      </c>
    </row>
    <row r="858" spans="1:7">
      <c r="A858" s="152">
        <v>856</v>
      </c>
      <c r="B858" s="128" t="s">
        <v>197</v>
      </c>
      <c r="C858" s="128" t="s">
        <v>199</v>
      </c>
      <c r="D858" s="128" t="s">
        <v>1059</v>
      </c>
      <c r="E858" s="143" t="s">
        <v>1060</v>
      </c>
      <c r="F858" s="126">
        <f>IF(COUNTIF(E$3:E858,E858)=1,MAX(F$2:F857)+1,VLOOKUP(E858,E$2:G857,2,0))</f>
        <v>27391</v>
      </c>
      <c r="G858" s="144">
        <v>0.26</v>
      </c>
    </row>
    <row r="859" spans="1:7">
      <c r="A859" s="152">
        <v>857</v>
      </c>
      <c r="B859" s="128" t="s">
        <v>200</v>
      </c>
      <c r="C859" s="128" t="s">
        <v>200</v>
      </c>
      <c r="D859" s="128" t="s">
        <v>1059</v>
      </c>
      <c r="E859" s="143" t="s">
        <v>1060</v>
      </c>
      <c r="F859" s="126">
        <f>IF(COUNTIF(E$3:E859,E859)=1,MAX(F$2:F858)+1,VLOOKUP(E859,E$2:G858,2,0))</f>
        <v>27391</v>
      </c>
      <c r="G859" s="144">
        <v>5.2</v>
      </c>
    </row>
    <row r="860" spans="1:7">
      <c r="A860" s="152">
        <v>858</v>
      </c>
      <c r="B860" s="128" t="s">
        <v>200</v>
      </c>
      <c r="C860" s="128" t="s">
        <v>201</v>
      </c>
      <c r="D860" s="128" t="s">
        <v>1059</v>
      </c>
      <c r="E860" s="143" t="s">
        <v>1060</v>
      </c>
      <c r="F860" s="126">
        <f>IF(COUNTIF(E$3:E860,E860)=1,MAX(F$2:F859)+1,VLOOKUP(E860,E$2:G859,2,0))</f>
        <v>27391</v>
      </c>
      <c r="G860" s="144">
        <v>0.19</v>
      </c>
    </row>
    <row r="861" spans="1:7">
      <c r="A861" s="152">
        <v>859</v>
      </c>
      <c r="B861" s="128" t="s">
        <v>200</v>
      </c>
      <c r="C861" s="128" t="s">
        <v>202</v>
      </c>
      <c r="D861" s="128" t="s">
        <v>1059</v>
      </c>
      <c r="E861" s="143" t="s">
        <v>1060</v>
      </c>
      <c r="F861" s="126">
        <f>IF(COUNTIF(E$3:E861,E861)=1,MAX(F$2:F860)+1,VLOOKUP(E861,E$2:G860,2,0))</f>
        <v>27391</v>
      </c>
      <c r="G861" s="144">
        <v>6.38</v>
      </c>
    </row>
    <row r="862" spans="1:7">
      <c r="A862" s="152">
        <v>860</v>
      </c>
      <c r="B862" s="128" t="s">
        <v>200</v>
      </c>
      <c r="C862" s="128" t="s">
        <v>203</v>
      </c>
      <c r="D862" s="128" t="s">
        <v>1059</v>
      </c>
      <c r="E862" s="143" t="s">
        <v>1060</v>
      </c>
      <c r="F862" s="126">
        <f>IF(COUNTIF(E$3:E862,E862)=1,MAX(F$2:F861)+1,VLOOKUP(E862,E$2:G861,2,0))</f>
        <v>27391</v>
      </c>
      <c r="G862" s="144">
        <v>2.2999999999999998</v>
      </c>
    </row>
    <row r="863" spans="1:7">
      <c r="A863" s="152">
        <v>861</v>
      </c>
      <c r="B863" s="128" t="s">
        <v>200</v>
      </c>
      <c r="C863" s="128" t="s">
        <v>204</v>
      </c>
      <c r="D863" s="128" t="s">
        <v>1059</v>
      </c>
      <c r="E863" s="143" t="s">
        <v>1060</v>
      </c>
      <c r="F863" s="126">
        <f>IF(COUNTIF(E$3:E863,E863)=1,MAX(F$2:F862)+1,VLOOKUP(E863,E$2:G862,2,0))</f>
        <v>27391</v>
      </c>
      <c r="G863" s="144">
        <v>1.63</v>
      </c>
    </row>
    <row r="864" spans="1:7">
      <c r="A864" s="152">
        <v>862</v>
      </c>
      <c r="B864" s="128" t="s">
        <v>538</v>
      </c>
      <c r="C864" s="128" t="s">
        <v>196</v>
      </c>
      <c r="D864" s="128" t="s">
        <v>1061</v>
      </c>
      <c r="E864" s="143" t="s">
        <v>1062</v>
      </c>
      <c r="F864" s="126">
        <f>IF(COUNTIF(E$3:E864,E864)=1,MAX(F$2:F863)+1,VLOOKUP(E864,E$2:G863,2,0))</f>
        <v>27392</v>
      </c>
      <c r="G864" s="144">
        <v>2.83</v>
      </c>
    </row>
    <row r="865" spans="1:7">
      <c r="A865" s="152">
        <v>863</v>
      </c>
      <c r="B865" s="128" t="s">
        <v>539</v>
      </c>
      <c r="C865" s="128" t="s">
        <v>539</v>
      </c>
      <c r="D865" s="128" t="s">
        <v>1063</v>
      </c>
      <c r="E865" s="143" t="s">
        <v>1064</v>
      </c>
      <c r="F865" s="126">
        <f>IF(COUNTIF(E$3:E865,E865)=1,MAX(F$2:F864)+1,VLOOKUP(E865,E$2:G864,2,0))</f>
        <v>27393</v>
      </c>
      <c r="G865" s="144">
        <v>0</v>
      </c>
    </row>
    <row r="866" spans="1:7">
      <c r="A866" s="152">
        <v>864</v>
      </c>
      <c r="B866" s="128" t="s">
        <v>539</v>
      </c>
      <c r="C866" s="128" t="s">
        <v>540</v>
      </c>
      <c r="D866" s="128" t="s">
        <v>1063</v>
      </c>
      <c r="E866" s="143" t="s">
        <v>1064</v>
      </c>
      <c r="F866" s="126">
        <f>IF(COUNTIF(E$3:E866,E866)=1,MAX(F$2:F865)+1,VLOOKUP(E866,E$2:G865,2,0))</f>
        <v>27393</v>
      </c>
      <c r="G866" s="144">
        <v>1.68</v>
      </c>
    </row>
    <row r="867" spans="1:7">
      <c r="A867" s="152">
        <v>865</v>
      </c>
      <c r="B867" s="128" t="s">
        <v>488</v>
      </c>
      <c r="C867" s="128" t="s">
        <v>541</v>
      </c>
      <c r="D867" s="128" t="s">
        <v>955</v>
      </c>
      <c r="E867" s="143" t="s">
        <v>956</v>
      </c>
      <c r="F867" s="126">
        <f>IF(COUNTIF(E$3:E867,E867)=1,MAX(F$2:F866)+1,VLOOKUP(E867,E$2:G866,2,0))</f>
        <v>27342</v>
      </c>
      <c r="G867" s="144">
        <v>6.0000000000000005E-2</v>
      </c>
    </row>
    <row r="868" spans="1:7">
      <c r="A868" s="152">
        <v>866</v>
      </c>
      <c r="B868" s="128" t="s">
        <v>542</v>
      </c>
      <c r="C868" s="128" t="s">
        <v>542</v>
      </c>
      <c r="D868" s="128" t="s">
        <v>1065</v>
      </c>
      <c r="E868" s="143" t="s">
        <v>1066</v>
      </c>
      <c r="F868" s="126">
        <f>IF(COUNTIF(E$3:E868,E868)=1,MAX(F$2:F867)+1,VLOOKUP(E868,E$2:G867,2,0))</f>
        <v>27394</v>
      </c>
      <c r="G868" s="144">
        <v>1.63</v>
      </c>
    </row>
    <row r="869" spans="1:7">
      <c r="A869" s="152">
        <v>867</v>
      </c>
      <c r="B869" s="128" t="s">
        <v>542</v>
      </c>
      <c r="C869" s="128" t="s">
        <v>543</v>
      </c>
      <c r="D869" s="128" t="s">
        <v>1065</v>
      </c>
      <c r="E869" s="143" t="s">
        <v>1066</v>
      </c>
      <c r="F869" s="126">
        <f>IF(COUNTIF(E$3:E869,E869)=1,MAX(F$2:F868)+1,VLOOKUP(E869,E$2:G868,2,0))</f>
        <v>27394</v>
      </c>
      <c r="G869" s="144">
        <v>0.72</v>
      </c>
    </row>
    <row r="870" spans="1:7">
      <c r="A870" s="152">
        <v>868</v>
      </c>
      <c r="B870" s="128" t="s">
        <v>542</v>
      </c>
      <c r="C870" s="128" t="s">
        <v>771</v>
      </c>
      <c r="D870" s="128" t="s">
        <v>1065</v>
      </c>
      <c r="E870" s="143" t="s">
        <v>1066</v>
      </c>
      <c r="F870" s="126">
        <f>IF(COUNTIF(E$3:E870,E870)=1,MAX(F$2:F869)+1,VLOOKUP(E870,E$2:G869,2,0))</f>
        <v>27394</v>
      </c>
      <c r="G870" s="144">
        <v>0.03</v>
      </c>
    </row>
    <row r="871" spans="1:7">
      <c r="A871" s="152">
        <v>869</v>
      </c>
      <c r="B871" s="128" t="s">
        <v>542</v>
      </c>
      <c r="C871" s="128" t="s">
        <v>544</v>
      </c>
      <c r="D871" s="128" t="s">
        <v>1065</v>
      </c>
      <c r="E871" s="143" t="s">
        <v>1066</v>
      </c>
      <c r="F871" s="126">
        <f>IF(COUNTIF(E$3:E871,E871)=1,MAX(F$2:F870)+1,VLOOKUP(E871,E$2:G870,2,0))</f>
        <v>27394</v>
      </c>
      <c r="G871" s="144">
        <v>0.1</v>
      </c>
    </row>
    <row r="872" spans="1:7">
      <c r="A872" s="152">
        <v>870</v>
      </c>
      <c r="B872" s="128" t="s">
        <v>186</v>
      </c>
      <c r="C872" s="128" t="s">
        <v>186</v>
      </c>
      <c r="D872" s="128" t="s">
        <v>1067</v>
      </c>
      <c r="E872" s="143" t="s">
        <v>1068</v>
      </c>
      <c r="F872" s="126">
        <f>IF(COUNTIF(E$3:E872,E872)=1,MAX(F$2:F871)+1,VLOOKUP(E872,E$2:G871,2,0))</f>
        <v>27395</v>
      </c>
      <c r="G872" s="144">
        <v>0.33999999999999997</v>
      </c>
    </row>
    <row r="873" spans="1:7">
      <c r="A873" s="152">
        <v>871</v>
      </c>
      <c r="B873" s="128" t="s">
        <v>186</v>
      </c>
      <c r="C873" s="128" t="s">
        <v>187</v>
      </c>
      <c r="D873" s="128" t="s">
        <v>1067</v>
      </c>
      <c r="E873" s="143" t="s">
        <v>1068</v>
      </c>
      <c r="F873" s="126">
        <f>IF(COUNTIF(E$3:E873,E873)=1,MAX(F$2:F872)+1,VLOOKUP(E873,E$2:G872,2,0))</f>
        <v>27395</v>
      </c>
      <c r="G873" s="144">
        <v>16.830000000000002</v>
      </c>
    </row>
    <row r="874" spans="1:7">
      <c r="A874" s="152">
        <v>872</v>
      </c>
      <c r="B874" s="128" t="s">
        <v>188</v>
      </c>
      <c r="C874" s="128" t="s">
        <v>188</v>
      </c>
      <c r="D874" s="128" t="s">
        <v>1069</v>
      </c>
      <c r="E874" s="143" t="s">
        <v>1070</v>
      </c>
      <c r="F874" s="126">
        <f>IF(COUNTIF(E$3:E874,E874)=1,MAX(F$2:F873)+1,VLOOKUP(E874,E$2:G873,2,0))</f>
        <v>27396</v>
      </c>
      <c r="G874" s="144">
        <v>1.39</v>
      </c>
    </row>
    <row r="875" spans="1:7">
      <c r="A875" s="152">
        <v>873</v>
      </c>
      <c r="B875" s="128" t="s">
        <v>188</v>
      </c>
      <c r="C875" s="128" t="s">
        <v>189</v>
      </c>
      <c r="D875" s="128" t="s">
        <v>1069</v>
      </c>
      <c r="E875" s="143" t="s">
        <v>1070</v>
      </c>
      <c r="F875" s="126">
        <f>IF(COUNTIF(E$3:E875,E875)=1,MAX(F$2:F874)+1,VLOOKUP(E875,E$2:G874,2,0))</f>
        <v>27396</v>
      </c>
      <c r="G875" s="144">
        <v>0.3</v>
      </c>
    </row>
    <row r="876" spans="1:7">
      <c r="A876" s="152">
        <v>874</v>
      </c>
      <c r="B876" s="128" t="s">
        <v>545</v>
      </c>
      <c r="C876" s="128" t="s">
        <v>545</v>
      </c>
      <c r="D876" s="128" t="s">
        <v>1071</v>
      </c>
      <c r="E876" s="143" t="s">
        <v>1072</v>
      </c>
      <c r="F876" s="126">
        <f>IF(COUNTIF(E$3:E876,E876)=1,MAX(F$2:F875)+1,VLOOKUP(E876,E$2:G875,2,0))</f>
        <v>27397</v>
      </c>
      <c r="G876" s="144">
        <v>16.77</v>
      </c>
    </row>
    <row r="877" spans="1:7">
      <c r="A877" s="152">
        <v>875</v>
      </c>
      <c r="B877" s="128" t="s">
        <v>545</v>
      </c>
      <c r="C877" s="128" t="s">
        <v>195</v>
      </c>
      <c r="D877" s="128" t="s">
        <v>1071</v>
      </c>
      <c r="E877" s="143" t="s">
        <v>1072</v>
      </c>
      <c r="F877" s="126">
        <f>IF(COUNTIF(E$3:E877,E877)=1,MAX(F$2:F876)+1,VLOOKUP(E877,E$2:G876,2,0))</f>
        <v>27397</v>
      </c>
      <c r="G877" s="144">
        <v>0.24</v>
      </c>
    </row>
    <row r="878" spans="1:7">
      <c r="A878" s="152">
        <v>876</v>
      </c>
      <c r="B878" s="128" t="s">
        <v>546</v>
      </c>
      <c r="C878" s="128" t="s">
        <v>546</v>
      </c>
      <c r="D878" s="128" t="s">
        <v>1073</v>
      </c>
      <c r="E878" s="143" t="s">
        <v>1074</v>
      </c>
      <c r="F878" s="126">
        <f>IF(COUNTIF(E$3:E878,E878)=1,MAX(F$2:F877)+1,VLOOKUP(E878,E$2:G877,2,0))</f>
        <v>27292</v>
      </c>
      <c r="G878" s="144">
        <v>172.17000000000002</v>
      </c>
    </row>
    <row r="879" spans="1:7">
      <c r="A879" s="152">
        <v>877</v>
      </c>
      <c r="B879" s="128" t="s">
        <v>191</v>
      </c>
      <c r="C879" s="128" t="s">
        <v>191</v>
      </c>
      <c r="D879" s="128" t="s">
        <v>1075</v>
      </c>
      <c r="E879" s="143" t="s">
        <v>1076</v>
      </c>
      <c r="F879" s="126">
        <f>IF(COUNTIF(E$3:E879,E879)=1,MAX(F$2:F878)+1,VLOOKUP(E879,E$2:G878,2,0))</f>
        <v>27398</v>
      </c>
      <c r="G879" s="144">
        <v>2.21</v>
      </c>
    </row>
    <row r="880" spans="1:7">
      <c r="A880" s="152">
        <v>878</v>
      </c>
      <c r="B880" s="128" t="s">
        <v>191</v>
      </c>
      <c r="C880" s="128" t="s">
        <v>192</v>
      </c>
      <c r="D880" s="128" t="s">
        <v>1075</v>
      </c>
      <c r="E880" s="143" t="s">
        <v>1076</v>
      </c>
      <c r="F880" s="126">
        <f>IF(COUNTIF(E$3:E880,E880)=1,MAX(F$2:F879)+1,VLOOKUP(E880,E$2:G879,2,0))</f>
        <v>27398</v>
      </c>
      <c r="G880" s="144">
        <v>1.48</v>
      </c>
    </row>
    <row r="881" spans="1:7">
      <c r="A881" s="152">
        <v>879</v>
      </c>
      <c r="B881" s="128" t="s">
        <v>193</v>
      </c>
      <c r="C881" s="128" t="s">
        <v>193</v>
      </c>
      <c r="D881" s="128" t="s">
        <v>1077</v>
      </c>
      <c r="E881" s="143" t="s">
        <v>1078</v>
      </c>
      <c r="F881" s="126">
        <f>IF(COUNTIF(E$3:E881,E881)=1,MAX(F$2:F880)+1,VLOOKUP(E881,E$2:G880,2,0))</f>
        <v>27399</v>
      </c>
      <c r="G881" s="144">
        <v>11.170000000000002</v>
      </c>
    </row>
    <row r="882" spans="1:7">
      <c r="A882" s="152">
        <v>880</v>
      </c>
      <c r="B882" s="128" t="s">
        <v>193</v>
      </c>
      <c r="C882" s="128" t="s">
        <v>194</v>
      </c>
      <c r="D882" s="128" t="s">
        <v>1077</v>
      </c>
      <c r="E882" s="143" t="s">
        <v>1078</v>
      </c>
      <c r="F882" s="126">
        <f>IF(COUNTIF(E$3:E882,E882)=1,MAX(F$2:F881)+1,VLOOKUP(E882,E$2:G881,2,0))</f>
        <v>27399</v>
      </c>
      <c r="G882" s="144">
        <v>4.54</v>
      </c>
    </row>
    <row r="883" spans="1:7">
      <c r="A883" s="152">
        <v>881</v>
      </c>
      <c r="B883" s="128" t="s">
        <v>547</v>
      </c>
      <c r="C883" s="128" t="s">
        <v>547</v>
      </c>
      <c r="D883" s="128" t="s">
        <v>1079</v>
      </c>
      <c r="E883" s="143" t="s">
        <v>1080</v>
      </c>
      <c r="F883" s="126">
        <f>IF(COUNTIF(E$3:E883,E883)=1,MAX(F$2:F882)+1,VLOOKUP(E883,E$2:G882,2,0))</f>
        <v>27400</v>
      </c>
      <c r="G883" s="144">
        <v>3.54</v>
      </c>
    </row>
    <row r="884" spans="1:7">
      <c r="A884" s="152">
        <v>882</v>
      </c>
      <c r="B884" s="128" t="s">
        <v>547</v>
      </c>
      <c r="C884" s="128" t="s">
        <v>205</v>
      </c>
      <c r="D884" s="128" t="s">
        <v>1079</v>
      </c>
      <c r="E884" s="143" t="s">
        <v>1080</v>
      </c>
      <c r="F884" s="126">
        <f>IF(COUNTIF(E$3:E884,E884)=1,MAX(F$2:F883)+1,VLOOKUP(E884,E$2:G883,2,0))</f>
        <v>27400</v>
      </c>
      <c r="G884" s="144">
        <v>0.41</v>
      </c>
    </row>
    <row r="885" spans="1:7">
      <c r="A885" s="152">
        <v>883</v>
      </c>
      <c r="B885" s="128" t="s">
        <v>548</v>
      </c>
      <c r="C885" s="128" t="s">
        <v>548</v>
      </c>
      <c r="D885" s="128" t="s">
        <v>1081</v>
      </c>
      <c r="E885" s="143" t="s">
        <v>1082</v>
      </c>
      <c r="F885" s="126">
        <f>IF(COUNTIF(E$3:E885,E885)=1,MAX(F$2:F884)+1,VLOOKUP(E885,E$2:G884,2,0))</f>
        <v>27401</v>
      </c>
      <c r="G885" s="144">
        <v>0.88</v>
      </c>
    </row>
    <row r="886" spans="1:7">
      <c r="A886" s="152">
        <v>884</v>
      </c>
      <c r="B886" s="128" t="s">
        <v>548</v>
      </c>
      <c r="C886" s="128" t="s">
        <v>549</v>
      </c>
      <c r="D886" s="128" t="s">
        <v>1081</v>
      </c>
      <c r="E886" s="143" t="s">
        <v>1082</v>
      </c>
      <c r="F886" s="126">
        <f>IF(COUNTIF(E$3:E886,E886)=1,MAX(F$2:F885)+1,VLOOKUP(E886,E$2:G885,2,0))</f>
        <v>27401</v>
      </c>
      <c r="G886" s="144">
        <v>0.12</v>
      </c>
    </row>
    <row r="887" spans="1:7">
      <c r="A887" s="152">
        <v>885</v>
      </c>
      <c r="B887" s="128" t="s">
        <v>550</v>
      </c>
      <c r="C887" s="128" t="s">
        <v>550</v>
      </c>
      <c r="D887" s="128" t="s">
        <v>1083</v>
      </c>
      <c r="E887" s="143" t="s">
        <v>1084</v>
      </c>
      <c r="F887" s="126">
        <f>IF(COUNTIF(E$3:E887,E887)=1,MAX(F$2:F886)+1,VLOOKUP(E887,E$2:G886,2,0))</f>
        <v>27402</v>
      </c>
      <c r="G887" s="144">
        <v>0</v>
      </c>
    </row>
    <row r="888" spans="1:7">
      <c r="A888" s="152">
        <v>886</v>
      </c>
      <c r="B888" s="128" t="s">
        <v>550</v>
      </c>
      <c r="C888" s="128" t="s">
        <v>551</v>
      </c>
      <c r="D888" s="128" t="s">
        <v>1083</v>
      </c>
      <c r="E888" s="143" t="s">
        <v>1084</v>
      </c>
      <c r="F888" s="126">
        <f>IF(COUNTIF(E$3:E888,E888)=1,MAX(F$2:F887)+1,VLOOKUP(E888,E$2:G887,2,0))</f>
        <v>27402</v>
      </c>
      <c r="G888" s="144">
        <v>0.16999999999999998</v>
      </c>
    </row>
    <row r="889" spans="1:7">
      <c r="A889" s="152">
        <v>887</v>
      </c>
      <c r="B889" s="128" t="s">
        <v>206</v>
      </c>
      <c r="C889" s="128" t="s">
        <v>206</v>
      </c>
      <c r="D889" s="128" t="s">
        <v>1085</v>
      </c>
      <c r="E889" s="143" t="s">
        <v>1086</v>
      </c>
      <c r="F889" s="126">
        <f>IF(COUNTIF(E$3:E889,E889)=1,MAX(F$2:F888)+1,VLOOKUP(E889,E$2:G888,2,0))</f>
        <v>27403</v>
      </c>
      <c r="G889" s="144">
        <v>10.209999999999999</v>
      </c>
    </row>
    <row r="890" spans="1:7">
      <c r="A890" s="152">
        <v>888</v>
      </c>
      <c r="B890" s="128" t="s">
        <v>552</v>
      </c>
      <c r="C890" s="128" t="s">
        <v>552</v>
      </c>
      <c r="D890" s="128" t="s">
        <v>1087</v>
      </c>
      <c r="E890" s="143" t="s">
        <v>1088</v>
      </c>
      <c r="F890" s="126">
        <f>IF(COUNTIF(E$3:E890,E890)=1,MAX(F$2:F889)+1,VLOOKUP(E890,E$2:G889,2,0))</f>
        <v>27404</v>
      </c>
      <c r="G890" s="144">
        <v>0.73</v>
      </c>
    </row>
    <row r="891" spans="1:7">
      <c r="A891" s="152">
        <v>889</v>
      </c>
      <c r="B891" s="128" t="s">
        <v>552</v>
      </c>
      <c r="C891" s="128" t="s">
        <v>553</v>
      </c>
      <c r="D891" s="128" t="s">
        <v>1087</v>
      </c>
      <c r="E891" s="143" t="s">
        <v>1088</v>
      </c>
      <c r="F891" s="126">
        <f>IF(COUNTIF(E$3:E891,E891)=1,MAX(F$2:F890)+1,VLOOKUP(E891,E$2:G890,2,0))</f>
        <v>27404</v>
      </c>
      <c r="G891" s="144">
        <v>0.01</v>
      </c>
    </row>
    <row r="892" spans="1:7">
      <c r="A892" s="152">
        <v>890</v>
      </c>
      <c r="B892" s="128" t="s">
        <v>554</v>
      </c>
      <c r="C892" s="128" t="s">
        <v>554</v>
      </c>
      <c r="D892" s="128" t="s">
        <v>1089</v>
      </c>
      <c r="E892" s="143" t="s">
        <v>1090</v>
      </c>
      <c r="F892" s="126">
        <f>IF(COUNTIF(E$3:E892,E892)=1,MAX(F$2:F891)+1,VLOOKUP(E892,E$2:G891,2,0))</f>
        <v>27405</v>
      </c>
      <c r="G892" s="144">
        <v>4.16</v>
      </c>
    </row>
    <row r="893" spans="1:7">
      <c r="A893" s="152">
        <v>891</v>
      </c>
      <c r="B893" s="128" t="s">
        <v>209</v>
      </c>
      <c r="C893" s="128" t="s">
        <v>209</v>
      </c>
      <c r="D893" s="128" t="s">
        <v>1091</v>
      </c>
      <c r="E893" s="143" t="s">
        <v>1092</v>
      </c>
      <c r="F893" s="126">
        <f>IF(COUNTIF(E$3:E893,E893)=1,MAX(F$2:F892)+1,VLOOKUP(E893,E$2:G892,2,0))</f>
        <v>27406</v>
      </c>
      <c r="G893" s="144">
        <v>0.05</v>
      </c>
    </row>
    <row r="894" spans="1:7">
      <c r="A894" s="152">
        <v>892</v>
      </c>
      <c r="B894" s="128" t="s">
        <v>209</v>
      </c>
      <c r="C894" s="128" t="s">
        <v>210</v>
      </c>
      <c r="D894" s="128" t="s">
        <v>1091</v>
      </c>
      <c r="E894" s="143" t="s">
        <v>1092</v>
      </c>
      <c r="F894" s="126">
        <f>IF(COUNTIF(E$3:E894,E894)=1,MAX(F$2:F893)+1,VLOOKUP(E894,E$2:G893,2,0))</f>
        <v>27406</v>
      </c>
      <c r="G894" s="144">
        <v>1.18</v>
      </c>
    </row>
    <row r="895" spans="1:7">
      <c r="A895" s="152">
        <v>893</v>
      </c>
      <c r="B895" s="128" t="s">
        <v>209</v>
      </c>
      <c r="C895" s="128" t="s">
        <v>211</v>
      </c>
      <c r="D895" s="128" t="s">
        <v>1091</v>
      </c>
      <c r="E895" s="143" t="s">
        <v>1092</v>
      </c>
      <c r="F895" s="126">
        <f>IF(COUNTIF(E$3:E895,E895)=1,MAX(F$2:F894)+1,VLOOKUP(E895,E$2:G894,2,0))</f>
        <v>27406</v>
      </c>
      <c r="G895" s="144">
        <v>0.06</v>
      </c>
    </row>
    <row r="896" spans="1:7">
      <c r="A896" s="152">
        <v>894</v>
      </c>
      <c r="B896" s="128" t="s">
        <v>209</v>
      </c>
      <c r="C896" s="128" t="s">
        <v>214</v>
      </c>
      <c r="D896" s="128" t="s">
        <v>1091</v>
      </c>
      <c r="E896" s="143" t="s">
        <v>1092</v>
      </c>
      <c r="F896" s="126">
        <f>IF(COUNTIF(E$3:E896,E896)=1,MAX(F$2:F895)+1,VLOOKUP(E896,E$2:G895,2,0))</f>
        <v>27406</v>
      </c>
      <c r="G896" s="144">
        <v>7.0000000000000007E-2</v>
      </c>
    </row>
    <row r="897" spans="1:7">
      <c r="A897" s="152">
        <v>895</v>
      </c>
      <c r="B897" s="128" t="s">
        <v>209</v>
      </c>
      <c r="C897" s="128" t="s">
        <v>212</v>
      </c>
      <c r="D897" s="128" t="s">
        <v>1091</v>
      </c>
      <c r="E897" s="143" t="s">
        <v>1092</v>
      </c>
      <c r="F897" s="126">
        <f>IF(COUNTIF(E$3:E897,E897)=1,MAX(F$2:F896)+1,VLOOKUP(E897,E$2:G896,2,0))</f>
        <v>27406</v>
      </c>
      <c r="G897" s="144">
        <v>7.0000000000000007E-2</v>
      </c>
    </row>
    <row r="898" spans="1:7">
      <c r="A898" s="152">
        <v>896</v>
      </c>
      <c r="B898" s="128" t="s">
        <v>209</v>
      </c>
      <c r="C898" s="128" t="s">
        <v>215</v>
      </c>
      <c r="D898" s="128" t="s">
        <v>1091</v>
      </c>
      <c r="E898" s="143" t="s">
        <v>1092</v>
      </c>
      <c r="F898" s="126">
        <f>IF(COUNTIF(E$3:E898,E898)=1,MAX(F$2:F897)+1,VLOOKUP(E898,E$2:G897,2,0))</f>
        <v>27406</v>
      </c>
      <c r="G898" s="144">
        <v>0.1</v>
      </c>
    </row>
    <row r="899" spans="1:7">
      <c r="A899" s="152">
        <v>897</v>
      </c>
      <c r="B899" s="128" t="s">
        <v>213</v>
      </c>
      <c r="C899" s="128" t="s">
        <v>213</v>
      </c>
      <c r="D899" s="128" t="s">
        <v>1093</v>
      </c>
      <c r="E899" s="143" t="s">
        <v>1092</v>
      </c>
      <c r="F899" s="126">
        <f>IF(COUNTIF(E$3:E899,E899)=1,MAX(F$2:F898)+1,VLOOKUP(E899,E$2:G898,2,0))</f>
        <v>27406</v>
      </c>
      <c r="G899" s="144">
        <v>0.02</v>
      </c>
    </row>
    <row r="900" spans="1:7">
      <c r="A900" s="152">
        <v>898</v>
      </c>
      <c r="B900" s="128" t="s">
        <v>209</v>
      </c>
      <c r="C900" s="128" t="s">
        <v>217</v>
      </c>
      <c r="D900" s="128" t="s">
        <v>1091</v>
      </c>
      <c r="E900" s="143" t="s">
        <v>1092</v>
      </c>
      <c r="F900" s="126">
        <f>IF(COUNTIF(E$3:E900,E900)=1,MAX(F$2:F899)+1,VLOOKUP(E900,E$2:G899,2,0))</f>
        <v>27406</v>
      </c>
      <c r="G900" s="144">
        <v>0.03</v>
      </c>
    </row>
    <row r="901" spans="1:7">
      <c r="A901" s="152">
        <v>899</v>
      </c>
      <c r="B901" s="128" t="s">
        <v>555</v>
      </c>
      <c r="C901" s="128" t="s">
        <v>555</v>
      </c>
      <c r="D901" s="128" t="s">
        <v>1094</v>
      </c>
      <c r="E901" s="143" t="s">
        <v>1095</v>
      </c>
      <c r="F901" s="126">
        <f>IF(COUNTIF(E$3:E901,E901)=1,MAX(F$2:F900)+1,VLOOKUP(E901,E$2:G900,2,0))</f>
        <v>27407</v>
      </c>
      <c r="G901" s="144">
        <v>3.4200000000000004</v>
      </c>
    </row>
    <row r="902" spans="1:7">
      <c r="A902" s="152">
        <v>900</v>
      </c>
      <c r="B902" s="128" t="s">
        <v>555</v>
      </c>
      <c r="C902" s="128" t="s">
        <v>218</v>
      </c>
      <c r="D902" s="128" t="s">
        <v>1094</v>
      </c>
      <c r="E902" s="143" t="s">
        <v>1095</v>
      </c>
      <c r="F902" s="126">
        <f>IF(COUNTIF(E$3:E902,E902)=1,MAX(F$2:F901)+1,VLOOKUP(E902,E$2:G901,2,0))</f>
        <v>27407</v>
      </c>
      <c r="G902" s="144">
        <v>0.85</v>
      </c>
    </row>
    <row r="903" spans="1:7">
      <c r="A903" s="152">
        <v>901</v>
      </c>
      <c r="B903" s="128" t="s">
        <v>557</v>
      </c>
      <c r="C903" s="128" t="s">
        <v>557</v>
      </c>
      <c r="D903" s="128" t="s">
        <v>1096</v>
      </c>
      <c r="E903" s="143" t="s">
        <v>1097</v>
      </c>
      <c r="F903" s="126">
        <f>IF(COUNTIF(E$3:E903,E903)=1,MAX(F$2:F902)+1,VLOOKUP(E903,E$2:G902,2,0))</f>
        <v>27408</v>
      </c>
      <c r="G903" s="144">
        <v>0</v>
      </c>
    </row>
    <row r="904" spans="1:7">
      <c r="A904" s="152">
        <v>902</v>
      </c>
      <c r="B904" s="128" t="s">
        <v>557</v>
      </c>
      <c r="C904" s="128" t="s">
        <v>558</v>
      </c>
      <c r="D904" s="128" t="s">
        <v>1096</v>
      </c>
      <c r="E904" s="143" t="s">
        <v>1097</v>
      </c>
      <c r="F904" s="126">
        <f>IF(COUNTIF(E$3:E904,E904)=1,MAX(F$2:F903)+1,VLOOKUP(E904,E$2:G903,2,0))</f>
        <v>27408</v>
      </c>
      <c r="G904" s="144">
        <v>1.89</v>
      </c>
    </row>
    <row r="905" spans="1:7">
      <c r="A905" s="152">
        <v>903</v>
      </c>
      <c r="B905" s="128" t="s">
        <v>559</v>
      </c>
      <c r="C905" s="128" t="s">
        <v>560</v>
      </c>
      <c r="D905" s="128" t="s">
        <v>1098</v>
      </c>
      <c r="E905" s="143" t="s">
        <v>1099</v>
      </c>
      <c r="F905" s="126">
        <f>IF(COUNTIF(E$3:E905,E905)=1,MAX(F$2:F904)+1,VLOOKUP(E905,E$2:G904,2,0))</f>
        <v>27409</v>
      </c>
      <c r="G905" s="144">
        <v>2.48</v>
      </c>
    </row>
    <row r="906" spans="1:7">
      <c r="A906" s="152">
        <v>904</v>
      </c>
      <c r="B906" s="128" t="s">
        <v>561</v>
      </c>
      <c r="C906" s="128" t="s">
        <v>561</v>
      </c>
      <c r="D906" s="128" t="s">
        <v>1100</v>
      </c>
      <c r="E906" s="143" t="s">
        <v>1101</v>
      </c>
      <c r="F906" s="126">
        <f>IF(COUNTIF(E$3:E906,E906)=1,MAX(F$2:F905)+1,VLOOKUP(E906,E$2:G905,2,0))</f>
        <v>27410</v>
      </c>
      <c r="G906" s="144">
        <v>0.99</v>
      </c>
    </row>
    <row r="907" spans="1:7">
      <c r="A907" s="152">
        <v>905</v>
      </c>
      <c r="B907" s="128" t="s">
        <v>562</v>
      </c>
      <c r="C907" s="128" t="s">
        <v>562</v>
      </c>
      <c r="D907" s="128" t="s">
        <v>1102</v>
      </c>
      <c r="E907" s="143" t="s">
        <v>1103</v>
      </c>
      <c r="F907" s="126">
        <f>IF(COUNTIF(E$3:E907,E907)=1,MAX(F$2:F906)+1,VLOOKUP(E907,E$2:G906,2,0))</f>
        <v>27411</v>
      </c>
      <c r="G907" s="144">
        <v>0.39999999999999997</v>
      </c>
    </row>
    <row r="908" spans="1:7">
      <c r="A908" s="152">
        <v>906</v>
      </c>
      <c r="B908" s="128" t="s">
        <v>563</v>
      </c>
      <c r="C908" s="128" t="s">
        <v>563</v>
      </c>
      <c r="D908" s="128" t="s">
        <v>1104</v>
      </c>
      <c r="E908" s="143" t="s">
        <v>1105</v>
      </c>
      <c r="F908" s="126">
        <f>IF(COUNTIF(E$3:E908,E908)=1,MAX(F$2:F907)+1,VLOOKUP(E908,E$2:G907,2,0))</f>
        <v>27412</v>
      </c>
      <c r="G908" s="144">
        <v>0.89999999999999991</v>
      </c>
    </row>
    <row r="909" spans="1:7">
      <c r="A909" s="152">
        <v>907</v>
      </c>
      <c r="B909" s="128" t="s">
        <v>563</v>
      </c>
      <c r="C909" s="128" t="s">
        <v>220</v>
      </c>
      <c r="D909" s="128" t="s">
        <v>1104</v>
      </c>
      <c r="E909" s="143" t="s">
        <v>1105</v>
      </c>
      <c r="F909" s="126">
        <f>IF(COUNTIF(E$3:E909,E909)=1,MAX(F$2:F908)+1,VLOOKUP(E909,E$2:G908,2,0))</f>
        <v>27412</v>
      </c>
      <c r="G909" s="144">
        <v>0.28000000000000003</v>
      </c>
    </row>
    <row r="910" spans="1:7">
      <c r="A910" s="152">
        <v>908</v>
      </c>
      <c r="B910" s="128" t="s">
        <v>564</v>
      </c>
      <c r="C910" s="128" t="s">
        <v>564</v>
      </c>
      <c r="D910" s="128" t="s">
        <v>1106</v>
      </c>
      <c r="E910" s="143" t="s">
        <v>1107</v>
      </c>
      <c r="F910" s="126">
        <f>IF(COUNTIF(E$3:E910,E910)=1,MAX(F$2:F909)+1,VLOOKUP(E910,E$2:G909,2,0))</f>
        <v>27413</v>
      </c>
      <c r="G910" s="144">
        <v>1.19</v>
      </c>
    </row>
    <row r="911" spans="1:7">
      <c r="A911" s="152">
        <v>909</v>
      </c>
      <c r="B911" s="128" t="s">
        <v>450</v>
      </c>
      <c r="C911" s="128" t="s">
        <v>565</v>
      </c>
      <c r="D911" s="128" t="s">
        <v>865</v>
      </c>
      <c r="E911" s="143" t="s">
        <v>866</v>
      </c>
      <c r="F911" s="126">
        <f>IF(COUNTIF(E$3:E911,E911)=1,MAX(F$2:F910)+1,VLOOKUP(E911,E$2:G910,2,0))</f>
        <v>27298</v>
      </c>
      <c r="G911" s="144">
        <v>0.22</v>
      </c>
    </row>
    <row r="912" spans="1:7">
      <c r="A912" s="152">
        <v>910</v>
      </c>
      <c r="B912" s="128" t="s">
        <v>326</v>
      </c>
      <c r="C912" s="128" t="s">
        <v>566</v>
      </c>
      <c r="D912" s="128" t="s">
        <v>1108</v>
      </c>
      <c r="E912" s="143" t="s">
        <v>1109</v>
      </c>
      <c r="F912" s="126">
        <f>IF(COUNTIF(E$3:E912,E912)=1,MAX(F$2:F911)+1,VLOOKUP(E912,E$2:G911,2,0))</f>
        <v>27414</v>
      </c>
      <c r="G912" s="144">
        <v>0.5</v>
      </c>
    </row>
    <row r="913" spans="1:7">
      <c r="A913" s="152">
        <v>911</v>
      </c>
      <c r="B913" s="128" t="s">
        <v>567</v>
      </c>
      <c r="C913" s="128" t="s">
        <v>567</v>
      </c>
      <c r="D913" s="128" t="s">
        <v>1110</v>
      </c>
      <c r="E913" s="143" t="s">
        <v>1111</v>
      </c>
      <c r="F913" s="126">
        <f>IF(COUNTIF(E$3:E913,E913)=1,MAX(F$2:F912)+1,VLOOKUP(E913,E$2:G912,2,0))</f>
        <v>27415</v>
      </c>
      <c r="G913" s="144">
        <v>90.48</v>
      </c>
    </row>
    <row r="914" spans="1:7">
      <c r="A914" s="152">
        <v>912</v>
      </c>
      <c r="B914" s="128" t="s">
        <v>568</v>
      </c>
      <c r="C914" s="128" t="s">
        <v>568</v>
      </c>
      <c r="D914" s="128" t="s">
        <v>1112</v>
      </c>
      <c r="E914" s="143" t="s">
        <v>1113</v>
      </c>
      <c r="F914" s="126">
        <f>IF(COUNTIF(E$3:E914,E914)=1,MAX(F$2:F913)+1,VLOOKUP(E914,E$2:G913,2,0))</f>
        <v>27416</v>
      </c>
      <c r="G914" s="144">
        <v>60.389999999999993</v>
      </c>
    </row>
    <row r="915" spans="1:7">
      <c r="A915" s="152">
        <v>913</v>
      </c>
      <c r="B915" s="128" t="s">
        <v>569</v>
      </c>
      <c r="C915" s="128" t="s">
        <v>569</v>
      </c>
      <c r="D915" s="128" t="s">
        <v>1114</v>
      </c>
      <c r="E915" s="143" t="s">
        <v>1115</v>
      </c>
      <c r="F915" s="126">
        <f>IF(COUNTIF(E$3:E915,E915)=1,MAX(F$2:F914)+1,VLOOKUP(E915,E$2:G914,2,0))</f>
        <v>27417</v>
      </c>
      <c r="G915" s="144">
        <v>52.489999999999995</v>
      </c>
    </row>
    <row r="916" spans="1:7">
      <c r="A916" s="152">
        <v>914</v>
      </c>
      <c r="B916" s="128" t="s">
        <v>570</v>
      </c>
      <c r="C916" s="128" t="s">
        <v>570</v>
      </c>
      <c r="D916" s="128" t="s">
        <v>1116</v>
      </c>
      <c r="E916" s="143" t="s">
        <v>1117</v>
      </c>
      <c r="F916" s="126"/>
      <c r="G916" s="144">
        <v>0</v>
      </c>
    </row>
    <row r="917" spans="1:7">
      <c r="A917" s="152">
        <v>915</v>
      </c>
      <c r="B917" s="128" t="s">
        <v>571</v>
      </c>
      <c r="C917" s="128" t="s">
        <v>571</v>
      </c>
      <c r="D917" s="128" t="s">
        <v>1118</v>
      </c>
      <c r="E917" s="143" t="s">
        <v>1119</v>
      </c>
      <c r="F917" s="126">
        <f>IF(COUNTIF(E$3:E917,E917)=1,MAX(F$2:F916)+1,VLOOKUP(E917,E$2:G916,2,0))</f>
        <v>27418</v>
      </c>
      <c r="G917" s="144">
        <v>29.419999999999998</v>
      </c>
    </row>
    <row r="918" spans="1:7">
      <c r="A918" s="152">
        <v>916</v>
      </c>
      <c r="B918" s="128" t="s">
        <v>572</v>
      </c>
      <c r="C918" s="128" t="s">
        <v>572</v>
      </c>
      <c r="D918" s="128" t="s">
        <v>1120</v>
      </c>
      <c r="E918" s="143" t="s">
        <v>1121</v>
      </c>
      <c r="F918" s="126">
        <f>IF(COUNTIF(E$3:E918,E918)=1,MAX(F$2:F917)+1,VLOOKUP(E918,E$2:G917,2,0))</f>
        <v>27419</v>
      </c>
      <c r="G918" s="144">
        <v>0</v>
      </c>
    </row>
    <row r="919" spans="1:7">
      <c r="A919" s="152">
        <v>917</v>
      </c>
      <c r="B919" s="128" t="s">
        <v>572</v>
      </c>
      <c r="C919" s="128" t="s">
        <v>573</v>
      </c>
      <c r="D919" s="128" t="s">
        <v>1120</v>
      </c>
      <c r="E919" s="143" t="s">
        <v>1121</v>
      </c>
      <c r="F919" s="126">
        <f>IF(COUNTIF(E$3:E919,E919)=1,MAX(F$2:F918)+1,VLOOKUP(E919,E$2:G918,2,0))</f>
        <v>27419</v>
      </c>
      <c r="G919" s="144">
        <v>1.43</v>
      </c>
    </row>
    <row r="920" spans="1:7">
      <c r="A920" s="152">
        <v>918</v>
      </c>
      <c r="B920" s="128" t="s">
        <v>574</v>
      </c>
      <c r="C920" s="128" t="s">
        <v>574</v>
      </c>
      <c r="D920" s="128" t="s">
        <v>1122</v>
      </c>
      <c r="E920" s="143" t="s">
        <v>1123</v>
      </c>
      <c r="F920" s="126">
        <f>IF(COUNTIF(E$3:E920,E920)=1,MAX(F$2:F919)+1,VLOOKUP(E920,E$2:G919,2,0))</f>
        <v>27420</v>
      </c>
      <c r="G920" s="144">
        <v>0.67999999999999994</v>
      </c>
    </row>
    <row r="921" spans="1:7">
      <c r="A921" s="152">
        <v>919</v>
      </c>
      <c r="B921" s="128" t="s">
        <v>574</v>
      </c>
      <c r="C921" s="128" t="s">
        <v>353</v>
      </c>
      <c r="D921" s="128" t="s">
        <v>1122</v>
      </c>
      <c r="E921" s="143" t="s">
        <v>1123</v>
      </c>
      <c r="F921" s="126">
        <f>IF(COUNTIF(E$3:E921,E921)=1,MAX(F$2:F920)+1,VLOOKUP(E921,E$2:G920,2,0))</f>
        <v>27420</v>
      </c>
      <c r="G921" s="144">
        <v>0.67999999999999994</v>
      </c>
    </row>
    <row r="922" spans="1:7">
      <c r="A922" s="152">
        <v>920</v>
      </c>
      <c r="B922" s="128" t="s">
        <v>574</v>
      </c>
      <c r="C922" s="128" t="s">
        <v>354</v>
      </c>
      <c r="D922" s="128" t="s">
        <v>1122</v>
      </c>
      <c r="E922" s="143" t="s">
        <v>1123</v>
      </c>
      <c r="F922" s="126">
        <f>IF(COUNTIF(E$3:E922,E922)=1,MAX(F$2:F921)+1,VLOOKUP(E922,E$2:G921,2,0))</f>
        <v>27420</v>
      </c>
      <c r="G922" s="144">
        <v>0.02</v>
      </c>
    </row>
    <row r="923" spans="1:7">
      <c r="A923" s="152">
        <v>921</v>
      </c>
      <c r="B923" s="128" t="s">
        <v>576</v>
      </c>
      <c r="C923" s="128" t="s">
        <v>576</v>
      </c>
      <c r="D923" s="128" t="s">
        <v>1124</v>
      </c>
      <c r="E923" s="143" t="s">
        <v>1125</v>
      </c>
      <c r="F923" s="126">
        <f>IF(COUNTIF(E$3:E923,E923)=1,MAX(F$2:F922)+1,VLOOKUP(E923,E$2:G922,2,0))</f>
        <v>27421</v>
      </c>
      <c r="G923" s="144">
        <v>22.1</v>
      </c>
    </row>
    <row r="924" spans="1:7">
      <c r="A924" s="152">
        <v>922</v>
      </c>
      <c r="B924" s="128" t="s">
        <v>577</v>
      </c>
      <c r="C924" s="128" t="s">
        <v>577</v>
      </c>
      <c r="D924" s="128" t="s">
        <v>1126</v>
      </c>
      <c r="E924" s="143" t="s">
        <v>1127</v>
      </c>
      <c r="F924" s="126">
        <f>IF(COUNTIF(E$3:E924,E924)=1,MAX(F$2:F923)+1,VLOOKUP(E924,E$2:G923,2,0))</f>
        <v>27422</v>
      </c>
      <c r="G924" s="144">
        <v>239.04999999999998</v>
      </c>
    </row>
    <row r="925" spans="1:7">
      <c r="A925" s="152">
        <v>923</v>
      </c>
      <c r="B925" s="128" t="s">
        <v>578</v>
      </c>
      <c r="C925" s="128" t="s">
        <v>578</v>
      </c>
      <c r="D925" s="128" t="s">
        <v>1128</v>
      </c>
      <c r="E925" s="143" t="s">
        <v>1129</v>
      </c>
      <c r="F925" s="126">
        <f>IF(COUNTIF(E$3:E925,E925)=1,MAX(F$2:F924)+1,VLOOKUP(E925,E$2:G924,2,0))</f>
        <v>27423</v>
      </c>
      <c r="G925" s="144">
        <v>151.62</v>
      </c>
    </row>
    <row r="926" spans="1:7">
      <c r="A926" s="152">
        <v>924</v>
      </c>
      <c r="B926" s="128" t="s">
        <v>579</v>
      </c>
      <c r="C926" s="128" t="s">
        <v>219</v>
      </c>
      <c r="D926" s="128" t="s">
        <v>1130</v>
      </c>
      <c r="E926" s="143">
        <v>746356438</v>
      </c>
      <c r="F926" s="126">
        <f>IF(COUNTIF(E$3:E926,E926)=1,MAX(F$2:F925)+1,VLOOKUP(E926,E$2:G925,2,0))</f>
        <v>27424</v>
      </c>
      <c r="G926" s="144">
        <v>0.11</v>
      </c>
    </row>
    <row r="927" spans="1:7">
      <c r="A927" s="152">
        <v>925</v>
      </c>
      <c r="B927" s="128" t="s">
        <v>221</v>
      </c>
      <c r="C927" s="128" t="s">
        <v>221</v>
      </c>
      <c r="D927" s="128" t="s">
        <v>1131</v>
      </c>
      <c r="E927" s="143" t="s">
        <v>1132</v>
      </c>
      <c r="F927" s="126">
        <f>IF(COUNTIF(E$3:E927,E927)=1,MAX(F$2:F926)+1,VLOOKUP(E927,E$2:G926,2,0))</f>
        <v>27425</v>
      </c>
      <c r="G927" s="144">
        <v>26.77</v>
      </c>
    </row>
    <row r="928" spans="1:7">
      <c r="A928" s="152">
        <v>926</v>
      </c>
      <c r="B928" s="128" t="s">
        <v>221</v>
      </c>
      <c r="C928" s="128" t="s">
        <v>222</v>
      </c>
      <c r="D928" s="128" t="s">
        <v>1131</v>
      </c>
      <c r="E928" s="143" t="s">
        <v>1132</v>
      </c>
      <c r="F928" s="126">
        <f>IF(COUNTIF(E$3:E928,E928)=1,MAX(F$2:F927)+1,VLOOKUP(E928,E$2:G927,2,0))</f>
        <v>27425</v>
      </c>
      <c r="G928" s="144">
        <v>31.529999999999998</v>
      </c>
    </row>
    <row r="929" spans="1:7">
      <c r="A929" s="152">
        <v>927</v>
      </c>
      <c r="B929" s="128" t="s">
        <v>580</v>
      </c>
      <c r="C929" s="128" t="s">
        <v>580</v>
      </c>
      <c r="D929" s="128" t="s">
        <v>1133</v>
      </c>
      <c r="E929" s="143" t="s">
        <v>1134</v>
      </c>
      <c r="F929" s="126">
        <f>IF(COUNTIF(E$3:E929,E929)=1,MAX(F$2:F928)+1,VLOOKUP(E929,E$2:G928,2,0))</f>
        <v>27426</v>
      </c>
      <c r="G929" s="144">
        <v>0.16</v>
      </c>
    </row>
    <row r="930" spans="1:7">
      <c r="A930" s="152">
        <v>928</v>
      </c>
      <c r="B930" s="128" t="s">
        <v>581</v>
      </c>
      <c r="C930" s="128" t="s">
        <v>581</v>
      </c>
      <c r="D930" s="128" t="s">
        <v>1135</v>
      </c>
      <c r="E930" s="143" t="s">
        <v>1136</v>
      </c>
      <c r="F930" s="126">
        <f>IF(COUNTIF(E$3:E930,E930)=1,MAX(F$2:F929)+1,VLOOKUP(E930,E$2:G929,2,0))</f>
        <v>27427</v>
      </c>
      <c r="G930" s="144">
        <v>3.31</v>
      </c>
    </row>
    <row r="931" spans="1:7">
      <c r="A931" s="152">
        <v>929</v>
      </c>
      <c r="B931" s="128" t="s">
        <v>581</v>
      </c>
      <c r="C931" s="128" t="s">
        <v>223</v>
      </c>
      <c r="D931" s="128" t="s">
        <v>1135</v>
      </c>
      <c r="E931" s="143" t="s">
        <v>1136</v>
      </c>
      <c r="F931" s="126">
        <f>IF(COUNTIF(E$3:E931,E931)=1,MAX(F$2:F930)+1,VLOOKUP(E931,E$2:G930,2,0))</f>
        <v>27427</v>
      </c>
      <c r="G931" s="144">
        <v>0.89</v>
      </c>
    </row>
    <row r="932" spans="1:7">
      <c r="A932" s="152">
        <v>930</v>
      </c>
      <c r="B932" s="128" t="s">
        <v>582</v>
      </c>
      <c r="C932" s="128" t="s">
        <v>582</v>
      </c>
      <c r="D932" s="128" t="s">
        <v>1137</v>
      </c>
      <c r="E932" s="143" t="s">
        <v>1138</v>
      </c>
      <c r="F932" s="126">
        <f>IF(COUNTIF(E$3:E932,E932)=1,MAX(F$2:F931)+1,VLOOKUP(E932,E$2:G931,2,0))</f>
        <v>27428</v>
      </c>
      <c r="G932" s="144">
        <v>30.8</v>
      </c>
    </row>
    <row r="933" spans="1:7">
      <c r="A933" s="152">
        <v>931</v>
      </c>
      <c r="B933" s="128" t="s">
        <v>583</v>
      </c>
      <c r="C933" s="128" t="s">
        <v>226</v>
      </c>
      <c r="D933" s="128" t="s">
        <v>1139</v>
      </c>
      <c r="E933" s="143" t="s">
        <v>1140</v>
      </c>
      <c r="F933" s="126">
        <f>IF(COUNTIF(E$3:E933,E933)=1,MAX(F$2:F932)+1,VLOOKUP(E933,E$2:G932,2,0))</f>
        <v>27429</v>
      </c>
      <c r="G933" s="144">
        <v>1.02</v>
      </c>
    </row>
    <row r="934" spans="1:7">
      <c r="A934" s="152">
        <v>932</v>
      </c>
      <c r="B934" s="128" t="s">
        <v>488</v>
      </c>
      <c r="C934" s="128" t="s">
        <v>584</v>
      </c>
      <c r="D934" s="128" t="s">
        <v>955</v>
      </c>
      <c r="E934" s="143" t="s">
        <v>956</v>
      </c>
      <c r="F934" s="126">
        <f>IF(COUNTIF(E$3:E934,E934)=1,MAX(F$2:F933)+1,VLOOKUP(E934,E$2:G933,2,0))</f>
        <v>27342</v>
      </c>
      <c r="G934" s="144">
        <v>0.01</v>
      </c>
    </row>
    <row r="935" spans="1:7">
      <c r="A935" s="152">
        <v>933</v>
      </c>
      <c r="B935" s="128" t="s">
        <v>227</v>
      </c>
      <c r="C935" s="128" t="s">
        <v>227</v>
      </c>
      <c r="D935" s="128" t="s">
        <v>1141</v>
      </c>
      <c r="E935" s="143" t="s">
        <v>1142</v>
      </c>
      <c r="F935" s="126">
        <f>IF(COUNTIF(E$3:E935,E935)=1,MAX(F$2:F934)+1,VLOOKUP(E935,E$2:G934,2,0))</f>
        <v>27431</v>
      </c>
      <c r="G935" s="144">
        <v>42.249999999999993</v>
      </c>
    </row>
    <row r="936" spans="1:7">
      <c r="A936" s="152">
        <v>934</v>
      </c>
      <c r="B936" s="128" t="s">
        <v>227</v>
      </c>
      <c r="C936" s="128" t="s">
        <v>228</v>
      </c>
      <c r="D936" s="128" t="s">
        <v>1141</v>
      </c>
      <c r="E936" s="143" t="s">
        <v>1142</v>
      </c>
      <c r="F936" s="126">
        <f>IF(COUNTIF(E$3:E936,E936)=1,MAX(F$2:F935)+1,VLOOKUP(E936,E$2:G935,2,0))</f>
        <v>27431</v>
      </c>
      <c r="G936" s="144">
        <v>0.99</v>
      </c>
    </row>
    <row r="937" spans="1:7">
      <c r="A937" s="152">
        <v>935</v>
      </c>
      <c r="B937" s="128" t="s">
        <v>585</v>
      </c>
      <c r="C937" s="128" t="s">
        <v>585</v>
      </c>
      <c r="D937" s="128" t="s">
        <v>1143</v>
      </c>
      <c r="E937" s="143" t="s">
        <v>1144</v>
      </c>
      <c r="F937" s="126">
        <f>IF(COUNTIF(E$3:E937,E937)=1,MAX(F$2:F936)+1,VLOOKUP(E937,E$2:G936,2,0))</f>
        <v>27432</v>
      </c>
      <c r="G937" s="144">
        <v>15.47</v>
      </c>
    </row>
    <row r="938" spans="1:7">
      <c r="A938" s="152">
        <v>936</v>
      </c>
      <c r="B938" s="128" t="s">
        <v>586</v>
      </c>
      <c r="C938" s="128" t="s">
        <v>224</v>
      </c>
      <c r="D938" s="128" t="s">
        <v>1143</v>
      </c>
      <c r="E938" s="143" t="s">
        <v>1144</v>
      </c>
      <c r="F938" s="126">
        <f>IF(COUNTIF(E$3:E938,E938)=1,MAX(F$2:F937)+1,VLOOKUP(E938,E$2:G937,2,0))</f>
        <v>27432</v>
      </c>
      <c r="G938" s="144">
        <v>0.30999999999999994</v>
      </c>
    </row>
    <row r="939" spans="1:7">
      <c r="A939" s="152">
        <v>937</v>
      </c>
      <c r="B939" s="128" t="s">
        <v>587</v>
      </c>
      <c r="C939" s="128" t="s">
        <v>587</v>
      </c>
      <c r="D939" s="128" t="s">
        <v>1145</v>
      </c>
      <c r="E939" s="143" t="s">
        <v>1146</v>
      </c>
      <c r="F939" s="126">
        <f>IF(COUNTIF(E$3:E939,E939)=1,MAX(F$2:F938)+1,VLOOKUP(E939,E$2:G938,2,0))</f>
        <v>27433</v>
      </c>
      <c r="G939" s="144">
        <v>1.68</v>
      </c>
    </row>
    <row r="940" spans="1:7">
      <c r="A940" s="152">
        <v>938</v>
      </c>
      <c r="B940" s="128" t="s">
        <v>587</v>
      </c>
      <c r="C940" s="128" t="s">
        <v>230</v>
      </c>
      <c r="D940" s="128" t="s">
        <v>1145</v>
      </c>
      <c r="E940" s="143" t="s">
        <v>1146</v>
      </c>
      <c r="F940" s="126">
        <f>IF(COUNTIF(E$3:E940,E940)=1,MAX(F$2:F939)+1,VLOOKUP(E940,E$2:G939,2,0))</f>
        <v>27433</v>
      </c>
      <c r="G940" s="144">
        <v>0.01</v>
      </c>
    </row>
    <row r="941" spans="1:7">
      <c r="A941" s="152">
        <v>939</v>
      </c>
      <c r="B941" s="128" t="s">
        <v>588</v>
      </c>
      <c r="C941" s="128" t="s">
        <v>588</v>
      </c>
      <c r="D941" s="128" t="s">
        <v>1147</v>
      </c>
      <c r="E941" s="143" t="s">
        <v>1148</v>
      </c>
      <c r="F941" s="126">
        <f>IF(COUNTIF(E$3:E941,E941)=1,MAX(F$2:F940)+1,VLOOKUP(E941,E$2:G940,2,0))</f>
        <v>27434</v>
      </c>
      <c r="G941" s="144">
        <v>5.2600000000000007</v>
      </c>
    </row>
    <row r="942" spans="1:7" ht="22.5">
      <c r="A942" s="152">
        <v>940</v>
      </c>
      <c r="B942" s="128" t="s">
        <v>306</v>
      </c>
      <c r="C942" s="128" t="s">
        <v>308</v>
      </c>
      <c r="D942" s="128" t="s">
        <v>1149</v>
      </c>
      <c r="E942" s="143" t="s">
        <v>870</v>
      </c>
      <c r="F942" s="126">
        <f>IF(COUNTIF(E$3:E942,E942)=1,MAX(F$2:F941)+1,VLOOKUP(E942,E$2:G941,2,0))</f>
        <v>27300</v>
      </c>
      <c r="G942" s="144">
        <v>1.1000000000000001</v>
      </c>
    </row>
    <row r="943" spans="1:7">
      <c r="A943" s="152">
        <v>941</v>
      </c>
      <c r="B943" s="128" t="s">
        <v>231</v>
      </c>
      <c r="C943" s="128" t="s">
        <v>231</v>
      </c>
      <c r="D943" s="128" t="s">
        <v>1150</v>
      </c>
      <c r="E943" s="143" t="s">
        <v>1151</v>
      </c>
      <c r="F943" s="126">
        <f>IF(COUNTIF(E$3:E943,E943)=1,MAX(F$2:F942)+1,VLOOKUP(E943,E$2:G942,2,0))</f>
        <v>27435</v>
      </c>
      <c r="G943" s="144">
        <v>46.97</v>
      </c>
    </row>
    <row r="944" spans="1:7">
      <c r="A944" s="152">
        <v>942</v>
      </c>
      <c r="B944" s="128" t="s">
        <v>232</v>
      </c>
      <c r="C944" s="128" t="s">
        <v>232</v>
      </c>
      <c r="D944" s="128" t="s">
        <v>1152</v>
      </c>
      <c r="E944" s="143" t="s">
        <v>1153</v>
      </c>
      <c r="F944" s="126">
        <f>IF(COUNTIF(E$3:E944,E944)=1,MAX(F$2:F943)+1,VLOOKUP(E944,E$2:G943,2,0))</f>
        <v>27436</v>
      </c>
      <c r="G944" s="144">
        <v>6.5</v>
      </c>
    </row>
    <row r="945" spans="1:7">
      <c r="A945" s="152">
        <v>943</v>
      </c>
      <c r="B945" s="128" t="s">
        <v>233</v>
      </c>
      <c r="C945" s="128" t="s">
        <v>233</v>
      </c>
      <c r="D945" s="128" t="s">
        <v>1154</v>
      </c>
      <c r="E945" s="143" t="s">
        <v>1155</v>
      </c>
      <c r="F945" s="126">
        <f>IF(COUNTIF(E$3:E945,E945)=1,MAX(F$2:F944)+1,VLOOKUP(E945,E$2:G944,2,0))</f>
        <v>27437</v>
      </c>
      <c r="G945" s="144">
        <v>5.580000000000001</v>
      </c>
    </row>
    <row r="946" spans="1:7">
      <c r="A946" s="152">
        <v>944</v>
      </c>
      <c r="B946" s="128" t="s">
        <v>234</v>
      </c>
      <c r="C946" s="128" t="s">
        <v>234</v>
      </c>
      <c r="D946" s="128" t="s">
        <v>1156</v>
      </c>
      <c r="E946" s="143" t="s">
        <v>1157</v>
      </c>
      <c r="F946" s="126">
        <f>IF(COUNTIF(E$3:E946,E946)=1,MAX(F$2:F945)+1,VLOOKUP(E946,E$2:G945,2,0))</f>
        <v>27438</v>
      </c>
      <c r="G946" s="144">
        <v>14.64</v>
      </c>
    </row>
    <row r="947" spans="1:7">
      <c r="A947" s="152">
        <v>945</v>
      </c>
      <c r="B947" s="128" t="s">
        <v>589</v>
      </c>
      <c r="C947" s="128" t="s">
        <v>589</v>
      </c>
      <c r="D947" s="128" t="s">
        <v>1158</v>
      </c>
      <c r="E947" s="143" t="s">
        <v>1159</v>
      </c>
      <c r="F947" s="126">
        <f>IF(COUNTIF(E$3:E947,E947)=1,MAX(F$2:F946)+1,VLOOKUP(E947,E$2:G946,2,0))</f>
        <v>27439</v>
      </c>
      <c r="G947" s="144">
        <v>28.810000000000002</v>
      </c>
    </row>
    <row r="948" spans="1:7">
      <c r="A948" s="152">
        <v>946</v>
      </c>
      <c r="B948" s="128" t="s">
        <v>235</v>
      </c>
      <c r="C948" s="128" t="s">
        <v>235</v>
      </c>
      <c r="D948" s="128" t="s">
        <v>1160</v>
      </c>
      <c r="E948" s="143" t="s">
        <v>1161</v>
      </c>
      <c r="F948" s="126">
        <f>IF(COUNTIF(E$3:E948,E948)=1,MAX(F$2:F947)+1,VLOOKUP(E948,E$2:G947,2,0))</f>
        <v>27440</v>
      </c>
      <c r="G948" s="144">
        <v>1.8199999999999998</v>
      </c>
    </row>
    <row r="949" spans="1:7">
      <c r="A949" s="152">
        <v>947</v>
      </c>
      <c r="B949" s="128" t="s">
        <v>590</v>
      </c>
      <c r="C949" s="128" t="s">
        <v>590</v>
      </c>
      <c r="D949" s="128" t="s">
        <v>1162</v>
      </c>
      <c r="E949" s="143" t="s">
        <v>1163</v>
      </c>
      <c r="F949" s="126">
        <f>IF(COUNTIF(E$3:E949,E949)=1,MAX(F$2:F948)+1,VLOOKUP(E949,E$2:G948,2,0))</f>
        <v>27441</v>
      </c>
      <c r="G949" s="144">
        <v>0.89</v>
      </c>
    </row>
    <row r="950" spans="1:7">
      <c r="A950" s="152">
        <v>948</v>
      </c>
      <c r="B950" s="128" t="s">
        <v>591</v>
      </c>
      <c r="C950" s="128" t="s">
        <v>591</v>
      </c>
      <c r="D950" s="128" t="s">
        <v>1164</v>
      </c>
      <c r="E950" s="143" t="s">
        <v>1165</v>
      </c>
      <c r="F950" s="126">
        <f>IF(COUNTIF(E$3:E950,E950)=1,MAX(F$2:F949)+1,VLOOKUP(E950,E$2:G949,2,0))</f>
        <v>27442</v>
      </c>
      <c r="G950" s="144">
        <v>2.81</v>
      </c>
    </row>
    <row r="951" spans="1:7">
      <c r="A951" s="152">
        <v>949</v>
      </c>
      <c r="B951" s="128" t="s">
        <v>592</v>
      </c>
      <c r="C951" s="128" t="s">
        <v>592</v>
      </c>
      <c r="D951" s="128" t="s">
        <v>1166</v>
      </c>
      <c r="E951" s="143" t="s">
        <v>1167</v>
      </c>
      <c r="F951" s="126">
        <f>IF(COUNTIF(E$3:E951,E951)=1,MAX(F$2:F950)+1,VLOOKUP(E951,E$2:G950,2,0))</f>
        <v>27443</v>
      </c>
      <c r="G951" s="144">
        <v>3.5100000000000002</v>
      </c>
    </row>
    <row r="952" spans="1:7">
      <c r="A952" s="152">
        <v>950</v>
      </c>
      <c r="B952" s="128" t="s">
        <v>446</v>
      </c>
      <c r="C952" s="128" t="s">
        <v>593</v>
      </c>
      <c r="D952" s="128" t="s">
        <v>853</v>
      </c>
      <c r="E952" s="143" t="s">
        <v>854</v>
      </c>
      <c r="F952" s="126">
        <f>IF(COUNTIF(E$3:E952,E952)=1,MAX(F$2:F951)+1,VLOOKUP(E952,E$2:G951,2,0))</f>
        <v>27340</v>
      </c>
      <c r="G952" s="144">
        <v>2</v>
      </c>
    </row>
    <row r="953" spans="1:7">
      <c r="A953" s="152">
        <v>951</v>
      </c>
      <c r="B953" s="128" t="s">
        <v>594</v>
      </c>
      <c r="C953" s="128" t="s">
        <v>594</v>
      </c>
      <c r="D953" s="128" t="s">
        <v>1168</v>
      </c>
      <c r="E953" s="143" t="s">
        <v>1169</v>
      </c>
      <c r="F953" s="126">
        <f>IF(COUNTIF(E$3:E953,E953)=1,MAX(F$2:F952)+1,VLOOKUP(E953,E$2:G952,2,0))</f>
        <v>27444</v>
      </c>
      <c r="G953" s="144">
        <v>34.950000000000003</v>
      </c>
    </row>
    <row r="954" spans="1:7">
      <c r="A954" s="152">
        <v>952</v>
      </c>
      <c r="B954" s="128" t="s">
        <v>595</v>
      </c>
      <c r="C954" s="128" t="s">
        <v>595</v>
      </c>
      <c r="D954" s="128" t="s">
        <v>1170</v>
      </c>
      <c r="E954" s="143" t="s">
        <v>1171</v>
      </c>
      <c r="F954" s="126">
        <f>IF(COUNTIF(E$3:E954,E954)=1,MAX(F$2:F953)+1,VLOOKUP(E954,E$2:G953,2,0))</f>
        <v>27445</v>
      </c>
      <c r="G954" s="144">
        <v>0.83</v>
      </c>
    </row>
    <row r="955" spans="1:7">
      <c r="A955" s="152">
        <v>953</v>
      </c>
      <c r="B955" s="128" t="s">
        <v>595</v>
      </c>
      <c r="C955" s="128" t="s">
        <v>596</v>
      </c>
      <c r="D955" s="128" t="s">
        <v>1170</v>
      </c>
      <c r="E955" s="143" t="s">
        <v>1171</v>
      </c>
      <c r="F955" s="126">
        <f>IF(COUNTIF(E$3:E955,E955)=1,MAX(F$2:F954)+1,VLOOKUP(E955,E$2:G954,2,0))</f>
        <v>27445</v>
      </c>
      <c r="G955" s="144">
        <v>0.16</v>
      </c>
    </row>
    <row r="956" spans="1:7" ht="22.5">
      <c r="A956" s="152">
        <v>954</v>
      </c>
      <c r="B956" s="128" t="s">
        <v>306</v>
      </c>
      <c r="C956" s="128" t="s">
        <v>309</v>
      </c>
      <c r="D956" s="128" t="s">
        <v>1149</v>
      </c>
      <c r="E956" s="143" t="s">
        <v>870</v>
      </c>
      <c r="F956" s="126">
        <f>IF(COUNTIF(E$3:E956,E956)=1,MAX(F$2:F955)+1,VLOOKUP(E956,E$2:G955,2,0))</f>
        <v>27300</v>
      </c>
      <c r="G956" s="144">
        <v>1.03</v>
      </c>
    </row>
    <row r="957" spans="1:7">
      <c r="A957" s="152">
        <v>955</v>
      </c>
      <c r="B957" s="128" t="s">
        <v>597</v>
      </c>
      <c r="C957" s="128" t="s">
        <v>597</v>
      </c>
      <c r="D957" s="128" t="s">
        <v>1172</v>
      </c>
      <c r="E957" s="143" t="s">
        <v>1173</v>
      </c>
      <c r="F957" s="126">
        <f>IF(COUNTIF(E$3:E957,E957)=1,MAX(F$2:F956)+1,VLOOKUP(E957,E$2:G956,2,0))</f>
        <v>27446</v>
      </c>
      <c r="G957" s="144">
        <v>6.02</v>
      </c>
    </row>
    <row r="958" spans="1:7">
      <c r="A958" s="152">
        <v>956</v>
      </c>
      <c r="B958" s="128" t="s">
        <v>359</v>
      </c>
      <c r="C958" s="128" t="s">
        <v>359</v>
      </c>
      <c r="D958" s="128" t="s">
        <v>1174</v>
      </c>
      <c r="E958" s="143" t="s">
        <v>1175</v>
      </c>
      <c r="F958" s="126">
        <f>IF(COUNTIF(E$3:E958,E958)=1,MAX(F$2:F957)+1,VLOOKUP(E958,E$2:G957,2,0))</f>
        <v>27447</v>
      </c>
      <c r="G958" s="144">
        <v>103.36</v>
      </c>
    </row>
    <row r="959" spans="1:7">
      <c r="A959" s="152">
        <v>957</v>
      </c>
      <c r="B959" s="128" t="s">
        <v>359</v>
      </c>
      <c r="C959" s="128" t="s">
        <v>360</v>
      </c>
      <c r="D959" s="128" t="s">
        <v>1174</v>
      </c>
      <c r="E959" s="143" t="s">
        <v>1175</v>
      </c>
      <c r="F959" s="126">
        <f>IF(COUNTIF(E$3:E959,E959)=1,MAX(F$2:F958)+1,VLOOKUP(E959,E$2:G958,2,0))</f>
        <v>27447</v>
      </c>
      <c r="G959" s="144">
        <v>1.8599999999999999</v>
      </c>
    </row>
    <row r="960" spans="1:7">
      <c r="A960" s="152">
        <v>958</v>
      </c>
      <c r="B960" s="128" t="s">
        <v>359</v>
      </c>
      <c r="C960" s="128" t="s">
        <v>361</v>
      </c>
      <c r="D960" s="128" t="s">
        <v>1174</v>
      </c>
      <c r="E960" s="143" t="s">
        <v>1175</v>
      </c>
      <c r="F960" s="126">
        <f>IF(COUNTIF(E$3:E960,E960)=1,MAX(F$2:F959)+1,VLOOKUP(E960,E$2:G959,2,0))</f>
        <v>27447</v>
      </c>
      <c r="G960" s="144">
        <v>6.669999999999999</v>
      </c>
    </row>
    <row r="961" spans="1:7">
      <c r="A961" s="152">
        <v>959</v>
      </c>
      <c r="B961" s="128" t="s">
        <v>598</v>
      </c>
      <c r="C961" s="128" t="s">
        <v>598</v>
      </c>
      <c r="D961" s="128" t="s">
        <v>1176</v>
      </c>
      <c r="E961" s="143" t="s">
        <v>1177</v>
      </c>
      <c r="F961" s="126">
        <f>IF(COUNTIF(E$3:E961,E961)=1,MAX(F$2:F960)+1,VLOOKUP(E961,E$2:G960,2,0))</f>
        <v>27448</v>
      </c>
      <c r="G961" s="144">
        <v>0.19999999999999998</v>
      </c>
    </row>
    <row r="962" spans="1:7">
      <c r="A962" s="152">
        <v>960</v>
      </c>
      <c r="B962" s="128" t="s">
        <v>599</v>
      </c>
      <c r="C962" s="128" t="s">
        <v>599</v>
      </c>
      <c r="D962" s="128" t="s">
        <v>1178</v>
      </c>
      <c r="E962" s="143">
        <v>600213777000</v>
      </c>
      <c r="F962" s="126">
        <f>IF(COUNTIF(E$3:E962,E962)=1,MAX(F$2:F961)+1,VLOOKUP(E962,E$2:G961,2,0))</f>
        <v>27449</v>
      </c>
      <c r="G962" s="144">
        <v>1.58</v>
      </c>
    </row>
    <row r="963" spans="1:7">
      <c r="A963" s="152">
        <v>961</v>
      </c>
      <c r="B963" s="128" t="s">
        <v>599</v>
      </c>
      <c r="C963" s="128" t="s">
        <v>600</v>
      </c>
      <c r="D963" s="128" t="s">
        <v>1178</v>
      </c>
      <c r="E963" s="143">
        <v>600213777000</v>
      </c>
      <c r="F963" s="126">
        <f>IF(COUNTIF(E$3:E963,E963)=1,MAX(F$2:F962)+1,VLOOKUP(E963,E$2:G962,2,0))</f>
        <v>27449</v>
      </c>
      <c r="G963" s="144">
        <v>0.25</v>
      </c>
    </row>
    <row r="964" spans="1:7">
      <c r="A964" s="152">
        <v>962</v>
      </c>
      <c r="B964" s="128" t="s">
        <v>601</v>
      </c>
      <c r="C964" s="128" t="s">
        <v>601</v>
      </c>
      <c r="D964" s="128" t="s">
        <v>1179</v>
      </c>
      <c r="E964" s="143" t="s">
        <v>1180</v>
      </c>
      <c r="F964" s="126">
        <f>IF(COUNTIF(E$3:E964,E964)=1,MAX(F$2:F963)+1,VLOOKUP(E964,E$2:G963,2,0))</f>
        <v>27450</v>
      </c>
      <c r="G964" s="144">
        <v>0</v>
      </c>
    </row>
    <row r="965" spans="1:7">
      <c r="A965" s="152">
        <v>963</v>
      </c>
      <c r="B965" s="128" t="s">
        <v>602</v>
      </c>
      <c r="C965" s="128" t="s">
        <v>602</v>
      </c>
      <c r="D965" s="128" t="s">
        <v>1181</v>
      </c>
      <c r="E965" s="143" t="s">
        <v>1182</v>
      </c>
      <c r="F965" s="126">
        <f>IF(COUNTIF(E$3:E965,E965)=1,MAX(F$2:F964)+1,VLOOKUP(E965,E$2:G964,2,0))</f>
        <v>46001</v>
      </c>
      <c r="G965" s="144">
        <v>358.45000000000005</v>
      </c>
    </row>
    <row r="966" spans="1:7">
      <c r="A966" s="152">
        <v>964</v>
      </c>
      <c r="B966" s="128" t="s">
        <v>248</v>
      </c>
      <c r="C966" s="128" t="s">
        <v>248</v>
      </c>
      <c r="D966" s="128" t="s">
        <v>1183</v>
      </c>
      <c r="E966" s="143" t="s">
        <v>1184</v>
      </c>
      <c r="F966" s="126">
        <f>IF(COUNTIF(E$3:E966,E966)=1,MAX(F$2:F965)+1,VLOOKUP(E966,E$2:G965,2,0))</f>
        <v>46002</v>
      </c>
      <c r="G966" s="144">
        <v>6.27</v>
      </c>
    </row>
    <row r="967" spans="1:7">
      <c r="A967" s="152">
        <v>965</v>
      </c>
      <c r="B967" s="128" t="s">
        <v>248</v>
      </c>
      <c r="C967" s="128" t="s">
        <v>249</v>
      </c>
      <c r="D967" s="128" t="s">
        <v>1183</v>
      </c>
      <c r="E967" s="143" t="s">
        <v>1184</v>
      </c>
      <c r="F967" s="126">
        <f>IF(COUNTIF(E$3:E967,E967)=1,MAX(F$2:F966)+1,VLOOKUP(E967,E$2:G966,2,0))</f>
        <v>46002</v>
      </c>
      <c r="G967" s="144">
        <v>6.17</v>
      </c>
    </row>
    <row r="968" spans="1:7">
      <c r="A968" s="152">
        <v>966</v>
      </c>
      <c r="B968" s="128" t="s">
        <v>601</v>
      </c>
      <c r="C968" s="128" t="s">
        <v>603</v>
      </c>
      <c r="D968" s="128" t="s">
        <v>1179</v>
      </c>
      <c r="E968" s="143" t="s">
        <v>1180</v>
      </c>
      <c r="F968" s="126">
        <f>IF(COUNTIF(E$3:E968,E968)=1,MAX(F$2:F967)+1,VLOOKUP(E968,E$2:G967,2,0))</f>
        <v>27450</v>
      </c>
      <c r="G968" s="144">
        <v>0.42</v>
      </c>
    </row>
    <row r="969" spans="1:7">
      <c r="A969" s="152">
        <v>967</v>
      </c>
      <c r="B969" s="128" t="s">
        <v>450</v>
      </c>
      <c r="C969" s="128" t="s">
        <v>397</v>
      </c>
      <c r="D969" s="128" t="s">
        <v>865</v>
      </c>
      <c r="E969" s="143" t="s">
        <v>866</v>
      </c>
      <c r="F969" s="126">
        <f>IF(COUNTIF(E$3:E969,E969)=1,MAX(F$2:F968)+1,VLOOKUP(E969,E$2:G968,2,0))</f>
        <v>27298</v>
      </c>
      <c r="G969" s="144">
        <v>0.11</v>
      </c>
    </row>
    <row r="970" spans="1:7">
      <c r="A970" s="152">
        <v>968</v>
      </c>
      <c r="B970" s="128" t="s">
        <v>252</v>
      </c>
      <c r="C970" s="128" t="s">
        <v>252</v>
      </c>
      <c r="D970" s="128" t="s">
        <v>960</v>
      </c>
      <c r="E970" s="143" t="s">
        <v>961</v>
      </c>
      <c r="F970" s="126">
        <f>IF(COUNTIF(E$3:E970,E970)=1,MAX(F$2:F969)+1,VLOOKUP(E970,E$2:G969,2,0))</f>
        <v>27344</v>
      </c>
      <c r="G970" s="144">
        <v>5688.3099999999995</v>
      </c>
    </row>
    <row r="971" spans="1:7">
      <c r="A971" s="152">
        <v>969</v>
      </c>
      <c r="B971" s="128" t="s">
        <v>261</v>
      </c>
      <c r="C971" s="128" t="s">
        <v>261</v>
      </c>
      <c r="D971" s="128" t="s">
        <v>1187</v>
      </c>
      <c r="E971" s="143" t="s">
        <v>1188</v>
      </c>
      <c r="F971" s="126">
        <f>IF(COUNTIF(E$3:E971,E971)=1,MAX(F$2:F970)+1,VLOOKUP(E971,E$2:G970,2,0))</f>
        <v>46003</v>
      </c>
      <c r="G971" s="144">
        <v>2.1</v>
      </c>
    </row>
    <row r="972" spans="1:7">
      <c r="A972" s="152">
        <v>970</v>
      </c>
      <c r="B972" s="128" t="s">
        <v>605</v>
      </c>
      <c r="C972" s="128" t="s">
        <v>605</v>
      </c>
      <c r="D972" s="128" t="s">
        <v>1189</v>
      </c>
      <c r="E972" s="143" t="s">
        <v>1190</v>
      </c>
      <c r="F972" s="126">
        <f>IF(COUNTIF(E$3:E972,E972)=1,MAX(F$2:F971)+1,VLOOKUP(E972,E$2:G971,2,0))</f>
        <v>46004</v>
      </c>
      <c r="G972" s="144">
        <v>8.07</v>
      </c>
    </row>
    <row r="973" spans="1:7">
      <c r="A973" s="152">
        <v>971</v>
      </c>
      <c r="B973" s="128" t="s">
        <v>606</v>
      </c>
      <c r="C973" s="128" t="s">
        <v>606</v>
      </c>
      <c r="D973" s="128" t="s">
        <v>1191</v>
      </c>
      <c r="E973" s="143" t="s">
        <v>1192</v>
      </c>
      <c r="F973" s="126">
        <f>IF(COUNTIF(E$3:E973,E973)=1,MAX(F$2:F972)+1,VLOOKUP(E973,E$2:G972,2,0))</f>
        <v>46005</v>
      </c>
      <c r="G973" s="144">
        <v>0.12</v>
      </c>
    </row>
    <row r="974" spans="1:7">
      <c r="A974" s="152">
        <v>972</v>
      </c>
      <c r="B974" s="128" t="s">
        <v>607</v>
      </c>
      <c r="C974" s="128" t="s">
        <v>607</v>
      </c>
      <c r="D974" s="128" t="s">
        <v>1193</v>
      </c>
      <c r="E974" s="143" t="s">
        <v>1194</v>
      </c>
      <c r="F974" s="126">
        <f>IF(COUNTIF(E$3:E974,E974)=1,MAX(F$2:F973)+1,VLOOKUP(E974,E$2:G973,2,0))</f>
        <v>46006</v>
      </c>
      <c r="G974" s="144">
        <v>0.79</v>
      </c>
    </row>
    <row r="975" spans="1:7">
      <c r="A975" s="152">
        <v>973</v>
      </c>
      <c r="B975" s="128" t="s">
        <v>608</v>
      </c>
      <c r="C975" s="128" t="s">
        <v>609</v>
      </c>
      <c r="D975" s="128" t="s">
        <v>1195</v>
      </c>
      <c r="E975" s="143" t="s">
        <v>1196</v>
      </c>
      <c r="F975" s="126">
        <f>IF(COUNTIF(E$3:E975,E975)=1,MAX(F$2:F974)+1,VLOOKUP(E975,E$2:G974,2,0))</f>
        <v>46007</v>
      </c>
      <c r="G975" s="144">
        <v>0.21</v>
      </c>
    </row>
    <row r="976" spans="1:7">
      <c r="A976" s="152">
        <v>974</v>
      </c>
      <c r="B976" s="128" t="s">
        <v>610</v>
      </c>
      <c r="C976" s="128" t="s">
        <v>610</v>
      </c>
      <c r="D976" s="128" t="s">
        <v>1197</v>
      </c>
      <c r="E976" s="143" t="s">
        <v>1198</v>
      </c>
      <c r="F976" s="126">
        <f>IF(COUNTIF(E$3:E976,E976)=1,MAX(F$2:F975)+1,VLOOKUP(E976,E$2:G975,2,0))</f>
        <v>46008</v>
      </c>
      <c r="G976" s="144">
        <v>0.28000000000000003</v>
      </c>
    </row>
    <row r="977" spans="1:7">
      <c r="A977" s="152">
        <v>975</v>
      </c>
      <c r="B977" s="128" t="s">
        <v>611</v>
      </c>
      <c r="C977" s="128" t="s">
        <v>611</v>
      </c>
      <c r="D977" s="128" t="s">
        <v>1199</v>
      </c>
      <c r="E977" s="143" t="s">
        <v>1200</v>
      </c>
      <c r="F977" s="126">
        <f>IF(COUNTIF(E$3:E977,E977)=1,MAX(F$2:F976)+1,VLOOKUP(E977,E$2:G976,2,0))</f>
        <v>46009</v>
      </c>
      <c r="G977" s="144">
        <v>71.430000000000007</v>
      </c>
    </row>
    <row r="978" spans="1:7">
      <c r="A978" s="152">
        <v>976</v>
      </c>
      <c r="B978" s="128" t="s">
        <v>263</v>
      </c>
      <c r="C978" s="128" t="s">
        <v>263</v>
      </c>
      <c r="D978" s="128" t="s">
        <v>1203</v>
      </c>
      <c r="E978" s="143" t="s">
        <v>1204</v>
      </c>
      <c r="F978" s="126">
        <f>IF(COUNTIF(E$3:E978,E978)=1,MAX(F$2:F977)+1,VLOOKUP(E978,E$2:G977,2,0))</f>
        <v>46011</v>
      </c>
      <c r="G978" s="144">
        <v>0.11</v>
      </c>
    </row>
    <row r="979" spans="1:7">
      <c r="A979" s="152">
        <v>977</v>
      </c>
      <c r="B979" s="128" t="s">
        <v>614</v>
      </c>
      <c r="C979" s="128" t="s">
        <v>614</v>
      </c>
      <c r="D979" s="128" t="s">
        <v>1205</v>
      </c>
      <c r="E979" s="143" t="s">
        <v>1206</v>
      </c>
      <c r="F979" s="126"/>
      <c r="G979" s="144">
        <v>0</v>
      </c>
    </row>
    <row r="980" spans="1:7">
      <c r="A980" s="152">
        <v>978</v>
      </c>
      <c r="B980" s="128" t="s">
        <v>243</v>
      </c>
      <c r="C980" s="128" t="s">
        <v>244</v>
      </c>
      <c r="D980" s="128" t="s">
        <v>1207</v>
      </c>
      <c r="E980" s="143" t="s">
        <v>1208</v>
      </c>
      <c r="F980" s="126">
        <f>IF(COUNTIF(E$3:E980,E980)=1,MAX(F$2:F979)+1,VLOOKUP(E980,E$2:G979,2,0))</f>
        <v>46012</v>
      </c>
      <c r="G980" s="144">
        <v>4.3599999999999994</v>
      </c>
    </row>
    <row r="981" spans="1:7">
      <c r="A981" s="152">
        <v>979</v>
      </c>
      <c r="B981" s="128" t="s">
        <v>243</v>
      </c>
      <c r="C981" s="128" t="s">
        <v>245</v>
      </c>
      <c r="D981" s="128" t="s">
        <v>1207</v>
      </c>
      <c r="E981" s="143" t="s">
        <v>1208</v>
      </c>
      <c r="F981" s="126">
        <f>IF(COUNTIF(E$3:E981,E981)=1,MAX(F$2:F980)+1,VLOOKUP(E981,E$2:G980,2,0))</f>
        <v>46012</v>
      </c>
      <c r="G981" s="144">
        <v>15.28</v>
      </c>
    </row>
    <row r="982" spans="1:7">
      <c r="A982" s="152">
        <v>980</v>
      </c>
      <c r="B982" s="128" t="s">
        <v>264</v>
      </c>
      <c r="C982" s="128" t="s">
        <v>264</v>
      </c>
      <c r="D982" s="128" t="s">
        <v>1209</v>
      </c>
      <c r="E982" s="143" t="s">
        <v>1210</v>
      </c>
      <c r="F982" s="126">
        <f>IF(COUNTIF(E$3:E982,E982)=1,MAX(F$2:F981)+1,VLOOKUP(E982,E$2:G981,2,0))</f>
        <v>46013</v>
      </c>
      <c r="G982" s="144">
        <v>6.1199999999999992</v>
      </c>
    </row>
    <row r="983" spans="1:7">
      <c r="A983" s="152">
        <v>981</v>
      </c>
      <c r="B983" s="128" t="s">
        <v>265</v>
      </c>
      <c r="C983" s="128" t="s">
        <v>265</v>
      </c>
      <c r="D983" s="128" t="s">
        <v>1211</v>
      </c>
      <c r="E983" s="143" t="s">
        <v>1212</v>
      </c>
      <c r="F983" s="126">
        <f>IF(COUNTIF(E$3:E983,E983)=1,MAX(F$2:F982)+1,VLOOKUP(E983,E$2:G982,2,0))</f>
        <v>46014</v>
      </c>
      <c r="G983" s="144">
        <v>34.739999999999995</v>
      </c>
    </row>
    <row r="984" spans="1:7">
      <c r="A984" s="152">
        <v>982</v>
      </c>
      <c r="B984" s="128" t="s">
        <v>267</v>
      </c>
      <c r="C984" s="128" t="s">
        <v>267</v>
      </c>
      <c r="D984" s="128" t="s">
        <v>1213</v>
      </c>
      <c r="E984" s="143" t="s">
        <v>1214</v>
      </c>
      <c r="F984" s="126">
        <f>IF(COUNTIF(E$3:E984,E984)=1,MAX(F$2:F983)+1,VLOOKUP(E984,E$2:G983,2,0))</f>
        <v>46015</v>
      </c>
      <c r="G984" s="144">
        <v>0.44</v>
      </c>
    </row>
    <row r="985" spans="1:7">
      <c r="A985" s="152">
        <v>983</v>
      </c>
      <c r="B985" s="128" t="s">
        <v>267</v>
      </c>
      <c r="C985" s="128" t="s">
        <v>268</v>
      </c>
      <c r="D985" s="128" t="s">
        <v>1213</v>
      </c>
      <c r="E985" s="143" t="s">
        <v>1214</v>
      </c>
      <c r="F985" s="126">
        <f>IF(COUNTIF(E$3:E985,E985)=1,MAX(F$2:F984)+1,VLOOKUP(E985,E$2:G984,2,0))</f>
        <v>46015</v>
      </c>
      <c r="G985" s="144">
        <v>0.1</v>
      </c>
    </row>
    <row r="986" spans="1:7">
      <c r="A986" s="152">
        <v>984</v>
      </c>
      <c r="B986" s="128" t="s">
        <v>269</v>
      </c>
      <c r="C986" s="128" t="s">
        <v>269</v>
      </c>
      <c r="D986" s="128" t="s">
        <v>1215</v>
      </c>
      <c r="E986" s="143" t="s">
        <v>1216</v>
      </c>
      <c r="F986" s="126">
        <f>IF(COUNTIF(E$3:E986,E986)=1,MAX(F$2:F985)+1,VLOOKUP(E986,E$2:G985,2,0))</f>
        <v>46016</v>
      </c>
      <c r="G986" s="144">
        <v>20.900000000000002</v>
      </c>
    </row>
    <row r="987" spans="1:7">
      <c r="A987" s="152">
        <v>985</v>
      </c>
      <c r="B987" s="128" t="s">
        <v>615</v>
      </c>
      <c r="C987" s="128" t="s">
        <v>615</v>
      </c>
      <c r="D987" s="128" t="s">
        <v>1217</v>
      </c>
      <c r="E987" s="143" t="s">
        <v>1218</v>
      </c>
      <c r="F987" s="126">
        <f>IF(COUNTIF(E$3:E987,E987)=1,MAX(F$2:F986)+1,VLOOKUP(E987,E$2:G986,2,0))</f>
        <v>46017</v>
      </c>
      <c r="G987" s="144">
        <v>207.77</v>
      </c>
    </row>
    <row r="988" spans="1:7">
      <c r="A988" s="152">
        <v>986</v>
      </c>
      <c r="B988" s="128" t="s">
        <v>246</v>
      </c>
      <c r="C988" s="128" t="s">
        <v>246</v>
      </c>
      <c r="D988" s="128" t="s">
        <v>1219</v>
      </c>
      <c r="E988" s="143" t="s">
        <v>1220</v>
      </c>
      <c r="F988" s="126">
        <f>IF(COUNTIF(E$3:E988,E988)=1,MAX(F$2:F987)+1,VLOOKUP(E988,E$2:G987,2,0))</f>
        <v>46018</v>
      </c>
      <c r="G988" s="144">
        <v>20.99</v>
      </c>
    </row>
    <row r="989" spans="1:7">
      <c r="A989" s="152">
        <v>987</v>
      </c>
      <c r="B989" s="128" t="s">
        <v>266</v>
      </c>
      <c r="C989" s="128" t="s">
        <v>266</v>
      </c>
      <c r="D989" s="128" t="s">
        <v>1221</v>
      </c>
      <c r="E989" s="143" t="s">
        <v>1222</v>
      </c>
      <c r="F989" s="126">
        <f>IF(COUNTIF(E$3:E989,E989)=1,MAX(F$2:F988)+1,VLOOKUP(E989,E$2:G988,2,0))</f>
        <v>46019</v>
      </c>
      <c r="G989" s="144">
        <v>3.24</v>
      </c>
    </row>
    <row r="990" spans="1:7">
      <c r="A990" s="152">
        <v>988</v>
      </c>
      <c r="B990" s="128" t="s">
        <v>616</v>
      </c>
      <c r="C990" s="128" t="s">
        <v>616</v>
      </c>
      <c r="D990" s="128" t="s">
        <v>1223</v>
      </c>
      <c r="E990" s="143" t="s">
        <v>1224</v>
      </c>
      <c r="F990" s="126">
        <f>IF(COUNTIF(E$3:E990,E990)=1,MAX(F$2:F989)+1,VLOOKUP(E990,E$2:G989,2,0))</f>
        <v>46020</v>
      </c>
      <c r="G990" s="144">
        <v>0</v>
      </c>
    </row>
    <row r="991" spans="1:7">
      <c r="A991" s="152">
        <v>989</v>
      </c>
      <c r="B991" s="128" t="s">
        <v>616</v>
      </c>
      <c r="C991" s="128" t="s">
        <v>247</v>
      </c>
      <c r="D991" s="128" t="s">
        <v>1223</v>
      </c>
      <c r="E991" s="143" t="s">
        <v>1224</v>
      </c>
      <c r="F991" s="126">
        <f>IF(COUNTIF(E$3:E991,E991)=1,MAX(F$2:F990)+1,VLOOKUP(E991,E$2:G990,2,0))</f>
        <v>46020</v>
      </c>
      <c r="G991" s="144">
        <v>0.44</v>
      </c>
    </row>
    <row r="992" spans="1:7">
      <c r="A992" s="152">
        <v>990</v>
      </c>
      <c r="B992" s="128" t="s">
        <v>617</v>
      </c>
      <c r="C992" s="128" t="s">
        <v>617</v>
      </c>
      <c r="D992" s="128" t="s">
        <v>1225</v>
      </c>
      <c r="E992" s="143" t="s">
        <v>1226</v>
      </c>
      <c r="F992" s="126">
        <f>IF(COUNTIF(E$3:E992,E992)=1,MAX(F$2:F991)+1,VLOOKUP(E992,E$2:G991,2,0))</f>
        <v>46021</v>
      </c>
      <c r="G992" s="144">
        <v>0</v>
      </c>
    </row>
    <row r="993" spans="1:7">
      <c r="A993" s="152">
        <v>991</v>
      </c>
      <c r="B993" s="128" t="s">
        <v>617</v>
      </c>
      <c r="C993" s="128" t="s">
        <v>618</v>
      </c>
      <c r="D993" s="128" t="s">
        <v>1225</v>
      </c>
      <c r="E993" s="143" t="s">
        <v>1226</v>
      </c>
      <c r="F993" s="126">
        <f>IF(COUNTIF(E$3:E993,E993)=1,MAX(F$2:F992)+1,VLOOKUP(E993,E$2:G992,2,0))</f>
        <v>46021</v>
      </c>
      <c r="G993" s="144">
        <v>0.38999999999999996</v>
      </c>
    </row>
    <row r="994" spans="1:7">
      <c r="A994" s="152">
        <v>992</v>
      </c>
      <c r="B994" s="128" t="s">
        <v>619</v>
      </c>
      <c r="C994" s="128" t="s">
        <v>619</v>
      </c>
      <c r="D994" s="128" t="s">
        <v>1227</v>
      </c>
      <c r="E994" s="143" t="s">
        <v>1228</v>
      </c>
      <c r="F994" s="126">
        <f>IF(COUNTIF(E$3:E994,E994)=1,MAX(F$2:F993)+1,VLOOKUP(E994,E$2:G993,2,0))</f>
        <v>46022</v>
      </c>
      <c r="G994" s="144">
        <v>3.9499999999999997</v>
      </c>
    </row>
    <row r="995" spans="1:7">
      <c r="A995" s="152">
        <v>993</v>
      </c>
      <c r="B995" s="128" t="s">
        <v>619</v>
      </c>
      <c r="C995" s="128" t="s">
        <v>620</v>
      </c>
      <c r="D995" s="128" t="s">
        <v>1227</v>
      </c>
      <c r="E995" s="143" t="s">
        <v>1228</v>
      </c>
      <c r="F995" s="126">
        <f>IF(COUNTIF(E$3:E995,E995)=1,MAX(F$2:F994)+1,VLOOKUP(E995,E$2:G994,2,0))</f>
        <v>46022</v>
      </c>
      <c r="G995" s="144">
        <v>46.74</v>
      </c>
    </row>
    <row r="996" spans="1:7">
      <c r="A996" s="152">
        <v>994</v>
      </c>
      <c r="B996" s="128" t="s">
        <v>621</v>
      </c>
      <c r="C996" s="128" t="s">
        <v>621</v>
      </c>
      <c r="D996" s="128" t="s">
        <v>1229</v>
      </c>
      <c r="E996" s="143" t="s">
        <v>1230</v>
      </c>
      <c r="F996" s="126">
        <f>IF(COUNTIF(E$3:E996,E996)=1,MAX(F$2:F995)+1,VLOOKUP(E996,E$2:G995,2,0))</f>
        <v>46024</v>
      </c>
      <c r="G996" s="144">
        <v>0</v>
      </c>
    </row>
    <row r="997" spans="1:7">
      <c r="A997" s="152">
        <v>995</v>
      </c>
      <c r="B997" s="128" t="s">
        <v>254</v>
      </c>
      <c r="C997" s="128" t="s">
        <v>254</v>
      </c>
      <c r="D997" s="128" t="s">
        <v>1231</v>
      </c>
      <c r="E997" s="143" t="s">
        <v>1232</v>
      </c>
      <c r="F997" s="126">
        <f>IF(COUNTIF(E$3:E997,E997)=1,MAX(F$2:F996)+1,VLOOKUP(E997,E$2:G996,2,0))</f>
        <v>46023</v>
      </c>
      <c r="G997" s="144">
        <v>6.42</v>
      </c>
    </row>
    <row r="998" spans="1:7">
      <c r="A998" s="152">
        <v>996</v>
      </c>
      <c r="B998" s="128" t="s">
        <v>621</v>
      </c>
      <c r="C998" s="128" t="s">
        <v>622</v>
      </c>
      <c r="D998" s="128" t="s">
        <v>1229</v>
      </c>
      <c r="E998" s="143" t="s">
        <v>1230</v>
      </c>
      <c r="F998" s="126">
        <f>IF(COUNTIF(E$3:E998,E998)=1,MAX(F$2:F997)+1,VLOOKUP(E998,E$2:G997,2,0))</f>
        <v>46024</v>
      </c>
      <c r="G998" s="144">
        <v>0.66999999999999993</v>
      </c>
    </row>
    <row r="999" spans="1:7">
      <c r="A999" s="152">
        <v>997</v>
      </c>
      <c r="B999" s="128" t="s">
        <v>446</v>
      </c>
      <c r="C999" s="128" t="s">
        <v>446</v>
      </c>
      <c r="D999" s="128" t="s">
        <v>853</v>
      </c>
      <c r="E999" s="143" t="s">
        <v>854</v>
      </c>
      <c r="F999" s="126">
        <f>IF(COUNTIF(E$3:E999,E999)=1,MAX(F$2:F998)+1,VLOOKUP(E999,E$2:G998,2,0))</f>
        <v>27340</v>
      </c>
      <c r="G999" s="144">
        <v>124.58</v>
      </c>
    </row>
    <row r="1000" spans="1:7">
      <c r="A1000" s="152">
        <v>998</v>
      </c>
      <c r="B1000" s="128" t="s">
        <v>257</v>
      </c>
      <c r="C1000" s="128" t="s">
        <v>257</v>
      </c>
      <c r="D1000" s="128" t="s">
        <v>853</v>
      </c>
      <c r="E1000" s="143" t="s">
        <v>854</v>
      </c>
      <c r="F1000" s="126">
        <f>IF(COUNTIF(E$3:E1000,E1000)=1,MAX(F$2:F999)+1,VLOOKUP(E1000,E$2:G999,2,0))</f>
        <v>27340</v>
      </c>
      <c r="G1000" s="144">
        <v>10.33</v>
      </c>
    </row>
    <row r="1001" spans="1:7">
      <c r="A1001" s="152">
        <v>999</v>
      </c>
      <c r="B1001" s="128" t="s">
        <v>257</v>
      </c>
      <c r="C1001" s="128" t="s">
        <v>258</v>
      </c>
      <c r="D1001" s="128" t="s">
        <v>853</v>
      </c>
      <c r="E1001" s="143" t="s">
        <v>854</v>
      </c>
      <c r="F1001" s="126">
        <f>IF(COUNTIF(E$3:E1001,E1001)=1,MAX(F$2:F1000)+1,VLOOKUP(E1001,E$2:G1000,2,0))</f>
        <v>27340</v>
      </c>
      <c r="G1001" s="144">
        <v>5.94</v>
      </c>
    </row>
    <row r="1002" spans="1:7">
      <c r="A1002" s="152">
        <v>1000</v>
      </c>
      <c r="B1002" s="128" t="s">
        <v>257</v>
      </c>
      <c r="C1002" s="128" t="s">
        <v>259</v>
      </c>
      <c r="D1002" s="128" t="s">
        <v>853</v>
      </c>
      <c r="E1002" s="143" t="s">
        <v>854</v>
      </c>
      <c r="F1002" s="126">
        <f>IF(COUNTIF(E$3:E1002,E1002)=1,MAX(F$2:F1001)+1,VLOOKUP(E1002,E$2:G1001,2,0))</f>
        <v>27340</v>
      </c>
      <c r="G1002" s="144">
        <v>0.79999999999999993</v>
      </c>
    </row>
    <row r="1003" spans="1:7">
      <c r="A1003" s="152">
        <v>1001</v>
      </c>
      <c r="B1003" s="128" t="s">
        <v>623</v>
      </c>
      <c r="C1003" s="128" t="s">
        <v>623</v>
      </c>
      <c r="D1003" s="128" t="s">
        <v>1233</v>
      </c>
      <c r="E1003" s="143" t="s">
        <v>1234</v>
      </c>
      <c r="F1003" s="126">
        <f>IF(COUNTIF(E$3:E1003,E1003)=1,MAX(F$2:F1002)+1,VLOOKUP(E1003,E$2:G1002,2,0))</f>
        <v>46025</v>
      </c>
      <c r="G1003" s="144">
        <v>1.01</v>
      </c>
    </row>
    <row r="1004" spans="1:7">
      <c r="A1004" s="152">
        <v>1002</v>
      </c>
      <c r="B1004" s="128" t="s">
        <v>242</v>
      </c>
      <c r="C1004" s="128" t="s">
        <v>242</v>
      </c>
      <c r="D1004" s="128" t="s">
        <v>960</v>
      </c>
      <c r="E1004" s="143" t="s">
        <v>1235</v>
      </c>
      <c r="F1004" s="126">
        <f>IF(COUNTIF(E$3:E1004,E1004)=1,MAX(F$2:F1003)+1,VLOOKUP(E1004,E$2:G1003,2,0))</f>
        <v>46026</v>
      </c>
      <c r="G1004" s="144">
        <v>1.1400000000000001</v>
      </c>
    </row>
    <row r="1005" spans="1:7">
      <c r="A1005" s="152">
        <v>1003</v>
      </c>
      <c r="B1005" s="128" t="s">
        <v>253</v>
      </c>
      <c r="C1005" s="128" t="s">
        <v>253</v>
      </c>
      <c r="D1005" s="128" t="s">
        <v>960</v>
      </c>
      <c r="E1005" s="143" t="s">
        <v>1235</v>
      </c>
      <c r="F1005" s="126">
        <f>IF(COUNTIF(E$3:E1005,E1005)=1,MAX(F$2:F1004)+1,VLOOKUP(E1005,E$2:G1004,2,0))</f>
        <v>46026</v>
      </c>
      <c r="G1005" s="144">
        <v>121.52000000000001</v>
      </c>
    </row>
    <row r="1006" spans="1:7">
      <c r="A1006" s="152">
        <v>1004</v>
      </c>
      <c r="B1006" s="128" t="s">
        <v>446</v>
      </c>
      <c r="C1006" s="128" t="s">
        <v>255</v>
      </c>
      <c r="D1006" s="128" t="s">
        <v>853</v>
      </c>
      <c r="E1006" s="143" t="s">
        <v>854</v>
      </c>
      <c r="F1006" s="126">
        <f>IF(COUNTIF(E$3:E1006,E1006)=1,MAX(F$2:F1005)+1,VLOOKUP(E1006,E$2:G1005,2,0))</f>
        <v>27340</v>
      </c>
      <c r="G1006" s="144">
        <v>0.7599999999999999</v>
      </c>
    </row>
    <row r="1007" spans="1:7" ht="22.5">
      <c r="A1007" s="152">
        <v>1005</v>
      </c>
      <c r="B1007" s="128" t="s">
        <v>306</v>
      </c>
      <c r="C1007" s="128" t="s">
        <v>624</v>
      </c>
      <c r="D1007" s="128" t="s">
        <v>1149</v>
      </c>
      <c r="E1007" s="143" t="s">
        <v>870</v>
      </c>
      <c r="F1007" s="126">
        <f>IF(COUNTIF(E$3:E1007,E1007)=1,MAX(F$2:F1006)+1,VLOOKUP(E1007,E$2:G1006,2,0))</f>
        <v>27300</v>
      </c>
      <c r="G1007" s="144">
        <v>0</v>
      </c>
    </row>
    <row r="1008" spans="1:7">
      <c r="A1008" s="152">
        <v>1006</v>
      </c>
      <c r="B1008" s="128" t="s">
        <v>625</v>
      </c>
      <c r="C1008" s="128" t="s">
        <v>625</v>
      </c>
      <c r="D1008" s="128" t="s">
        <v>1236</v>
      </c>
      <c r="E1008" s="143" t="s">
        <v>1237</v>
      </c>
      <c r="F1008" s="126">
        <f>IF(COUNTIF(E$3:E1008,E1008)=1,MAX(F$2:F1007)+1,VLOOKUP(E1008,E$2:G1007,2,0))</f>
        <v>46027</v>
      </c>
      <c r="G1008" s="144">
        <v>0.39999999999999997</v>
      </c>
    </row>
    <row r="1009" spans="1:7">
      <c r="A1009" s="152">
        <v>1007</v>
      </c>
      <c r="B1009" s="128" t="s">
        <v>274</v>
      </c>
      <c r="C1009" s="128" t="s">
        <v>274</v>
      </c>
      <c r="D1009" s="128" t="s">
        <v>1238</v>
      </c>
      <c r="E1009" s="143" t="s">
        <v>1239</v>
      </c>
      <c r="F1009" s="126">
        <f>IF(COUNTIF(E$3:E1009,E1009)=1,MAX(F$2:F1008)+1,VLOOKUP(E1009,E$2:G1008,2,0))</f>
        <v>46028</v>
      </c>
      <c r="G1009" s="144">
        <v>3.17</v>
      </c>
    </row>
    <row r="1010" spans="1:7">
      <c r="A1010" s="152">
        <v>1008</v>
      </c>
      <c r="B1010" s="128" t="s">
        <v>274</v>
      </c>
      <c r="C1010" s="128" t="s">
        <v>275</v>
      </c>
      <c r="D1010" s="128" t="s">
        <v>1238</v>
      </c>
      <c r="E1010" s="143" t="s">
        <v>1239</v>
      </c>
      <c r="F1010" s="126">
        <f>IF(COUNTIF(E$3:E1010,E1010)=1,MAX(F$2:F1009)+1,VLOOKUP(E1010,E$2:G1009,2,0))</f>
        <v>46028</v>
      </c>
      <c r="G1010" s="144">
        <v>1.1399999999999999</v>
      </c>
    </row>
    <row r="1011" spans="1:7">
      <c r="A1011" s="152">
        <v>1009</v>
      </c>
      <c r="B1011" s="128" t="s">
        <v>627</v>
      </c>
      <c r="C1011" s="128" t="s">
        <v>627</v>
      </c>
      <c r="D1011" s="128" t="s">
        <v>1242</v>
      </c>
      <c r="E1011" s="143">
        <v>608539279000</v>
      </c>
      <c r="F1011" s="126">
        <f>IF(COUNTIF(E$3:E1011,E1011)=1,MAX(F$2:F1010)+1,VLOOKUP(E1011,E$2:G1010,2,0))</f>
        <v>46029</v>
      </c>
      <c r="G1011" s="144">
        <v>0.79999999999999993</v>
      </c>
    </row>
    <row r="1012" spans="1:7">
      <c r="A1012" s="152">
        <v>1010</v>
      </c>
      <c r="B1012" s="128" t="s">
        <v>627</v>
      </c>
      <c r="C1012" s="128" t="s">
        <v>628</v>
      </c>
      <c r="D1012" s="128" t="s">
        <v>1242</v>
      </c>
      <c r="E1012" s="143">
        <v>608539279000</v>
      </c>
      <c r="F1012" s="126">
        <f>IF(COUNTIF(E$3:E1012,E1012)=1,MAX(F$2:F1011)+1,VLOOKUP(E1012,E$2:G1011,2,0))</f>
        <v>46029</v>
      </c>
      <c r="G1012" s="144">
        <v>0.19</v>
      </c>
    </row>
    <row r="1013" spans="1:7">
      <c r="A1013" s="152">
        <v>1011</v>
      </c>
      <c r="B1013" s="128" t="s">
        <v>629</v>
      </c>
      <c r="C1013" s="128" t="s">
        <v>629</v>
      </c>
      <c r="D1013" s="128" t="s">
        <v>1243</v>
      </c>
      <c r="E1013" s="143" t="s">
        <v>1244</v>
      </c>
      <c r="F1013" s="126">
        <f>IF(COUNTIF(E$3:E1013,E1013)=1,MAX(F$2:F1012)+1,VLOOKUP(E1013,E$2:G1012,2,0))</f>
        <v>46030</v>
      </c>
      <c r="G1013" s="144">
        <v>162.41</v>
      </c>
    </row>
    <row r="1014" spans="1:7">
      <c r="A1014" s="152">
        <v>1012</v>
      </c>
      <c r="B1014" s="128" t="s">
        <v>630</v>
      </c>
      <c r="C1014" s="128" t="s">
        <v>630</v>
      </c>
      <c r="D1014" s="128" t="s">
        <v>1245</v>
      </c>
      <c r="E1014" s="143" t="s">
        <v>1246</v>
      </c>
      <c r="F1014" s="126">
        <f>IF(COUNTIF(E$3:E1014,E1014)=1,MAX(F$2:F1013)+1,VLOOKUP(E1014,E$2:G1013,2,0))</f>
        <v>46031</v>
      </c>
      <c r="G1014" s="144">
        <v>59.029999999999994</v>
      </c>
    </row>
    <row r="1015" spans="1:7">
      <c r="A1015" s="152">
        <v>1013</v>
      </c>
      <c r="B1015" s="128" t="s">
        <v>288</v>
      </c>
      <c r="C1015" s="128" t="s">
        <v>288</v>
      </c>
      <c r="D1015" s="128" t="s">
        <v>1247</v>
      </c>
      <c r="E1015" s="143" t="s">
        <v>1248</v>
      </c>
      <c r="F1015" s="126">
        <f>IF(COUNTIF(E$3:E1015,E1015)=1,MAX(F$2:F1014)+1,VLOOKUP(E1015,E$2:G1014,2,0))</f>
        <v>46032</v>
      </c>
      <c r="G1015" s="144">
        <v>32.389999999999993</v>
      </c>
    </row>
    <row r="1016" spans="1:7">
      <c r="A1016" s="152">
        <v>1014</v>
      </c>
      <c r="B1016" s="128" t="s">
        <v>774</v>
      </c>
      <c r="C1016" s="128" t="s">
        <v>774</v>
      </c>
      <c r="D1016" s="128" t="e">
        <v>#N/A</v>
      </c>
      <c r="E1016" s="143" t="e">
        <v>#N/A</v>
      </c>
      <c r="F1016" s="126">
        <f>IF(COUNTIF(E$3:E1016,E1016)=1,MAX(F$2:F1015)+1,VLOOKUP(E1016,E$2:G1015,2,0))</f>
        <v>46173</v>
      </c>
      <c r="G1016" s="144">
        <v>136.79</v>
      </c>
    </row>
    <row r="1017" spans="1:7">
      <c r="A1017" s="152">
        <v>1015</v>
      </c>
      <c r="B1017" s="128" t="s">
        <v>280</v>
      </c>
      <c r="C1017" s="128" t="s">
        <v>280</v>
      </c>
      <c r="D1017" s="128" t="s">
        <v>1249</v>
      </c>
      <c r="E1017" s="143" t="s">
        <v>1250</v>
      </c>
      <c r="F1017" s="126">
        <f>IF(COUNTIF(E$3:E1017,E1017)=1,MAX(F$2:F1016)+1,VLOOKUP(E1017,E$2:G1016,2,0))</f>
        <v>46034</v>
      </c>
      <c r="G1017" s="144">
        <v>3.81</v>
      </c>
    </row>
    <row r="1018" spans="1:7">
      <c r="A1018" s="152">
        <v>1016</v>
      </c>
      <c r="B1018" s="128" t="s">
        <v>137</v>
      </c>
      <c r="C1018" s="128" t="s">
        <v>137</v>
      </c>
      <c r="D1018" s="128" t="s">
        <v>1251</v>
      </c>
      <c r="E1018" s="143" t="s">
        <v>1252</v>
      </c>
      <c r="F1018" s="126">
        <f>IF(COUNTIF(E$3:E1018,E1018)=1,MAX(F$2:F1017)+1,VLOOKUP(E1018,E$2:G1017,2,0))</f>
        <v>46035</v>
      </c>
      <c r="G1018" s="144">
        <v>7.0500000000000007</v>
      </c>
    </row>
    <row r="1019" spans="1:7">
      <c r="A1019" s="152">
        <v>1017</v>
      </c>
      <c r="B1019" s="128" t="s">
        <v>137</v>
      </c>
      <c r="C1019" s="128" t="s">
        <v>138</v>
      </c>
      <c r="D1019" s="128" t="s">
        <v>1251</v>
      </c>
      <c r="E1019" s="143" t="s">
        <v>1252</v>
      </c>
      <c r="F1019" s="126">
        <f>IF(COUNTIF(E$3:E1019,E1019)=1,MAX(F$2:F1018)+1,VLOOKUP(E1019,E$2:G1018,2,0))</f>
        <v>46035</v>
      </c>
      <c r="G1019" s="144">
        <v>0.15</v>
      </c>
    </row>
    <row r="1020" spans="1:7">
      <c r="A1020" s="152">
        <v>1018</v>
      </c>
      <c r="B1020" s="128" t="s">
        <v>631</v>
      </c>
      <c r="C1020" s="128" t="s">
        <v>631</v>
      </c>
      <c r="D1020" s="128" t="s">
        <v>1253</v>
      </c>
      <c r="E1020" s="143" t="s">
        <v>1254</v>
      </c>
      <c r="F1020" s="126">
        <f>IF(COUNTIF(E$3:E1020,E1020)=1,MAX(F$2:F1019)+1,VLOOKUP(E1020,E$2:G1019,2,0))</f>
        <v>46036</v>
      </c>
      <c r="G1020" s="144">
        <v>16.930000000000003</v>
      </c>
    </row>
    <row r="1021" spans="1:7">
      <c r="A1021" s="152">
        <v>1019</v>
      </c>
      <c r="B1021" s="128" t="s">
        <v>271</v>
      </c>
      <c r="C1021" s="128" t="s">
        <v>271</v>
      </c>
      <c r="D1021" s="128" t="s">
        <v>1253</v>
      </c>
      <c r="E1021" s="143" t="s">
        <v>1254</v>
      </c>
      <c r="F1021" s="126">
        <f>IF(COUNTIF(E$3:E1021,E1021)=1,MAX(F$2:F1020)+1,VLOOKUP(E1021,E$2:G1020,2,0))</f>
        <v>46036</v>
      </c>
      <c r="G1021" s="144">
        <v>11.9</v>
      </c>
    </row>
    <row r="1022" spans="1:7">
      <c r="A1022" s="152">
        <v>1020</v>
      </c>
      <c r="B1022" s="128" t="s">
        <v>631</v>
      </c>
      <c r="C1022" s="128" t="s">
        <v>272</v>
      </c>
      <c r="D1022" s="128" t="s">
        <v>1253</v>
      </c>
      <c r="E1022" s="143" t="s">
        <v>1254</v>
      </c>
      <c r="F1022" s="126">
        <f>IF(COUNTIF(E$3:E1022,E1022)=1,MAX(F$2:F1021)+1,VLOOKUP(E1022,E$2:G1021,2,0))</f>
        <v>46036</v>
      </c>
      <c r="G1022" s="144">
        <v>13.389999999999999</v>
      </c>
    </row>
    <row r="1023" spans="1:7">
      <c r="A1023" s="152">
        <v>1021</v>
      </c>
      <c r="B1023" s="128" t="s">
        <v>632</v>
      </c>
      <c r="C1023" s="128" t="s">
        <v>633</v>
      </c>
      <c r="D1023" s="128" t="s">
        <v>1255</v>
      </c>
      <c r="E1023" s="143" t="s">
        <v>1256</v>
      </c>
      <c r="F1023" s="126">
        <f>IF(COUNTIF(E$3:E1023,E1023)=1,MAX(F$2:F1022)+1,VLOOKUP(E1023,E$2:G1022,2,0))</f>
        <v>46037</v>
      </c>
      <c r="G1023" s="144">
        <v>0.25</v>
      </c>
    </row>
    <row r="1024" spans="1:7">
      <c r="A1024" s="152">
        <v>1022</v>
      </c>
      <c r="B1024" s="128" t="s">
        <v>632</v>
      </c>
      <c r="C1024" s="128" t="s">
        <v>632</v>
      </c>
      <c r="D1024" s="128" t="s">
        <v>1255</v>
      </c>
      <c r="E1024" s="143" t="s">
        <v>1256</v>
      </c>
      <c r="F1024" s="126">
        <f>IF(COUNTIF(E$3:E1024,E1024)=1,MAX(F$2:F1023)+1,VLOOKUP(E1024,E$2:G1023,2,0))</f>
        <v>46037</v>
      </c>
      <c r="G1024" s="144">
        <v>0.62999999999999989</v>
      </c>
    </row>
    <row r="1025" spans="1:7" ht="22.5">
      <c r="A1025" s="152">
        <v>1023</v>
      </c>
      <c r="B1025" s="128" t="s">
        <v>306</v>
      </c>
      <c r="C1025" s="128" t="s">
        <v>310</v>
      </c>
      <c r="D1025" s="128" t="s">
        <v>1149</v>
      </c>
      <c r="E1025" s="143" t="s">
        <v>870</v>
      </c>
      <c r="F1025" s="126">
        <f>IF(COUNTIF(E$3:E1025,E1025)=1,MAX(F$2:F1024)+1,VLOOKUP(E1025,E$2:G1024,2,0))</f>
        <v>27300</v>
      </c>
      <c r="G1025" s="144">
        <v>6.9999999999999993E-2</v>
      </c>
    </row>
    <row r="1026" spans="1:7" ht="22.5">
      <c r="A1026" s="152">
        <v>1024</v>
      </c>
      <c r="B1026" s="128" t="s">
        <v>634</v>
      </c>
      <c r="C1026" s="128" t="s">
        <v>634</v>
      </c>
      <c r="D1026" s="128" t="s">
        <v>1257</v>
      </c>
      <c r="E1026" s="143" t="s">
        <v>1256</v>
      </c>
      <c r="F1026" s="126">
        <f>IF(COUNTIF(E$3:E1026,E1026)=1,MAX(F$2:F1025)+1,VLOOKUP(E1026,E$2:G1025,2,0))</f>
        <v>46037</v>
      </c>
      <c r="G1026" s="144">
        <v>4.7699999999999996</v>
      </c>
    </row>
    <row r="1027" spans="1:7">
      <c r="A1027" s="152">
        <v>1025</v>
      </c>
      <c r="B1027" s="128" t="s">
        <v>608</v>
      </c>
      <c r="C1027" s="128" t="s">
        <v>330</v>
      </c>
      <c r="D1027" s="128" t="s">
        <v>1195</v>
      </c>
      <c r="E1027" s="143" t="s">
        <v>1196</v>
      </c>
      <c r="F1027" s="126">
        <f>IF(COUNTIF(E$3:E1027,E1027)=1,MAX(F$2:F1026)+1,VLOOKUP(E1027,E$2:G1026,2,0))</f>
        <v>46007</v>
      </c>
      <c r="G1027" s="144">
        <v>0.27</v>
      </c>
    </row>
    <row r="1028" spans="1:7">
      <c r="A1028" s="152">
        <v>1026</v>
      </c>
      <c r="B1028" s="128" t="s">
        <v>608</v>
      </c>
      <c r="C1028" s="128" t="s">
        <v>332</v>
      </c>
      <c r="D1028" s="128" t="s">
        <v>1195</v>
      </c>
      <c r="E1028" s="143" t="s">
        <v>1196</v>
      </c>
      <c r="F1028" s="126">
        <f>IF(COUNTIF(E$3:E1028,E1028)=1,MAX(F$2:F1027)+1,VLOOKUP(E1028,E$2:G1027,2,0))</f>
        <v>46007</v>
      </c>
      <c r="G1028" s="144">
        <v>0</v>
      </c>
    </row>
    <row r="1029" spans="1:7">
      <c r="A1029" s="152">
        <v>1027</v>
      </c>
      <c r="B1029" s="128" t="s">
        <v>273</v>
      </c>
      <c r="C1029" s="128" t="s">
        <v>273</v>
      </c>
      <c r="D1029" s="128" t="s">
        <v>1258</v>
      </c>
      <c r="E1029" s="143" t="s">
        <v>1259</v>
      </c>
      <c r="F1029" s="126">
        <f>IF(COUNTIF(E$3:E1029,E1029)=1,MAX(F$2:F1028)+1,VLOOKUP(E1029,E$2:G1028,2,0))</f>
        <v>46038</v>
      </c>
      <c r="G1029" s="144">
        <v>3.11</v>
      </c>
    </row>
    <row r="1030" spans="1:7">
      <c r="A1030" s="152">
        <v>1028</v>
      </c>
      <c r="B1030" s="128" t="s">
        <v>635</v>
      </c>
      <c r="C1030" s="128" t="s">
        <v>635</v>
      </c>
      <c r="D1030" s="128" t="s">
        <v>1260</v>
      </c>
      <c r="E1030" s="143" t="s">
        <v>1261</v>
      </c>
      <c r="F1030" s="126">
        <f>IF(COUNTIF(E$3:E1030,E1030)=1,MAX(F$2:F1029)+1,VLOOKUP(E1030,E$2:G1029,2,0))</f>
        <v>46039</v>
      </c>
      <c r="G1030" s="144">
        <v>0.92999999999999994</v>
      </c>
    </row>
    <row r="1031" spans="1:7">
      <c r="A1031" s="152">
        <v>1029</v>
      </c>
      <c r="B1031" s="128" t="s">
        <v>636</v>
      </c>
      <c r="C1031" s="128" t="s">
        <v>636</v>
      </c>
      <c r="D1031" s="128" t="s">
        <v>1262</v>
      </c>
      <c r="E1031" s="143" t="s">
        <v>1261</v>
      </c>
      <c r="F1031" s="126">
        <f>IF(COUNTIF(E$3:E1031,E1031)=1,MAX(F$2:F1030)+1,VLOOKUP(E1031,E$2:G1030,2,0))</f>
        <v>46039</v>
      </c>
      <c r="G1031" s="144">
        <v>1.4</v>
      </c>
    </row>
    <row r="1032" spans="1:7">
      <c r="A1032" s="152">
        <v>1030</v>
      </c>
      <c r="B1032" s="128" t="s">
        <v>636</v>
      </c>
      <c r="C1032" s="128" t="s">
        <v>276</v>
      </c>
      <c r="D1032" s="128" t="s">
        <v>1262</v>
      </c>
      <c r="E1032" s="143" t="s">
        <v>1261</v>
      </c>
      <c r="F1032" s="126">
        <f>IF(COUNTIF(E$3:E1032,E1032)=1,MAX(F$2:F1031)+1,VLOOKUP(E1032,E$2:G1031,2,0))</f>
        <v>46039</v>
      </c>
      <c r="G1032" s="144">
        <v>0.26</v>
      </c>
    </row>
    <row r="1033" spans="1:7">
      <c r="A1033" s="152">
        <v>1031</v>
      </c>
      <c r="B1033" s="128" t="s">
        <v>635</v>
      </c>
      <c r="C1033" s="128" t="s">
        <v>637</v>
      </c>
      <c r="D1033" s="128" t="s">
        <v>1260</v>
      </c>
      <c r="E1033" s="143" t="s">
        <v>1261</v>
      </c>
      <c r="F1033" s="126">
        <f>IF(COUNTIF(E$3:E1033,E1033)=1,MAX(F$2:F1032)+1,VLOOKUP(E1033,E$2:G1032,2,0))</f>
        <v>46039</v>
      </c>
      <c r="G1033" s="144">
        <v>0.2</v>
      </c>
    </row>
    <row r="1034" spans="1:7">
      <c r="A1034" s="152">
        <v>1032</v>
      </c>
      <c r="B1034" s="128" t="s">
        <v>638</v>
      </c>
      <c r="C1034" s="128" t="s">
        <v>638</v>
      </c>
      <c r="D1034" s="128" t="s">
        <v>1263</v>
      </c>
      <c r="E1034" s="143" t="s">
        <v>1264</v>
      </c>
      <c r="F1034" s="126">
        <f>IF(COUNTIF(E$3:E1034,E1034)=1,MAX(F$2:F1033)+1,VLOOKUP(E1034,E$2:G1033,2,0))</f>
        <v>46040</v>
      </c>
      <c r="G1034" s="144">
        <v>8.74</v>
      </c>
    </row>
    <row r="1035" spans="1:7">
      <c r="A1035" s="152">
        <v>1033</v>
      </c>
      <c r="B1035" s="128" t="s">
        <v>638</v>
      </c>
      <c r="C1035" s="128" t="s">
        <v>281</v>
      </c>
      <c r="D1035" s="128" t="s">
        <v>1263</v>
      </c>
      <c r="E1035" s="143" t="s">
        <v>1264</v>
      </c>
      <c r="F1035" s="126">
        <f>IF(COUNTIF(E$3:E1035,E1035)=1,MAX(F$2:F1034)+1,VLOOKUP(E1035,E$2:G1034,2,0))</f>
        <v>46040</v>
      </c>
      <c r="G1035" s="144">
        <v>0.1</v>
      </c>
    </row>
    <row r="1036" spans="1:7">
      <c r="A1036" s="152">
        <v>1034</v>
      </c>
      <c r="B1036" s="128" t="s">
        <v>639</v>
      </c>
      <c r="C1036" s="128" t="s">
        <v>282</v>
      </c>
      <c r="D1036" s="128" t="s">
        <v>1265</v>
      </c>
      <c r="E1036" s="143" t="s">
        <v>1266</v>
      </c>
      <c r="F1036" s="126">
        <f>IF(COUNTIF(E$3:E1036,E1036)=1,MAX(F$2:F1035)+1,VLOOKUP(E1036,E$2:G1035,2,0))</f>
        <v>46041</v>
      </c>
      <c r="G1036" s="144">
        <v>0.48</v>
      </c>
    </row>
    <row r="1037" spans="1:7">
      <c r="A1037" s="152">
        <v>1035</v>
      </c>
      <c r="B1037" s="128" t="s">
        <v>277</v>
      </c>
      <c r="C1037" s="128" t="s">
        <v>277</v>
      </c>
      <c r="D1037" s="128" t="s">
        <v>1267</v>
      </c>
      <c r="E1037" s="143" t="s">
        <v>1268</v>
      </c>
      <c r="F1037" s="126">
        <f>IF(COUNTIF(E$3:E1037,E1037)=1,MAX(F$2:F1036)+1,VLOOKUP(E1037,E$2:G1036,2,0))</f>
        <v>46042</v>
      </c>
      <c r="G1037" s="144">
        <v>68.64</v>
      </c>
    </row>
    <row r="1038" spans="1:7">
      <c r="A1038" s="152">
        <v>1036</v>
      </c>
      <c r="B1038" s="128" t="s">
        <v>283</v>
      </c>
      <c r="C1038" s="128" t="s">
        <v>283</v>
      </c>
      <c r="D1038" s="128" t="s">
        <v>1269</v>
      </c>
      <c r="E1038" s="143" t="s">
        <v>1270</v>
      </c>
      <c r="F1038" s="126">
        <f>IF(COUNTIF(E$3:E1038,E1038)=1,MAX(F$2:F1037)+1,VLOOKUP(E1038,E$2:G1037,2,0))</f>
        <v>46043</v>
      </c>
      <c r="G1038" s="144">
        <v>45.77</v>
      </c>
    </row>
    <row r="1039" spans="1:7">
      <c r="A1039" s="152">
        <v>1037</v>
      </c>
      <c r="B1039" s="128" t="s">
        <v>278</v>
      </c>
      <c r="C1039" s="128" t="s">
        <v>278</v>
      </c>
      <c r="D1039" s="128" t="s">
        <v>1271</v>
      </c>
      <c r="E1039" s="143" t="s">
        <v>1272</v>
      </c>
      <c r="F1039" s="126">
        <f>IF(COUNTIF(E$3:E1039,E1039)=1,MAX(F$2:F1038)+1,VLOOKUP(E1039,E$2:G1038,2,0))</f>
        <v>46044</v>
      </c>
      <c r="G1039" s="144">
        <v>31.27</v>
      </c>
    </row>
    <row r="1040" spans="1:7">
      <c r="A1040" s="152">
        <v>1038</v>
      </c>
      <c r="B1040" s="128" t="s">
        <v>279</v>
      </c>
      <c r="C1040" s="128" t="s">
        <v>279</v>
      </c>
      <c r="D1040" s="128" t="s">
        <v>1273</v>
      </c>
      <c r="E1040" s="143" t="s">
        <v>1274</v>
      </c>
      <c r="F1040" s="126">
        <f>IF(COUNTIF(E$3:E1040,E1040)=1,MAX(F$2:F1039)+1,VLOOKUP(E1040,E$2:G1039,2,0))</f>
        <v>46045</v>
      </c>
      <c r="G1040" s="144">
        <v>101.49000000000001</v>
      </c>
    </row>
    <row r="1041" spans="1:7">
      <c r="A1041" s="152">
        <v>1039</v>
      </c>
      <c r="B1041" s="128" t="s">
        <v>284</v>
      </c>
      <c r="C1041" s="128" t="s">
        <v>284</v>
      </c>
      <c r="D1041" s="128" t="s">
        <v>1275</v>
      </c>
      <c r="E1041" s="143" t="s">
        <v>1276</v>
      </c>
      <c r="F1041" s="126">
        <f>IF(COUNTIF(E$3:E1041,E1041)=1,MAX(F$2:F1040)+1,VLOOKUP(E1041,E$2:G1040,2,0))</f>
        <v>46046</v>
      </c>
      <c r="G1041" s="144">
        <v>23.68</v>
      </c>
    </row>
    <row r="1042" spans="1:7">
      <c r="A1042" s="152">
        <v>1040</v>
      </c>
      <c r="B1042" s="128" t="s">
        <v>285</v>
      </c>
      <c r="C1042" s="128" t="s">
        <v>285</v>
      </c>
      <c r="D1042" s="128" t="s">
        <v>1277</v>
      </c>
      <c r="E1042" s="143" t="s">
        <v>1278</v>
      </c>
      <c r="F1042" s="126">
        <f>IF(COUNTIF(E$3:E1042,E1042)=1,MAX(F$2:F1041)+1,VLOOKUP(E1042,E$2:G1041,2,0))</f>
        <v>46047</v>
      </c>
      <c r="G1042" s="144">
        <v>0.5</v>
      </c>
    </row>
    <row r="1043" spans="1:7">
      <c r="A1043" s="152">
        <v>1041</v>
      </c>
      <c r="B1043" s="128" t="s">
        <v>285</v>
      </c>
      <c r="C1043" s="128" t="s">
        <v>286</v>
      </c>
      <c r="D1043" s="128" t="s">
        <v>1277</v>
      </c>
      <c r="E1043" s="143" t="s">
        <v>1278</v>
      </c>
      <c r="F1043" s="126">
        <f>IF(COUNTIF(E$3:E1043,E1043)=1,MAX(F$2:F1042)+1,VLOOKUP(E1043,E$2:G1042,2,0))</f>
        <v>46047</v>
      </c>
      <c r="G1043" s="144">
        <v>0.11</v>
      </c>
    </row>
    <row r="1044" spans="1:7">
      <c r="A1044" s="152">
        <v>1042</v>
      </c>
      <c r="B1044" s="128" t="s">
        <v>640</v>
      </c>
      <c r="C1044" s="128" t="s">
        <v>640</v>
      </c>
      <c r="D1044" s="128" t="s">
        <v>1279</v>
      </c>
      <c r="E1044" s="143" t="s">
        <v>1280</v>
      </c>
      <c r="F1044" s="126">
        <f>IF(COUNTIF(E$3:E1044,E1044)=1,MAX(F$2:F1043)+1,VLOOKUP(E1044,E$2:G1043,2,0))</f>
        <v>46048</v>
      </c>
      <c r="G1044" s="144">
        <v>1.67</v>
      </c>
    </row>
    <row r="1045" spans="1:7">
      <c r="A1045" s="152">
        <v>1043</v>
      </c>
      <c r="B1045" s="128" t="s">
        <v>640</v>
      </c>
      <c r="C1045" s="128" t="s">
        <v>641</v>
      </c>
      <c r="D1045" s="128" t="s">
        <v>1279</v>
      </c>
      <c r="E1045" s="143" t="s">
        <v>1280</v>
      </c>
      <c r="F1045" s="126">
        <f>IF(COUNTIF(E$3:E1045,E1045)=1,MAX(F$2:F1044)+1,VLOOKUP(E1045,E$2:G1044,2,0))</f>
        <v>46048</v>
      </c>
      <c r="G1045" s="144">
        <v>0.43</v>
      </c>
    </row>
    <row r="1046" spans="1:7">
      <c r="A1046" s="152">
        <v>1044</v>
      </c>
      <c r="B1046" s="128" t="s">
        <v>642</v>
      </c>
      <c r="C1046" s="128" t="s">
        <v>642</v>
      </c>
      <c r="D1046" s="128" t="s">
        <v>1281</v>
      </c>
      <c r="E1046" s="143" t="s">
        <v>1282</v>
      </c>
      <c r="F1046" s="126">
        <f>IF(COUNTIF(E$3:E1046,E1046)=1,MAX(F$2:F1045)+1,VLOOKUP(E1046,E$2:G1045,2,0))</f>
        <v>46049</v>
      </c>
      <c r="G1046" s="144">
        <v>0.04</v>
      </c>
    </row>
    <row r="1047" spans="1:7">
      <c r="A1047" s="152">
        <v>1045</v>
      </c>
      <c r="B1047" s="128" t="s">
        <v>642</v>
      </c>
      <c r="C1047" s="128" t="s">
        <v>643</v>
      </c>
      <c r="D1047" s="128" t="s">
        <v>1281</v>
      </c>
      <c r="E1047" s="143" t="s">
        <v>1282</v>
      </c>
      <c r="F1047" s="126">
        <f>IF(COUNTIF(E$3:E1047,E1047)=1,MAX(F$2:F1046)+1,VLOOKUP(E1047,E$2:G1046,2,0))</f>
        <v>46049</v>
      </c>
      <c r="G1047" s="144">
        <v>0.57999999999999996</v>
      </c>
    </row>
    <row r="1048" spans="1:7">
      <c r="A1048" s="152">
        <v>1046</v>
      </c>
      <c r="B1048" s="128" t="s">
        <v>488</v>
      </c>
      <c r="C1048" s="128" t="s">
        <v>378</v>
      </c>
      <c r="D1048" s="128" t="s">
        <v>955</v>
      </c>
      <c r="E1048" s="143" t="s">
        <v>956</v>
      </c>
      <c r="F1048" s="126">
        <f>IF(COUNTIF(E$3:E1048,E1048)=1,MAX(F$2:F1047)+1,VLOOKUP(E1048,E$2:G1047,2,0))</f>
        <v>27342</v>
      </c>
      <c r="G1048" s="144">
        <v>6.04</v>
      </c>
    </row>
    <row r="1049" spans="1:7">
      <c r="A1049" s="152">
        <v>1047</v>
      </c>
      <c r="B1049" s="128" t="s">
        <v>145</v>
      </c>
      <c r="C1049" s="128" t="s">
        <v>145</v>
      </c>
      <c r="D1049" s="128" t="s">
        <v>1283</v>
      </c>
      <c r="E1049" s="143" t="s">
        <v>1284</v>
      </c>
      <c r="F1049" s="126">
        <f>IF(COUNTIF(E$3:E1049,E1049)=1,MAX(F$2:F1048)+1,VLOOKUP(E1049,E$2:G1048,2,0))</f>
        <v>46050</v>
      </c>
      <c r="G1049" s="144">
        <v>0.36</v>
      </c>
    </row>
    <row r="1050" spans="1:7">
      <c r="A1050" s="152">
        <v>1048</v>
      </c>
      <c r="B1050" s="128" t="s">
        <v>146</v>
      </c>
      <c r="C1050" s="128" t="s">
        <v>146</v>
      </c>
      <c r="D1050" s="128" t="s">
        <v>1285</v>
      </c>
      <c r="E1050" s="143" t="s">
        <v>1286</v>
      </c>
      <c r="F1050" s="126">
        <f>IF(COUNTIF(E$3:E1050,E1050)=1,MAX(F$2:F1049)+1,VLOOKUP(E1050,E$2:G1049,2,0))</f>
        <v>46051</v>
      </c>
      <c r="G1050" s="144">
        <v>0.24</v>
      </c>
    </row>
    <row r="1051" spans="1:7">
      <c r="A1051" s="152">
        <v>1049</v>
      </c>
      <c r="B1051" s="128" t="s">
        <v>144</v>
      </c>
      <c r="C1051" s="128" t="s">
        <v>144</v>
      </c>
      <c r="D1051" s="128" t="s">
        <v>1287</v>
      </c>
      <c r="E1051" s="143" t="s">
        <v>1288</v>
      </c>
      <c r="F1051" s="126">
        <f>IF(COUNTIF(E$3:E1051,E1051)=1,MAX(F$2:F1050)+1,VLOOKUP(E1051,E$2:G1050,2,0))</f>
        <v>46052</v>
      </c>
      <c r="G1051" s="144">
        <v>0.2</v>
      </c>
    </row>
    <row r="1052" spans="1:7">
      <c r="A1052" s="152">
        <v>1050</v>
      </c>
      <c r="B1052" s="128" t="s">
        <v>285</v>
      </c>
      <c r="C1052" s="128" t="s">
        <v>644</v>
      </c>
      <c r="D1052" s="128" t="s">
        <v>1277</v>
      </c>
      <c r="E1052" s="143" t="s">
        <v>1278</v>
      </c>
      <c r="F1052" s="126">
        <f>IF(COUNTIF(E$3:E1052,E1052)=1,MAX(F$2:F1051)+1,VLOOKUP(E1052,E$2:G1051,2,0))</f>
        <v>46047</v>
      </c>
      <c r="G1052" s="144">
        <v>1.4</v>
      </c>
    </row>
    <row r="1053" spans="1:7">
      <c r="A1053" s="152">
        <v>1051</v>
      </c>
      <c r="B1053" s="128" t="s">
        <v>285</v>
      </c>
      <c r="C1053" s="128" t="s">
        <v>287</v>
      </c>
      <c r="D1053" s="128" t="s">
        <v>1277</v>
      </c>
      <c r="E1053" s="143" t="s">
        <v>1278</v>
      </c>
      <c r="F1053" s="126">
        <f>IF(COUNTIF(E$3:E1053,E1053)=1,MAX(F$2:F1052)+1,VLOOKUP(E1053,E$2:G1052,2,0))</f>
        <v>46047</v>
      </c>
      <c r="G1053" s="144">
        <v>0.08</v>
      </c>
    </row>
    <row r="1054" spans="1:7">
      <c r="A1054" s="152">
        <v>1052</v>
      </c>
      <c r="B1054" s="128" t="s">
        <v>645</v>
      </c>
      <c r="C1054" s="128" t="s">
        <v>645</v>
      </c>
      <c r="D1054" s="128" t="s">
        <v>1289</v>
      </c>
      <c r="E1054" s="143" t="s">
        <v>1290</v>
      </c>
      <c r="F1054" s="126">
        <f>IF(COUNTIF(E$3:E1054,E1054)=1,MAX(F$2:F1053)+1,VLOOKUP(E1054,E$2:G1053,2,0))</f>
        <v>46053</v>
      </c>
      <c r="G1054" s="144">
        <v>116.89</v>
      </c>
    </row>
    <row r="1055" spans="1:7" ht="22.5">
      <c r="A1055" s="152">
        <v>1053</v>
      </c>
      <c r="B1055" s="128" t="s">
        <v>646</v>
      </c>
      <c r="C1055" s="128" t="s">
        <v>646</v>
      </c>
      <c r="D1055" s="128" t="s">
        <v>1291</v>
      </c>
      <c r="E1055" s="143" t="s">
        <v>1292</v>
      </c>
      <c r="F1055" s="126">
        <f>IF(COUNTIF(E$3:E1055,E1055)=1,MAX(F$2:F1054)+1,VLOOKUP(E1055,E$2:G1054,2,0))</f>
        <v>46054</v>
      </c>
      <c r="G1055" s="144">
        <v>2.3000000000000003</v>
      </c>
    </row>
    <row r="1056" spans="1:7">
      <c r="A1056" s="152">
        <v>1054</v>
      </c>
      <c r="B1056" s="128" t="s">
        <v>647</v>
      </c>
      <c r="C1056" s="128" t="s">
        <v>647</v>
      </c>
      <c r="D1056" s="128" t="s">
        <v>1293</v>
      </c>
      <c r="E1056" s="143" t="s">
        <v>1294</v>
      </c>
      <c r="F1056" s="126">
        <f>IF(COUNTIF(E$3:E1056,E1056)=1,MAX(F$2:F1055)+1,VLOOKUP(E1056,E$2:G1055,2,0))</f>
        <v>46055</v>
      </c>
      <c r="G1056" s="144">
        <v>0</v>
      </c>
    </row>
    <row r="1057" spans="1:7">
      <c r="A1057" s="152">
        <v>1055</v>
      </c>
      <c r="B1057" s="128" t="s">
        <v>647</v>
      </c>
      <c r="C1057" s="128" t="s">
        <v>289</v>
      </c>
      <c r="D1057" s="128" t="s">
        <v>1293</v>
      </c>
      <c r="E1057" s="143" t="s">
        <v>1294</v>
      </c>
      <c r="F1057" s="126">
        <f>IF(COUNTIF(E$3:E1057,E1057)=1,MAX(F$2:F1056)+1,VLOOKUP(E1057,E$2:G1056,2,0))</f>
        <v>46055</v>
      </c>
      <c r="G1057" s="144">
        <v>2.78</v>
      </c>
    </row>
    <row r="1058" spans="1:7">
      <c r="A1058" s="152">
        <v>1056</v>
      </c>
      <c r="B1058" s="128" t="s">
        <v>648</v>
      </c>
      <c r="C1058" s="128" t="s">
        <v>648</v>
      </c>
      <c r="D1058" s="128" t="s">
        <v>1295</v>
      </c>
      <c r="E1058" s="143" t="s">
        <v>1296</v>
      </c>
      <c r="F1058" s="126">
        <f>IF(COUNTIF(E$3:E1058,E1058)=1,MAX(F$2:F1057)+1,VLOOKUP(E1058,E$2:G1057,2,0))</f>
        <v>46056</v>
      </c>
      <c r="G1058" s="144">
        <v>0</v>
      </c>
    </row>
    <row r="1059" spans="1:7">
      <c r="A1059" s="152">
        <v>1057</v>
      </c>
      <c r="B1059" s="128" t="s">
        <v>648</v>
      </c>
      <c r="C1059" s="128" t="s">
        <v>296</v>
      </c>
      <c r="D1059" s="128" t="s">
        <v>1295</v>
      </c>
      <c r="E1059" s="143" t="s">
        <v>1296</v>
      </c>
      <c r="F1059" s="126">
        <f>IF(COUNTIF(E$3:E1059,E1059)=1,MAX(F$2:F1058)+1,VLOOKUP(E1059,E$2:G1058,2,0))</f>
        <v>46056</v>
      </c>
      <c r="G1059" s="144">
        <v>5.49</v>
      </c>
    </row>
    <row r="1060" spans="1:7">
      <c r="A1060" s="152">
        <v>1058</v>
      </c>
      <c r="B1060" s="128" t="s">
        <v>297</v>
      </c>
      <c r="C1060" s="128" t="s">
        <v>297</v>
      </c>
      <c r="D1060" s="128" t="s">
        <v>1297</v>
      </c>
      <c r="E1060" s="143" t="s">
        <v>1298</v>
      </c>
      <c r="F1060" s="126">
        <f>IF(COUNTIF(E$3:E1060,E1060)=1,MAX(F$2:F1059)+1,VLOOKUP(E1060,E$2:G1059,2,0))</f>
        <v>46057</v>
      </c>
      <c r="G1060" s="144">
        <v>104.2</v>
      </c>
    </row>
    <row r="1061" spans="1:7">
      <c r="A1061" s="152">
        <v>1059</v>
      </c>
      <c r="B1061" s="128" t="s">
        <v>298</v>
      </c>
      <c r="C1061" s="128" t="s">
        <v>298</v>
      </c>
      <c r="D1061" s="128" t="s">
        <v>1299</v>
      </c>
      <c r="E1061" s="143" t="s">
        <v>1300</v>
      </c>
      <c r="F1061" s="126">
        <f>IF(COUNTIF(E$3:E1061,E1061)=1,MAX(F$2:F1060)+1,VLOOKUP(E1061,E$2:G1060,2,0))</f>
        <v>46058</v>
      </c>
      <c r="G1061" s="144">
        <v>43.46</v>
      </c>
    </row>
    <row r="1062" spans="1:7">
      <c r="A1062" s="152">
        <v>1060</v>
      </c>
      <c r="B1062" s="128" t="s">
        <v>649</v>
      </c>
      <c r="C1062" s="128" t="s">
        <v>649</v>
      </c>
      <c r="D1062" s="128" t="s">
        <v>1301</v>
      </c>
      <c r="E1062" s="143" t="s">
        <v>1302</v>
      </c>
      <c r="F1062" s="126">
        <f>IF(COUNTIF(E$3:E1062,E1062)=1,MAX(F$2:F1061)+1,VLOOKUP(E1062,E$2:G1061,2,0))</f>
        <v>46059</v>
      </c>
      <c r="G1062" s="144">
        <v>154.02000000000001</v>
      </c>
    </row>
    <row r="1063" spans="1:7">
      <c r="A1063" s="152">
        <v>1061</v>
      </c>
      <c r="B1063" s="128" t="s">
        <v>650</v>
      </c>
      <c r="C1063" s="128" t="s">
        <v>650</v>
      </c>
      <c r="D1063" s="128" t="s">
        <v>1303</v>
      </c>
      <c r="E1063" s="143" t="s">
        <v>1304</v>
      </c>
      <c r="F1063" s="126">
        <f>IF(COUNTIF(E$3:E1063,E1063)=1,MAX(F$2:F1062)+1,VLOOKUP(E1063,E$2:G1062,2,0))</f>
        <v>46060</v>
      </c>
      <c r="G1063" s="144">
        <v>40.090000000000003</v>
      </c>
    </row>
    <row r="1064" spans="1:7">
      <c r="A1064" s="152">
        <v>1062</v>
      </c>
      <c r="B1064" s="128" t="s">
        <v>651</v>
      </c>
      <c r="C1064" s="128" t="s">
        <v>651</v>
      </c>
      <c r="D1064" s="128" t="s">
        <v>1305</v>
      </c>
      <c r="E1064" s="143" t="s">
        <v>1306</v>
      </c>
      <c r="F1064" s="126"/>
      <c r="G1064" s="144">
        <v>0</v>
      </c>
    </row>
    <row r="1065" spans="1:7">
      <c r="A1065" s="152">
        <v>1063</v>
      </c>
      <c r="B1065" s="128" t="s">
        <v>292</v>
      </c>
      <c r="C1065" s="128" t="s">
        <v>292</v>
      </c>
      <c r="D1065" s="128" t="s">
        <v>1307</v>
      </c>
      <c r="E1065" s="143" t="s">
        <v>1308</v>
      </c>
      <c r="F1065" s="126">
        <f>IF(COUNTIF(E$3:E1065,E1065)=1,MAX(F$2:F1064)+1,VLOOKUP(E1065,E$2:G1064,2,0))</f>
        <v>46061</v>
      </c>
      <c r="G1065" s="144">
        <v>0</v>
      </c>
    </row>
    <row r="1066" spans="1:7">
      <c r="A1066" s="152">
        <v>1064</v>
      </c>
      <c r="B1066" s="128" t="s">
        <v>292</v>
      </c>
      <c r="C1066" s="128" t="s">
        <v>293</v>
      </c>
      <c r="D1066" s="128" t="s">
        <v>1307</v>
      </c>
      <c r="E1066" s="143" t="s">
        <v>1308</v>
      </c>
      <c r="F1066" s="126">
        <f>IF(COUNTIF(E$3:E1066,E1066)=1,MAX(F$2:F1065)+1,VLOOKUP(E1066,E$2:G1065,2,0))</f>
        <v>46061</v>
      </c>
      <c r="G1066" s="144">
        <v>9.9999999999999992E-2</v>
      </c>
    </row>
    <row r="1067" spans="1:7">
      <c r="A1067" s="152">
        <v>1065</v>
      </c>
      <c r="B1067" s="128" t="s">
        <v>652</v>
      </c>
      <c r="C1067" s="128" t="s">
        <v>652</v>
      </c>
      <c r="D1067" s="128" t="s">
        <v>1309</v>
      </c>
      <c r="E1067" s="143" t="s">
        <v>1310</v>
      </c>
      <c r="F1067" s="126">
        <f>IF(COUNTIF(E$3:E1067,E1067)=1,MAX(F$2:F1066)+1,VLOOKUP(E1067,E$2:G1066,2,0))</f>
        <v>46062</v>
      </c>
      <c r="G1067" s="144">
        <v>355.58</v>
      </c>
    </row>
    <row r="1068" spans="1:7">
      <c r="A1068" s="152">
        <v>1066</v>
      </c>
      <c r="B1068" s="128" t="s">
        <v>652</v>
      </c>
      <c r="C1068" s="128" t="s">
        <v>653</v>
      </c>
      <c r="D1068" s="128" t="s">
        <v>1309</v>
      </c>
      <c r="E1068" s="143" t="s">
        <v>1310</v>
      </c>
      <c r="F1068" s="126">
        <f>IF(COUNTIF(E$3:E1068,E1068)=1,MAX(F$2:F1067)+1,VLOOKUP(E1068,E$2:G1067,2,0))</f>
        <v>46062</v>
      </c>
      <c r="G1068" s="144">
        <v>5.93</v>
      </c>
    </row>
    <row r="1069" spans="1:7">
      <c r="A1069" s="152">
        <v>1067</v>
      </c>
      <c r="B1069" s="128" t="s">
        <v>654</v>
      </c>
      <c r="C1069" s="128" t="s">
        <v>654</v>
      </c>
      <c r="D1069" s="128" t="s">
        <v>1311</v>
      </c>
      <c r="E1069" s="143" t="s">
        <v>1312</v>
      </c>
      <c r="F1069" s="126">
        <f>IF(COUNTIF(E$3:E1069,E1069)=1,MAX(F$2:F1068)+1,VLOOKUP(E1069,E$2:G1068,2,0))</f>
        <v>46063</v>
      </c>
      <c r="G1069" s="144">
        <v>28.86</v>
      </c>
    </row>
    <row r="1070" spans="1:7">
      <c r="A1070" s="152">
        <v>1068</v>
      </c>
      <c r="B1070" s="128" t="s">
        <v>656</v>
      </c>
      <c r="C1070" s="128" t="s">
        <v>656</v>
      </c>
      <c r="D1070" s="128" t="s">
        <v>1313</v>
      </c>
      <c r="E1070" s="143" t="s">
        <v>1314</v>
      </c>
      <c r="F1070" s="126">
        <f>IF(COUNTIF(E$3:E1070,E1070)=1,MAX(F$2:F1069)+1,VLOOKUP(E1070,E$2:G1069,2,0))</f>
        <v>46064</v>
      </c>
      <c r="G1070" s="144">
        <v>223.57</v>
      </c>
    </row>
    <row r="1071" spans="1:7">
      <c r="A1071" s="152">
        <v>1069</v>
      </c>
      <c r="B1071" s="128" t="s">
        <v>657</v>
      </c>
      <c r="C1071" s="128" t="s">
        <v>657</v>
      </c>
      <c r="D1071" s="128" t="s">
        <v>1315</v>
      </c>
      <c r="E1071" s="143" t="s">
        <v>1316</v>
      </c>
      <c r="F1071" s="126">
        <f>IF(COUNTIF(E$3:E1071,E1071)=1,MAX(F$2:F1070)+1,VLOOKUP(E1071,E$2:G1070,2,0))</f>
        <v>46065</v>
      </c>
      <c r="G1071" s="144">
        <v>110.83000000000001</v>
      </c>
    </row>
    <row r="1072" spans="1:7">
      <c r="A1072" s="152">
        <v>1070</v>
      </c>
      <c r="B1072" s="128" t="s">
        <v>299</v>
      </c>
      <c r="C1072" s="128" t="s">
        <v>299</v>
      </c>
      <c r="D1072" s="128" t="s">
        <v>1317</v>
      </c>
      <c r="E1072" s="143" t="s">
        <v>1318</v>
      </c>
      <c r="F1072" s="126">
        <f>IF(COUNTIF(E$3:E1072,E1072)=1,MAX(F$2:F1071)+1,VLOOKUP(E1072,E$2:G1071,2,0))</f>
        <v>46066</v>
      </c>
      <c r="G1072" s="144">
        <v>60.410000000000004</v>
      </c>
    </row>
    <row r="1073" spans="1:7">
      <c r="A1073" s="152">
        <v>1071</v>
      </c>
      <c r="B1073" s="128" t="s">
        <v>658</v>
      </c>
      <c r="C1073" s="128" t="s">
        <v>658</v>
      </c>
      <c r="D1073" s="128" t="s">
        <v>1319</v>
      </c>
      <c r="E1073" s="143" t="s">
        <v>1320</v>
      </c>
      <c r="F1073" s="126">
        <f>IF(COUNTIF(E$3:E1073,E1073)=1,MAX(F$2:F1072)+1,VLOOKUP(E1073,E$2:G1072,2,0))</f>
        <v>46067</v>
      </c>
      <c r="G1073" s="144">
        <v>0.26</v>
      </c>
    </row>
    <row r="1074" spans="1:7">
      <c r="A1074" s="152">
        <v>1072</v>
      </c>
      <c r="B1074" s="128" t="s">
        <v>658</v>
      </c>
      <c r="C1074" s="128" t="s">
        <v>775</v>
      </c>
      <c r="D1074" s="128" t="s">
        <v>1319</v>
      </c>
      <c r="E1074" s="143" t="s">
        <v>1320</v>
      </c>
      <c r="F1074" s="126">
        <f>IF(COUNTIF(E$3:E1074,E1074)=1,MAX(F$2:F1073)+1,VLOOKUP(E1074,E$2:G1073,2,0))</f>
        <v>46067</v>
      </c>
      <c r="G1074" s="144">
        <v>0</v>
      </c>
    </row>
    <row r="1075" spans="1:7">
      <c r="A1075" s="152">
        <v>1073</v>
      </c>
      <c r="B1075" s="128" t="s">
        <v>304</v>
      </c>
      <c r="C1075" s="128" t="s">
        <v>304</v>
      </c>
      <c r="D1075" s="128" t="s">
        <v>1321</v>
      </c>
      <c r="E1075" s="143" t="s">
        <v>1322</v>
      </c>
      <c r="F1075" s="126">
        <f>IF(COUNTIF(E$3:E1075,E1075)=1,MAX(F$2:F1074)+1,VLOOKUP(E1075,E$2:G1074,2,0))</f>
        <v>46068</v>
      </c>
      <c r="G1075" s="144">
        <v>3.94</v>
      </c>
    </row>
    <row r="1076" spans="1:7">
      <c r="A1076" s="152">
        <v>1074</v>
      </c>
      <c r="B1076" s="128" t="s">
        <v>304</v>
      </c>
      <c r="C1076" s="128" t="s">
        <v>305</v>
      </c>
      <c r="D1076" s="128" t="s">
        <v>1321</v>
      </c>
      <c r="E1076" s="143" t="s">
        <v>1322</v>
      </c>
      <c r="F1076" s="126">
        <f>IF(COUNTIF(E$3:E1076,E1076)=1,MAX(F$2:F1075)+1,VLOOKUP(E1076,E$2:G1075,2,0))</f>
        <v>46068</v>
      </c>
      <c r="G1076" s="144">
        <v>31.080000000000002</v>
      </c>
    </row>
    <row r="1077" spans="1:7">
      <c r="A1077" s="152">
        <v>1075</v>
      </c>
      <c r="B1077" s="128" t="s">
        <v>300</v>
      </c>
      <c r="C1077" s="128" t="s">
        <v>300</v>
      </c>
      <c r="D1077" s="128" t="s">
        <v>1323</v>
      </c>
      <c r="E1077" s="143" t="s">
        <v>1324</v>
      </c>
      <c r="F1077" s="126">
        <f>IF(COUNTIF(E$3:E1077,E1077)=1,MAX(F$2:F1076)+1,VLOOKUP(E1077,E$2:G1076,2,0))</f>
        <v>46069</v>
      </c>
      <c r="G1077" s="144">
        <v>2.0299999999999998</v>
      </c>
    </row>
    <row r="1078" spans="1:7">
      <c r="A1078" s="152">
        <v>1076</v>
      </c>
      <c r="B1078" s="128" t="s">
        <v>300</v>
      </c>
      <c r="C1078" s="128" t="s">
        <v>659</v>
      </c>
      <c r="D1078" s="128" t="s">
        <v>1323</v>
      </c>
      <c r="E1078" s="143" t="s">
        <v>1324</v>
      </c>
      <c r="F1078" s="126">
        <f>IF(COUNTIF(E$3:E1078,E1078)=1,MAX(F$2:F1077)+1,VLOOKUP(E1078,E$2:G1077,2,0))</f>
        <v>46069</v>
      </c>
      <c r="G1078" s="144">
        <v>0.04</v>
      </c>
    </row>
    <row r="1079" spans="1:7">
      <c r="A1079" s="152">
        <v>1077</v>
      </c>
      <c r="B1079" s="128" t="s">
        <v>300</v>
      </c>
      <c r="C1079" s="128" t="s">
        <v>301</v>
      </c>
      <c r="D1079" s="128" t="s">
        <v>1323</v>
      </c>
      <c r="E1079" s="143" t="s">
        <v>1324</v>
      </c>
      <c r="F1079" s="126">
        <f>IF(COUNTIF(E$3:E1079,E1079)=1,MAX(F$2:F1078)+1,VLOOKUP(E1079,E$2:G1078,2,0))</f>
        <v>46069</v>
      </c>
      <c r="G1079" s="144">
        <v>0.08</v>
      </c>
    </row>
    <row r="1080" spans="1:7">
      <c r="A1080" s="152">
        <v>1078</v>
      </c>
      <c r="B1080" s="128" t="s">
        <v>660</v>
      </c>
      <c r="C1080" s="128" t="s">
        <v>660</v>
      </c>
      <c r="D1080" s="128" t="s">
        <v>1325</v>
      </c>
      <c r="E1080" s="143">
        <v>916406700000</v>
      </c>
      <c r="F1080" s="126">
        <f>IF(COUNTIF(E$3:E1080,E1080)=1,MAX(F$2:F1079)+1,VLOOKUP(E1080,E$2:G1079,2,0))</f>
        <v>46070</v>
      </c>
      <c r="G1080" s="144">
        <v>0.01</v>
      </c>
    </row>
    <row r="1081" spans="1:7">
      <c r="A1081" s="152">
        <v>1079</v>
      </c>
      <c r="B1081" s="128" t="s">
        <v>661</v>
      </c>
      <c r="C1081" s="128" t="s">
        <v>291</v>
      </c>
      <c r="D1081" s="128" t="s">
        <v>1326</v>
      </c>
      <c r="E1081" s="143" t="s">
        <v>1327</v>
      </c>
      <c r="F1081" s="126">
        <f>IF(COUNTIF(E$3:E1081,E1081)=1,MAX(F$2:F1080)+1,VLOOKUP(E1081,E$2:G1080,2,0))</f>
        <v>46071</v>
      </c>
      <c r="G1081" s="144">
        <v>0.12</v>
      </c>
    </row>
    <row r="1082" spans="1:7">
      <c r="A1082" s="152">
        <v>1080</v>
      </c>
      <c r="B1082" s="128" t="s">
        <v>662</v>
      </c>
      <c r="C1082" s="128" t="s">
        <v>662</v>
      </c>
      <c r="D1082" s="128" t="s">
        <v>1328</v>
      </c>
      <c r="E1082" s="143" t="s">
        <v>1329</v>
      </c>
      <c r="F1082" s="126">
        <f>IF(COUNTIF(E$3:E1082,E1082)=1,MAX(F$2:F1081)+1,VLOOKUP(E1082,E$2:G1081,2,0))</f>
        <v>46072</v>
      </c>
      <c r="G1082" s="144">
        <v>0.04</v>
      </c>
    </row>
    <row r="1083" spans="1:7">
      <c r="A1083" s="152">
        <v>1081</v>
      </c>
      <c r="B1083" s="128" t="s">
        <v>446</v>
      </c>
      <c r="C1083" s="128" t="s">
        <v>260</v>
      </c>
      <c r="D1083" s="128" t="s">
        <v>853</v>
      </c>
      <c r="E1083" s="143" t="s">
        <v>854</v>
      </c>
      <c r="F1083" s="126">
        <f>IF(COUNTIF(E$3:E1083,E1083)=1,MAX(F$2:F1082)+1,VLOOKUP(E1083,E$2:G1082,2,0))</f>
        <v>27340</v>
      </c>
      <c r="G1083" s="144">
        <v>0.67999999999999994</v>
      </c>
    </row>
    <row r="1084" spans="1:7">
      <c r="A1084" s="152">
        <v>1082</v>
      </c>
      <c r="B1084" s="128" t="s">
        <v>663</v>
      </c>
      <c r="C1084" s="128" t="s">
        <v>663</v>
      </c>
      <c r="D1084" s="128" t="s">
        <v>1330</v>
      </c>
      <c r="E1084" s="143" t="s">
        <v>1331</v>
      </c>
      <c r="F1084" s="126">
        <f>IF(COUNTIF(E$3:E1084,E1084)=1,MAX(F$2:F1083)+1,VLOOKUP(E1084,E$2:G1083,2,0))</f>
        <v>46073</v>
      </c>
      <c r="G1084" s="144">
        <v>0.02</v>
      </c>
    </row>
    <row r="1085" spans="1:7">
      <c r="A1085" s="152">
        <v>1083</v>
      </c>
      <c r="B1085" s="128" t="s">
        <v>664</v>
      </c>
      <c r="C1085" s="128" t="s">
        <v>664</v>
      </c>
      <c r="D1085" s="128" t="s">
        <v>1332</v>
      </c>
      <c r="E1085" s="143" t="s">
        <v>1333</v>
      </c>
      <c r="F1085" s="126">
        <f>IF(COUNTIF(E$3:E1085,E1085)=1,MAX(F$2:F1084)+1,VLOOKUP(E1085,E$2:G1084,2,0))</f>
        <v>46074</v>
      </c>
      <c r="G1085" s="144">
        <v>1.9900000000000002</v>
      </c>
    </row>
    <row r="1086" spans="1:7">
      <c r="A1086" s="152">
        <v>1084</v>
      </c>
      <c r="B1086" s="128" t="s">
        <v>481</v>
      </c>
      <c r="C1086" s="128" t="s">
        <v>398</v>
      </c>
      <c r="D1086" s="128" t="s">
        <v>936</v>
      </c>
      <c r="E1086" s="143" t="s">
        <v>937</v>
      </c>
      <c r="F1086" s="126">
        <f>IF(COUNTIF(E$3:E1086,E1086)=1,MAX(F$2:F1085)+1,VLOOKUP(E1086,E$2:G1085,2,0))</f>
        <v>27332</v>
      </c>
      <c r="G1086" s="144">
        <v>0.01</v>
      </c>
    </row>
    <row r="1087" spans="1:7" ht="22.5">
      <c r="A1087" s="152">
        <v>1085</v>
      </c>
      <c r="B1087" s="128" t="s">
        <v>306</v>
      </c>
      <c r="C1087" s="128" t="s">
        <v>665</v>
      </c>
      <c r="D1087" s="128" t="s">
        <v>1149</v>
      </c>
      <c r="E1087" s="143" t="s">
        <v>870</v>
      </c>
      <c r="F1087" s="126">
        <f>IF(COUNTIF(E$3:E1087,E1087)=1,MAX(F$2:F1086)+1,VLOOKUP(E1087,E$2:G1086,2,0))</f>
        <v>27300</v>
      </c>
      <c r="G1087" s="144">
        <v>0.02</v>
      </c>
    </row>
    <row r="1088" spans="1:7">
      <c r="A1088" s="152">
        <v>1086</v>
      </c>
      <c r="B1088" s="128" t="s">
        <v>666</v>
      </c>
      <c r="C1088" s="128" t="s">
        <v>666</v>
      </c>
      <c r="D1088" s="128" t="s">
        <v>1334</v>
      </c>
      <c r="E1088" s="143" t="s">
        <v>1335</v>
      </c>
      <c r="F1088" s="126">
        <f>IF(COUNTIF(E$3:E1088,E1088)=1,MAX(F$2:F1087)+1,VLOOKUP(E1088,E$2:G1087,2,0))</f>
        <v>46075</v>
      </c>
      <c r="G1088" s="144">
        <v>0</v>
      </c>
    </row>
    <row r="1089" spans="1:7">
      <c r="A1089" s="152">
        <v>1087</v>
      </c>
      <c r="B1089" s="128" t="s">
        <v>666</v>
      </c>
      <c r="C1089" s="128" t="s">
        <v>667</v>
      </c>
      <c r="D1089" s="128" t="s">
        <v>1334</v>
      </c>
      <c r="E1089" s="143" t="s">
        <v>1335</v>
      </c>
      <c r="F1089" s="126">
        <f>IF(COUNTIF(E$3:E1089,E1089)=1,MAX(F$2:F1088)+1,VLOOKUP(E1089,E$2:G1088,2,0))</f>
        <v>46075</v>
      </c>
      <c r="G1089" s="144">
        <v>0.21</v>
      </c>
    </row>
    <row r="1090" spans="1:7">
      <c r="A1090" s="152">
        <v>1088</v>
      </c>
      <c r="B1090" s="128" t="s">
        <v>668</v>
      </c>
      <c r="C1090" s="128" t="s">
        <v>668</v>
      </c>
      <c r="D1090" s="128" t="s">
        <v>1336</v>
      </c>
      <c r="E1090" s="143" t="s">
        <v>1337</v>
      </c>
      <c r="F1090" s="126">
        <f>IF(COUNTIF(E$3:E1090,E1090)=1,MAX(F$2:F1089)+1,VLOOKUP(E1090,E$2:G1089,2,0))</f>
        <v>46076</v>
      </c>
      <c r="G1090" s="144">
        <v>0.09</v>
      </c>
    </row>
    <row r="1091" spans="1:7">
      <c r="A1091" s="152">
        <v>1089</v>
      </c>
      <c r="B1091" s="128" t="s">
        <v>668</v>
      </c>
      <c r="C1091" s="128" t="s">
        <v>669</v>
      </c>
      <c r="D1091" s="128" t="s">
        <v>1336</v>
      </c>
      <c r="E1091" s="143" t="s">
        <v>1337</v>
      </c>
      <c r="F1091" s="126">
        <f>IF(COUNTIF(E$3:E1091,E1091)=1,MAX(F$2:F1090)+1,VLOOKUP(E1091,E$2:G1090,2,0))</f>
        <v>46076</v>
      </c>
      <c r="G1091" s="144">
        <v>7.0000000000000007E-2</v>
      </c>
    </row>
    <row r="1092" spans="1:7">
      <c r="A1092" s="152">
        <v>1090</v>
      </c>
      <c r="B1092" s="128" t="s">
        <v>668</v>
      </c>
      <c r="C1092" s="128" t="s">
        <v>670</v>
      </c>
      <c r="D1092" s="128" t="s">
        <v>1336</v>
      </c>
      <c r="E1092" s="143" t="s">
        <v>1337</v>
      </c>
      <c r="F1092" s="126">
        <f>IF(COUNTIF(E$3:E1092,E1092)=1,MAX(F$2:F1091)+1,VLOOKUP(E1092,E$2:G1091,2,0))</f>
        <v>46076</v>
      </c>
      <c r="G1092" s="144">
        <v>0.01</v>
      </c>
    </row>
    <row r="1093" spans="1:7">
      <c r="A1093" s="152">
        <v>1091</v>
      </c>
      <c r="B1093" s="128" t="s">
        <v>671</v>
      </c>
      <c r="C1093" s="128" t="s">
        <v>671</v>
      </c>
      <c r="D1093" s="128" t="s">
        <v>1338</v>
      </c>
      <c r="E1093" s="143" t="s">
        <v>1339</v>
      </c>
      <c r="F1093" s="126">
        <f>IF(COUNTIF(E$3:E1093,E1093)=1,MAX(F$2:F1092)+1,VLOOKUP(E1093,E$2:G1092,2,0))</f>
        <v>46077</v>
      </c>
      <c r="G1093" s="144">
        <v>10.870000000000001</v>
      </c>
    </row>
    <row r="1094" spans="1:7">
      <c r="A1094" s="152">
        <v>1092</v>
      </c>
      <c r="B1094" s="128" t="s">
        <v>672</v>
      </c>
      <c r="C1094" s="128" t="s">
        <v>672</v>
      </c>
      <c r="D1094" s="128" t="s">
        <v>1340</v>
      </c>
      <c r="E1094" s="143" t="s">
        <v>1341</v>
      </c>
      <c r="F1094" s="126">
        <f>IF(COUNTIF(E$3:E1094,E1094)=1,MAX(F$2:F1093)+1,VLOOKUP(E1094,E$2:G1093,2,0))</f>
        <v>46078</v>
      </c>
      <c r="G1094" s="144">
        <v>57.080000000000005</v>
      </c>
    </row>
    <row r="1095" spans="1:7">
      <c r="A1095" s="152">
        <v>1093</v>
      </c>
      <c r="B1095" s="128" t="s">
        <v>453</v>
      </c>
      <c r="C1095" s="128" t="s">
        <v>453</v>
      </c>
      <c r="D1095" s="128" t="s">
        <v>869</v>
      </c>
      <c r="E1095" s="143" t="s">
        <v>870</v>
      </c>
      <c r="F1095" s="126">
        <f>IF(COUNTIF(E$3:E1095,E1095)=1,MAX(F$2:F1094)+1,VLOOKUP(E1095,E$2:G1094,2,0))</f>
        <v>27300</v>
      </c>
      <c r="G1095" s="144">
        <v>522.56000000000006</v>
      </c>
    </row>
    <row r="1096" spans="1:7" ht="22.5">
      <c r="A1096" s="152">
        <v>1094</v>
      </c>
      <c r="B1096" s="128" t="s">
        <v>306</v>
      </c>
      <c r="C1096" s="128" t="s">
        <v>306</v>
      </c>
      <c r="D1096" s="128" t="s">
        <v>1149</v>
      </c>
      <c r="E1096" s="143" t="s">
        <v>870</v>
      </c>
      <c r="F1096" s="126">
        <f>IF(COUNTIF(E$3:E1096,E1096)=1,MAX(F$2:F1095)+1,VLOOKUP(E1096,E$2:G1095,2,0))</f>
        <v>27300</v>
      </c>
      <c r="G1096" s="144">
        <v>0.25</v>
      </c>
    </row>
    <row r="1097" spans="1:7" ht="22.5">
      <c r="A1097" s="152">
        <v>1095</v>
      </c>
      <c r="B1097" s="128" t="s">
        <v>306</v>
      </c>
      <c r="C1097" s="128" t="s">
        <v>311</v>
      </c>
      <c r="D1097" s="128" t="s">
        <v>1149</v>
      </c>
      <c r="E1097" s="143" t="s">
        <v>870</v>
      </c>
      <c r="F1097" s="126">
        <f>IF(COUNTIF(E$3:E1097,E1097)=1,MAX(F$2:F1096)+1,VLOOKUP(E1097,E$2:G1096,2,0))</f>
        <v>27300</v>
      </c>
      <c r="G1097" s="144">
        <v>0.13</v>
      </c>
    </row>
    <row r="1098" spans="1:7" ht="22.5">
      <c r="A1098" s="152">
        <v>1096</v>
      </c>
      <c r="B1098" s="128" t="s">
        <v>306</v>
      </c>
      <c r="C1098" s="128" t="s">
        <v>307</v>
      </c>
      <c r="D1098" s="128" t="s">
        <v>1149</v>
      </c>
      <c r="E1098" s="143" t="s">
        <v>870</v>
      </c>
      <c r="F1098" s="126">
        <f>IF(COUNTIF(E$3:E1098,E1098)=1,MAX(F$2:F1097)+1,VLOOKUP(E1098,E$2:G1097,2,0))</f>
        <v>27300</v>
      </c>
      <c r="G1098" s="144">
        <v>9.94</v>
      </c>
    </row>
    <row r="1099" spans="1:7" ht="22.5">
      <c r="A1099" s="152">
        <v>1097</v>
      </c>
      <c r="B1099" s="128" t="s">
        <v>306</v>
      </c>
      <c r="C1099" s="128" t="s">
        <v>312</v>
      </c>
      <c r="D1099" s="128" t="s">
        <v>1149</v>
      </c>
      <c r="E1099" s="143" t="s">
        <v>870</v>
      </c>
      <c r="F1099" s="126">
        <f>IF(COUNTIF(E$3:E1099,E1099)=1,MAX(F$2:F1098)+1,VLOOKUP(E1099,E$2:G1098,2,0))</f>
        <v>27300</v>
      </c>
      <c r="G1099" s="144">
        <v>0.19</v>
      </c>
    </row>
    <row r="1100" spans="1:7">
      <c r="A1100" s="152">
        <v>1098</v>
      </c>
      <c r="B1100" s="128" t="s">
        <v>453</v>
      </c>
      <c r="C1100" s="128" t="s">
        <v>313</v>
      </c>
      <c r="D1100" s="128" t="s">
        <v>869</v>
      </c>
      <c r="E1100" s="143" t="s">
        <v>870</v>
      </c>
      <c r="F1100" s="126">
        <f>IF(COUNTIF(E$3:E1100,E1100)=1,MAX(F$2:F1099)+1,VLOOKUP(E1100,E$2:G1099,2,0))</f>
        <v>27300</v>
      </c>
      <c r="G1100" s="144">
        <v>6.5</v>
      </c>
    </row>
    <row r="1101" spans="1:7">
      <c r="A1101" s="152">
        <v>1099</v>
      </c>
      <c r="B1101" s="128" t="s">
        <v>674</v>
      </c>
      <c r="C1101" s="128" t="s">
        <v>674</v>
      </c>
      <c r="D1101" s="128" t="s">
        <v>1342</v>
      </c>
      <c r="E1101" s="143" t="s">
        <v>1343</v>
      </c>
      <c r="F1101" s="126"/>
      <c r="G1101" s="144">
        <v>0</v>
      </c>
    </row>
    <row r="1102" spans="1:7">
      <c r="A1102" s="152">
        <v>1100</v>
      </c>
      <c r="B1102" s="128" t="s">
        <v>675</v>
      </c>
      <c r="C1102" s="128" t="s">
        <v>675</v>
      </c>
      <c r="D1102" s="128" t="s">
        <v>1344</v>
      </c>
      <c r="E1102" s="143" t="s">
        <v>1345</v>
      </c>
      <c r="F1102" s="126">
        <f>IF(COUNTIF(E$3:E1102,E1102)=1,MAX(F$2:F1101)+1,VLOOKUP(E1102,E$2:G1101,2,0))</f>
        <v>46079</v>
      </c>
      <c r="G1102" s="144">
        <v>4.25</v>
      </c>
    </row>
    <row r="1103" spans="1:7">
      <c r="A1103" s="152">
        <v>1101</v>
      </c>
      <c r="B1103" s="128" t="s">
        <v>675</v>
      </c>
      <c r="C1103" s="128" t="s">
        <v>676</v>
      </c>
      <c r="D1103" s="128" t="s">
        <v>1344</v>
      </c>
      <c r="E1103" s="143" t="s">
        <v>1345</v>
      </c>
      <c r="F1103" s="126">
        <f>IF(COUNTIF(E$3:E1103,E1103)=1,MAX(F$2:F1102)+1,VLOOKUP(E1103,E$2:G1102,2,0))</f>
        <v>46079</v>
      </c>
      <c r="G1103" s="144">
        <v>1.75</v>
      </c>
    </row>
    <row r="1104" spans="1:7">
      <c r="A1104" s="152">
        <v>1102</v>
      </c>
      <c r="B1104" s="128" t="s">
        <v>675</v>
      </c>
      <c r="C1104" s="128" t="s">
        <v>294</v>
      </c>
      <c r="D1104" s="128" t="s">
        <v>1344</v>
      </c>
      <c r="E1104" s="143" t="s">
        <v>1345</v>
      </c>
      <c r="F1104" s="126">
        <f>IF(COUNTIF(E$3:E1104,E1104)=1,MAX(F$2:F1103)+1,VLOOKUP(E1104,E$2:G1103,2,0))</f>
        <v>46079</v>
      </c>
      <c r="G1104" s="144">
        <v>0.55000000000000004</v>
      </c>
    </row>
    <row r="1105" spans="1:7">
      <c r="A1105" s="152">
        <v>1103</v>
      </c>
      <c r="B1105" s="128" t="s">
        <v>675</v>
      </c>
      <c r="C1105" s="128" t="s">
        <v>295</v>
      </c>
      <c r="D1105" s="128" t="s">
        <v>1344</v>
      </c>
      <c r="E1105" s="143" t="s">
        <v>1345</v>
      </c>
      <c r="F1105" s="126">
        <f>IF(COUNTIF(E$3:E1105,E1105)=1,MAX(F$2:F1104)+1,VLOOKUP(E1105,E$2:G1104,2,0))</f>
        <v>46079</v>
      </c>
      <c r="G1105" s="144">
        <v>1.05</v>
      </c>
    </row>
    <row r="1106" spans="1:7">
      <c r="A1106" s="152">
        <v>1104</v>
      </c>
      <c r="B1106" s="128" t="s">
        <v>677</v>
      </c>
      <c r="C1106" s="128" t="s">
        <v>677</v>
      </c>
      <c r="D1106" s="128" t="s">
        <v>1346</v>
      </c>
      <c r="E1106" s="143" t="s">
        <v>1347</v>
      </c>
      <c r="F1106" s="126">
        <f>IF(COUNTIF(E$3:E1106,E1106)=1,MAX(F$2:F1105)+1,VLOOKUP(E1106,E$2:G1105,2,0))</f>
        <v>46080</v>
      </c>
      <c r="G1106" s="144">
        <v>1.9</v>
      </c>
    </row>
    <row r="1107" spans="1:7">
      <c r="A1107" s="152">
        <v>1105</v>
      </c>
      <c r="B1107" s="128" t="s">
        <v>677</v>
      </c>
      <c r="C1107" s="128" t="s">
        <v>302</v>
      </c>
      <c r="D1107" s="128" t="s">
        <v>1346</v>
      </c>
      <c r="E1107" s="143" t="s">
        <v>1347</v>
      </c>
      <c r="F1107" s="126">
        <f>IF(COUNTIF(E$3:E1107,E1107)=1,MAX(F$2:F1106)+1,VLOOKUP(E1107,E$2:G1106,2,0))</f>
        <v>46080</v>
      </c>
      <c r="G1107" s="144">
        <v>0.73</v>
      </c>
    </row>
    <row r="1108" spans="1:7">
      <c r="A1108" s="152">
        <v>1106</v>
      </c>
      <c r="B1108" s="128" t="s">
        <v>677</v>
      </c>
      <c r="C1108" s="128" t="s">
        <v>678</v>
      </c>
      <c r="D1108" s="128" t="s">
        <v>1346</v>
      </c>
      <c r="E1108" s="143" t="s">
        <v>1347</v>
      </c>
      <c r="F1108" s="126">
        <f>IF(COUNTIF(E$3:E1108,E1108)=1,MAX(F$2:F1107)+1,VLOOKUP(E1108,E$2:G1107,2,0))</f>
        <v>46080</v>
      </c>
      <c r="G1108" s="144">
        <v>0.03</v>
      </c>
    </row>
    <row r="1109" spans="1:7">
      <c r="A1109" s="152">
        <v>1107</v>
      </c>
      <c r="B1109" s="128" t="s">
        <v>679</v>
      </c>
      <c r="C1109" s="128" t="s">
        <v>679</v>
      </c>
      <c r="D1109" s="128" t="s">
        <v>1348</v>
      </c>
      <c r="E1109" s="143" t="s">
        <v>1349</v>
      </c>
      <c r="F1109" s="126">
        <f>IF(COUNTIF(E$3:E1109,E1109)=1,MAX(F$2:F1108)+1,VLOOKUP(E1109,E$2:G1108,2,0))</f>
        <v>46081</v>
      </c>
      <c r="G1109" s="144">
        <v>0.94</v>
      </c>
    </row>
    <row r="1110" spans="1:7">
      <c r="A1110" s="152">
        <v>1108</v>
      </c>
      <c r="B1110" s="128" t="s">
        <v>679</v>
      </c>
      <c r="C1110" s="128" t="s">
        <v>680</v>
      </c>
      <c r="D1110" s="128" t="s">
        <v>1348</v>
      </c>
      <c r="E1110" s="143" t="s">
        <v>1349</v>
      </c>
      <c r="F1110" s="126">
        <f>IF(COUNTIF(E$3:E1110,E1110)=1,MAX(F$2:F1109)+1,VLOOKUP(E1110,E$2:G1109,2,0))</f>
        <v>46081</v>
      </c>
      <c r="G1110" s="144">
        <v>9.84</v>
      </c>
    </row>
    <row r="1111" spans="1:7">
      <c r="A1111" s="152">
        <v>1109</v>
      </c>
      <c r="B1111" s="128" t="s">
        <v>315</v>
      </c>
      <c r="C1111" s="128" t="s">
        <v>315</v>
      </c>
      <c r="D1111" s="128" t="s">
        <v>1350</v>
      </c>
      <c r="E1111" s="143" t="s">
        <v>1351</v>
      </c>
      <c r="F1111" s="126">
        <f>IF(COUNTIF(E$3:E1111,E1111)=1,MAX(F$2:F1110)+1,VLOOKUP(E1111,E$2:G1110,2,0))</f>
        <v>46082</v>
      </c>
      <c r="G1111" s="144">
        <v>45.45</v>
      </c>
    </row>
    <row r="1112" spans="1:7">
      <c r="A1112" s="152">
        <v>1110</v>
      </c>
      <c r="B1112" s="128" t="s">
        <v>316</v>
      </c>
      <c r="C1112" s="128" t="s">
        <v>316</v>
      </c>
      <c r="D1112" s="128" t="s">
        <v>1352</v>
      </c>
      <c r="E1112" s="143" t="s">
        <v>1353</v>
      </c>
      <c r="F1112" s="126">
        <f>IF(COUNTIF(E$3:E1112,E1112)=1,MAX(F$2:F1111)+1,VLOOKUP(E1112,E$2:G1111,2,0))</f>
        <v>46083</v>
      </c>
      <c r="G1112" s="144">
        <v>5.7</v>
      </c>
    </row>
    <row r="1113" spans="1:7">
      <c r="A1113" s="152">
        <v>1111</v>
      </c>
      <c r="B1113" s="128" t="s">
        <v>317</v>
      </c>
      <c r="C1113" s="128" t="s">
        <v>317</v>
      </c>
      <c r="D1113" s="128" t="s">
        <v>1354</v>
      </c>
      <c r="E1113" s="143" t="s">
        <v>1355</v>
      </c>
      <c r="F1113" s="126">
        <f>IF(COUNTIF(E$3:E1113,E1113)=1,MAX(F$2:F1112)+1,VLOOKUP(E1113,E$2:G1112,2,0))</f>
        <v>46084</v>
      </c>
      <c r="G1113" s="144">
        <v>25.18</v>
      </c>
    </row>
    <row r="1114" spans="1:7">
      <c r="A1114" s="152">
        <v>1112</v>
      </c>
      <c r="B1114" s="128" t="s">
        <v>681</v>
      </c>
      <c r="C1114" s="128" t="s">
        <v>681</v>
      </c>
      <c r="D1114" s="128" t="s">
        <v>1356</v>
      </c>
      <c r="E1114" s="143" t="s">
        <v>1357</v>
      </c>
      <c r="F1114" s="126">
        <f>IF(COUNTIF(E$3:E1114,E1114)=1,MAX(F$2:F1113)+1,VLOOKUP(E1114,E$2:G1113,2,0))</f>
        <v>46085</v>
      </c>
      <c r="G1114" s="144">
        <v>0.33999999999999997</v>
      </c>
    </row>
    <row r="1115" spans="1:7">
      <c r="A1115" s="152">
        <v>1113</v>
      </c>
      <c r="B1115" s="128" t="s">
        <v>682</v>
      </c>
      <c r="C1115" s="128" t="s">
        <v>682</v>
      </c>
      <c r="D1115" s="128" t="s">
        <v>1358</v>
      </c>
      <c r="E1115" s="143" t="s">
        <v>1359</v>
      </c>
      <c r="F1115" s="126"/>
      <c r="G1115" s="144">
        <v>0</v>
      </c>
    </row>
    <row r="1116" spans="1:7">
      <c r="A1116" s="152">
        <v>1114</v>
      </c>
      <c r="B1116" s="128" t="s">
        <v>681</v>
      </c>
      <c r="C1116" s="128" t="s">
        <v>683</v>
      </c>
      <c r="D1116" s="128" t="s">
        <v>1356</v>
      </c>
      <c r="E1116" s="143" t="s">
        <v>1357</v>
      </c>
      <c r="F1116" s="126">
        <f>IF(COUNTIF(E$3:E1116,E1116)=1,MAX(F$2:F1115)+1,VLOOKUP(E1116,E$2:G1115,2,0))</f>
        <v>46085</v>
      </c>
      <c r="G1116" s="144">
        <v>0.45999999999999996</v>
      </c>
    </row>
    <row r="1117" spans="1:7">
      <c r="A1117" s="152">
        <v>1115</v>
      </c>
      <c r="B1117" s="128" t="s">
        <v>681</v>
      </c>
      <c r="C1117" s="128" t="s">
        <v>684</v>
      </c>
      <c r="D1117" s="128" t="s">
        <v>1356</v>
      </c>
      <c r="E1117" s="143" t="s">
        <v>1357</v>
      </c>
      <c r="F1117" s="126">
        <f>IF(COUNTIF(E$3:E1117,E1117)=1,MAX(F$2:F1116)+1,VLOOKUP(E1117,E$2:G1116,2,0))</f>
        <v>46085</v>
      </c>
      <c r="G1117" s="144">
        <v>0.64999999999999991</v>
      </c>
    </row>
    <row r="1118" spans="1:7">
      <c r="A1118" s="152">
        <v>1116</v>
      </c>
      <c r="B1118" s="128" t="s">
        <v>681</v>
      </c>
      <c r="C1118" s="128" t="s">
        <v>685</v>
      </c>
      <c r="D1118" s="128" t="s">
        <v>1356</v>
      </c>
      <c r="E1118" s="143" t="s">
        <v>1357</v>
      </c>
      <c r="F1118" s="126">
        <f>IF(COUNTIF(E$3:E1118,E1118)=1,MAX(F$2:F1117)+1,VLOOKUP(E1118,E$2:G1117,2,0))</f>
        <v>46085</v>
      </c>
      <c r="G1118" s="144">
        <v>9.9999999999999992E-2</v>
      </c>
    </row>
    <row r="1119" spans="1:7">
      <c r="A1119" s="152">
        <v>1117</v>
      </c>
      <c r="B1119" s="128" t="s">
        <v>681</v>
      </c>
      <c r="C1119" s="128" t="s">
        <v>686</v>
      </c>
      <c r="D1119" s="128" t="s">
        <v>1356</v>
      </c>
      <c r="E1119" s="143" t="s">
        <v>1357</v>
      </c>
      <c r="F1119" s="126">
        <f>IF(COUNTIF(E$3:E1119,E1119)=1,MAX(F$2:F1118)+1,VLOOKUP(E1119,E$2:G1118,2,0))</f>
        <v>46085</v>
      </c>
      <c r="G1119" s="144">
        <v>1.3399999999999999</v>
      </c>
    </row>
    <row r="1120" spans="1:7">
      <c r="A1120" s="152">
        <v>1118</v>
      </c>
      <c r="B1120" s="128" t="s">
        <v>681</v>
      </c>
      <c r="C1120" s="128" t="s">
        <v>687</v>
      </c>
      <c r="D1120" s="128" t="s">
        <v>1356</v>
      </c>
      <c r="E1120" s="143" t="s">
        <v>1357</v>
      </c>
      <c r="F1120" s="126">
        <f>IF(COUNTIF(E$3:E1120,E1120)=1,MAX(F$2:F1119)+1,VLOOKUP(E1120,E$2:G1119,2,0))</f>
        <v>46085</v>
      </c>
      <c r="G1120" s="144">
        <v>0.16999999999999998</v>
      </c>
    </row>
    <row r="1121" spans="1:7">
      <c r="A1121" s="152">
        <v>1119</v>
      </c>
      <c r="B1121" s="128" t="s">
        <v>318</v>
      </c>
      <c r="C1121" s="128" t="s">
        <v>318</v>
      </c>
      <c r="D1121" s="128" t="s">
        <v>1360</v>
      </c>
      <c r="E1121" s="143" t="s">
        <v>1361</v>
      </c>
      <c r="F1121" s="126">
        <f>IF(COUNTIF(E$3:E1121,E1121)=1,MAX(F$2:F1120)+1,VLOOKUP(E1121,E$2:G1120,2,0))</f>
        <v>46086</v>
      </c>
      <c r="G1121" s="144">
        <v>33.339999999999996</v>
      </c>
    </row>
    <row r="1122" spans="1:7">
      <c r="A1122" s="152">
        <v>1120</v>
      </c>
      <c r="B1122" s="128" t="s">
        <v>688</v>
      </c>
      <c r="C1122" s="128" t="s">
        <v>688</v>
      </c>
      <c r="D1122" s="128" t="s">
        <v>1362</v>
      </c>
      <c r="E1122" s="143" t="s">
        <v>1363</v>
      </c>
      <c r="F1122" s="126">
        <f>IF(COUNTIF(E$3:E1122,E1122)=1,MAX(F$2:F1121)+1,VLOOKUP(E1122,E$2:G1121,2,0))</f>
        <v>46087</v>
      </c>
      <c r="G1122" s="144">
        <v>2.14</v>
      </c>
    </row>
    <row r="1123" spans="1:7">
      <c r="A1123" s="152">
        <v>1121</v>
      </c>
      <c r="B1123" s="128" t="s">
        <v>688</v>
      </c>
      <c r="C1123" s="128" t="s">
        <v>689</v>
      </c>
      <c r="D1123" s="128" t="s">
        <v>1362</v>
      </c>
      <c r="E1123" s="143" t="s">
        <v>1363</v>
      </c>
      <c r="F1123" s="126">
        <f>IF(COUNTIF(E$3:E1123,E1123)=1,MAX(F$2:F1122)+1,VLOOKUP(E1123,E$2:G1122,2,0))</f>
        <v>46087</v>
      </c>
      <c r="G1123" s="144">
        <v>0.22</v>
      </c>
    </row>
    <row r="1124" spans="1:7">
      <c r="A1124" s="152">
        <v>1122</v>
      </c>
      <c r="B1124" s="128" t="s">
        <v>488</v>
      </c>
      <c r="C1124" s="128" t="s">
        <v>690</v>
      </c>
      <c r="D1124" s="128" t="s">
        <v>955</v>
      </c>
      <c r="E1124" s="143" t="s">
        <v>956</v>
      </c>
      <c r="F1124" s="126">
        <f>IF(COUNTIF(E$3:E1124,E1124)=1,MAX(F$2:F1123)+1,VLOOKUP(E1124,E$2:G1123,2,0))</f>
        <v>27342</v>
      </c>
      <c r="G1124" s="144">
        <v>0.09</v>
      </c>
    </row>
    <row r="1125" spans="1:7">
      <c r="A1125" s="152">
        <v>1123</v>
      </c>
      <c r="B1125" s="128" t="s">
        <v>319</v>
      </c>
      <c r="C1125" s="128" t="s">
        <v>319</v>
      </c>
      <c r="D1125" s="128" t="s">
        <v>1364</v>
      </c>
      <c r="E1125" s="143" t="s">
        <v>1365</v>
      </c>
      <c r="F1125" s="126">
        <f>IF(COUNTIF(E$3:E1125,E1125)=1,MAX(F$2:F1124)+1,VLOOKUP(E1125,E$2:G1124,2,0))</f>
        <v>46088</v>
      </c>
      <c r="G1125" s="144">
        <v>2.46</v>
      </c>
    </row>
    <row r="1126" spans="1:7">
      <c r="A1126" s="152">
        <v>1124</v>
      </c>
      <c r="B1126" s="128" t="s">
        <v>346</v>
      </c>
      <c r="C1126" s="128" t="s">
        <v>346</v>
      </c>
      <c r="D1126" s="128" t="s">
        <v>1366</v>
      </c>
      <c r="E1126" s="143" t="s">
        <v>1367</v>
      </c>
      <c r="F1126" s="126">
        <f>IF(COUNTIF(E$3:E1126,E1126)=1,MAX(F$2:F1125)+1,VLOOKUP(E1126,E$2:G1125,2,0))</f>
        <v>46089</v>
      </c>
      <c r="G1126" s="144">
        <v>0.76</v>
      </c>
    </row>
    <row r="1127" spans="1:7">
      <c r="A1127" s="152">
        <v>1125</v>
      </c>
      <c r="B1127" s="128" t="s">
        <v>346</v>
      </c>
      <c r="C1127" s="128" t="s">
        <v>347</v>
      </c>
      <c r="D1127" s="128" t="s">
        <v>1366</v>
      </c>
      <c r="E1127" s="143" t="s">
        <v>1367</v>
      </c>
      <c r="F1127" s="126">
        <f>IF(COUNTIF(E$3:E1127,E1127)=1,MAX(F$2:F1126)+1,VLOOKUP(E1127,E$2:G1126,2,0))</f>
        <v>46089</v>
      </c>
      <c r="G1127" s="144">
        <v>0.84</v>
      </c>
    </row>
    <row r="1128" spans="1:7">
      <c r="A1128" s="152">
        <v>1126</v>
      </c>
      <c r="B1128" s="128" t="s">
        <v>346</v>
      </c>
      <c r="C1128" s="128" t="s">
        <v>348</v>
      </c>
      <c r="D1128" s="128" t="s">
        <v>1366</v>
      </c>
      <c r="E1128" s="143" t="s">
        <v>1367</v>
      </c>
      <c r="F1128" s="126">
        <f>IF(COUNTIF(E$3:E1128,E1128)=1,MAX(F$2:F1127)+1,VLOOKUP(E1128,E$2:G1127,2,0))</f>
        <v>46089</v>
      </c>
      <c r="G1128" s="144">
        <v>0.15</v>
      </c>
    </row>
    <row r="1129" spans="1:7">
      <c r="A1129" s="152">
        <v>1127</v>
      </c>
      <c r="B1129" s="128" t="s">
        <v>346</v>
      </c>
      <c r="C1129" s="128" t="s">
        <v>349</v>
      </c>
      <c r="D1129" s="128" t="s">
        <v>1366</v>
      </c>
      <c r="E1129" s="143" t="s">
        <v>1367</v>
      </c>
      <c r="F1129" s="126">
        <f>IF(COUNTIF(E$3:E1129,E1129)=1,MAX(F$2:F1128)+1,VLOOKUP(E1129,E$2:G1128,2,0))</f>
        <v>46089</v>
      </c>
      <c r="G1129" s="144">
        <v>0.21</v>
      </c>
    </row>
    <row r="1130" spans="1:7">
      <c r="A1130" s="152">
        <v>1128</v>
      </c>
      <c r="B1130" s="128" t="s">
        <v>350</v>
      </c>
      <c r="C1130" s="128" t="s">
        <v>350</v>
      </c>
      <c r="D1130" s="128" t="s">
        <v>1368</v>
      </c>
      <c r="E1130" s="143" t="s">
        <v>1369</v>
      </c>
      <c r="F1130" s="126">
        <f>IF(COUNTIF(E$3:E1130,E1130)=1,MAX(F$2:F1129)+1,VLOOKUP(E1130,E$2:G1129,2,0))</f>
        <v>46090</v>
      </c>
      <c r="G1130" s="144">
        <v>2.31</v>
      </c>
    </row>
    <row r="1131" spans="1:7">
      <c r="A1131" s="152">
        <v>1129</v>
      </c>
      <c r="B1131" s="128" t="s">
        <v>350</v>
      </c>
      <c r="C1131" s="128" t="s">
        <v>351</v>
      </c>
      <c r="D1131" s="128" t="s">
        <v>1368</v>
      </c>
      <c r="E1131" s="143" t="s">
        <v>1369</v>
      </c>
      <c r="F1131" s="126">
        <f>IF(COUNTIF(E$3:E1131,E1131)=1,MAX(F$2:F1130)+1,VLOOKUP(E1131,E$2:G1130,2,0))</f>
        <v>46090</v>
      </c>
      <c r="G1131" s="144">
        <v>0.27999999999999997</v>
      </c>
    </row>
    <row r="1132" spans="1:7">
      <c r="A1132" s="152">
        <v>1130</v>
      </c>
      <c r="B1132" s="128" t="s">
        <v>488</v>
      </c>
      <c r="C1132" s="128" t="s">
        <v>379</v>
      </c>
      <c r="D1132" s="128" t="s">
        <v>955</v>
      </c>
      <c r="E1132" s="143" t="s">
        <v>956</v>
      </c>
      <c r="F1132" s="126">
        <f>IF(COUNTIF(E$3:E1132,E1132)=1,MAX(F$2:F1131)+1,VLOOKUP(E1132,E$2:G1131,2,0))</f>
        <v>27342</v>
      </c>
      <c r="G1132" s="144">
        <v>67.210000000000008</v>
      </c>
    </row>
    <row r="1133" spans="1:7">
      <c r="A1133" s="152">
        <v>1131</v>
      </c>
      <c r="B1133" s="128" t="s">
        <v>341</v>
      </c>
      <c r="C1133" s="128" t="s">
        <v>341</v>
      </c>
      <c r="D1133" s="128" t="s">
        <v>1370</v>
      </c>
      <c r="E1133" s="143" t="s">
        <v>1371</v>
      </c>
      <c r="F1133" s="126">
        <f>IF(COUNTIF(E$3:E1133,E1133)=1,MAX(F$2:F1132)+1,VLOOKUP(E1133,E$2:G1132,2,0))</f>
        <v>46091</v>
      </c>
      <c r="G1133" s="144">
        <v>29.08</v>
      </c>
    </row>
    <row r="1134" spans="1:7">
      <c r="A1134" s="152">
        <v>1132</v>
      </c>
      <c r="B1134" s="128" t="s">
        <v>342</v>
      </c>
      <c r="C1134" s="128" t="s">
        <v>342</v>
      </c>
      <c r="D1134" s="128" t="s">
        <v>1372</v>
      </c>
      <c r="E1134" s="143" t="s">
        <v>1373</v>
      </c>
      <c r="F1134" s="126">
        <f>IF(COUNTIF(E$3:E1134,E1134)=1,MAX(F$2:F1133)+1,VLOOKUP(E1134,E$2:G1133,2,0))</f>
        <v>46092</v>
      </c>
      <c r="G1134" s="144">
        <v>18.77</v>
      </c>
    </row>
    <row r="1135" spans="1:7">
      <c r="A1135" s="152">
        <v>1133</v>
      </c>
      <c r="B1135" s="128" t="s">
        <v>691</v>
      </c>
      <c r="C1135" s="128" t="s">
        <v>691</v>
      </c>
      <c r="D1135" s="128" t="s">
        <v>1374</v>
      </c>
      <c r="E1135" s="143" t="s">
        <v>1375</v>
      </c>
      <c r="F1135" s="126">
        <f>IF(COUNTIF(E$3:E1135,E1135)=1,MAX(F$2:F1134)+1,VLOOKUP(E1135,E$2:G1134,2,0))</f>
        <v>46093</v>
      </c>
      <c r="G1135" s="144">
        <v>0.39999999999999997</v>
      </c>
    </row>
    <row r="1136" spans="1:7">
      <c r="A1136" s="152">
        <v>1134</v>
      </c>
      <c r="B1136" s="128" t="s">
        <v>691</v>
      </c>
      <c r="C1136" s="128" t="s">
        <v>343</v>
      </c>
      <c r="D1136" s="128" t="s">
        <v>1374</v>
      </c>
      <c r="E1136" s="143" t="s">
        <v>1375</v>
      </c>
      <c r="F1136" s="126">
        <f>IF(COUNTIF(E$3:E1136,E1136)=1,MAX(F$2:F1135)+1,VLOOKUP(E1136,E$2:G1135,2,0))</f>
        <v>46093</v>
      </c>
      <c r="G1136" s="144">
        <v>0.37</v>
      </c>
    </row>
    <row r="1137" spans="1:7">
      <c r="A1137" s="152">
        <v>1135</v>
      </c>
      <c r="B1137" s="128" t="s">
        <v>344</v>
      </c>
      <c r="C1137" s="128" t="s">
        <v>345</v>
      </c>
      <c r="D1137" s="128" t="s">
        <v>1376</v>
      </c>
      <c r="E1137" s="143" t="s">
        <v>1377</v>
      </c>
      <c r="F1137" s="126">
        <f>IF(COUNTIF(E$3:E1137,E1137)=1,MAX(F$2:F1136)+1,VLOOKUP(E1137,E$2:G1136,2,0))</f>
        <v>46094</v>
      </c>
      <c r="G1137" s="144">
        <v>0.7</v>
      </c>
    </row>
    <row r="1138" spans="1:7">
      <c r="A1138" s="152">
        <v>1136</v>
      </c>
      <c r="B1138" s="128" t="s">
        <v>692</v>
      </c>
      <c r="C1138" s="128" t="s">
        <v>693</v>
      </c>
      <c r="D1138" s="128" t="s">
        <v>1378</v>
      </c>
      <c r="E1138" s="143" t="s">
        <v>1379</v>
      </c>
      <c r="F1138" s="126">
        <f>IF(COUNTIF(E$3:E1138,E1138)=1,MAX(F$2:F1137)+1,VLOOKUP(E1138,E$2:G1137,2,0))</f>
        <v>46095</v>
      </c>
      <c r="G1138" s="144">
        <v>0.53</v>
      </c>
    </row>
    <row r="1139" spans="1:7">
      <c r="A1139" s="152">
        <v>1137</v>
      </c>
      <c r="B1139" s="128" t="s">
        <v>694</v>
      </c>
      <c r="C1139" s="128" t="s">
        <v>694</v>
      </c>
      <c r="D1139" s="128" t="s">
        <v>1380</v>
      </c>
      <c r="E1139" s="143" t="s">
        <v>1381</v>
      </c>
      <c r="F1139" s="126">
        <f>IF(COUNTIF(E$3:E1139,E1139)=1,MAX(F$2:F1138)+1,VLOOKUP(E1139,E$2:G1138,2,0))</f>
        <v>46096</v>
      </c>
      <c r="G1139" s="144">
        <v>0</v>
      </c>
    </row>
    <row r="1140" spans="1:7">
      <c r="A1140" s="152">
        <v>1138</v>
      </c>
      <c r="B1140" s="128" t="s">
        <v>695</v>
      </c>
      <c r="C1140" s="128" t="s">
        <v>695</v>
      </c>
      <c r="D1140" s="128" t="s">
        <v>1382</v>
      </c>
      <c r="E1140" s="143" t="s">
        <v>1383</v>
      </c>
      <c r="F1140" s="126">
        <f>IF(COUNTIF(E$3:E1140,E1140)=1,MAX(F$2:F1139)+1,VLOOKUP(E1140,E$2:G1139,2,0))</f>
        <v>46097</v>
      </c>
      <c r="G1140" s="144">
        <v>204.69000000000003</v>
      </c>
    </row>
    <row r="1141" spans="1:7">
      <c r="A1141" s="152">
        <v>1139</v>
      </c>
      <c r="B1141" s="128" t="s">
        <v>695</v>
      </c>
      <c r="C1141" s="128" t="s">
        <v>696</v>
      </c>
      <c r="D1141" s="128" t="s">
        <v>1382</v>
      </c>
      <c r="E1141" s="143" t="s">
        <v>1383</v>
      </c>
      <c r="F1141" s="126">
        <f>IF(COUNTIF(E$3:E1141,E1141)=1,MAX(F$2:F1140)+1,VLOOKUP(E1141,E$2:G1140,2,0))</f>
        <v>46097</v>
      </c>
      <c r="G1141" s="144">
        <v>0.02</v>
      </c>
    </row>
    <row r="1142" spans="1:7">
      <c r="A1142" s="152">
        <v>1140</v>
      </c>
      <c r="B1142" s="128" t="s">
        <v>320</v>
      </c>
      <c r="C1142" s="128" t="s">
        <v>320</v>
      </c>
      <c r="D1142" s="128" t="s">
        <v>1384</v>
      </c>
      <c r="E1142" s="143" t="s">
        <v>1385</v>
      </c>
      <c r="F1142" s="126">
        <f>IF(COUNTIF(E$3:E1142,E1142)=1,MAX(F$2:F1141)+1,VLOOKUP(E1142,E$2:G1141,2,0))</f>
        <v>46098</v>
      </c>
      <c r="G1142" s="144">
        <v>6.9999999999999993E-2</v>
      </c>
    </row>
    <row r="1143" spans="1:7">
      <c r="A1143" s="152">
        <v>1141</v>
      </c>
      <c r="B1143" s="128" t="s">
        <v>320</v>
      </c>
      <c r="C1143" s="128" t="s">
        <v>321</v>
      </c>
      <c r="D1143" s="128" t="s">
        <v>1384</v>
      </c>
      <c r="E1143" s="143" t="s">
        <v>1385</v>
      </c>
      <c r="F1143" s="126">
        <f>IF(COUNTIF(E$3:E1143,E1143)=1,MAX(F$2:F1142)+1,VLOOKUP(E1143,E$2:G1142,2,0))</f>
        <v>46098</v>
      </c>
      <c r="G1143" s="144">
        <v>49.370000000000005</v>
      </c>
    </row>
    <row r="1144" spans="1:7">
      <c r="A1144" s="152">
        <v>1142</v>
      </c>
      <c r="B1144" s="128" t="s">
        <v>697</v>
      </c>
      <c r="C1144" s="128" t="s">
        <v>697</v>
      </c>
      <c r="D1144" s="128" t="s">
        <v>1386</v>
      </c>
      <c r="E1144" s="143" t="s">
        <v>1387</v>
      </c>
      <c r="F1144" s="126">
        <f>IF(COUNTIF(E$3:E1144,E1144)=1,MAX(F$2:F1143)+1,VLOOKUP(E1144,E$2:G1143,2,0))</f>
        <v>46099</v>
      </c>
      <c r="G1144" s="144">
        <v>84.76</v>
      </c>
    </row>
    <row r="1145" spans="1:7">
      <c r="A1145" s="152">
        <v>1143</v>
      </c>
      <c r="B1145" s="128" t="s">
        <v>697</v>
      </c>
      <c r="C1145" s="128" t="s">
        <v>356</v>
      </c>
      <c r="D1145" s="128" t="s">
        <v>1386</v>
      </c>
      <c r="E1145" s="143" t="s">
        <v>1387</v>
      </c>
      <c r="F1145" s="126">
        <f>IF(COUNTIF(E$3:E1145,E1145)=1,MAX(F$2:F1144)+1,VLOOKUP(E1145,E$2:G1144,2,0))</f>
        <v>46099</v>
      </c>
      <c r="G1145" s="144">
        <v>1.45</v>
      </c>
    </row>
    <row r="1146" spans="1:7">
      <c r="A1146" s="152">
        <v>1144</v>
      </c>
      <c r="B1146" s="128" t="s">
        <v>698</v>
      </c>
      <c r="C1146" s="128" t="s">
        <v>698</v>
      </c>
      <c r="D1146" s="128" t="s">
        <v>1388</v>
      </c>
      <c r="E1146" s="143" t="s">
        <v>1389</v>
      </c>
      <c r="F1146" s="126">
        <f>IF(COUNTIF(E$3:E1146,E1146)=1,MAX(F$2:F1145)+1,VLOOKUP(E1146,E$2:G1145,2,0))</f>
        <v>46100</v>
      </c>
      <c r="G1146" s="144">
        <v>2.78</v>
      </c>
    </row>
    <row r="1147" spans="1:7">
      <c r="A1147" s="152">
        <v>1145</v>
      </c>
      <c r="B1147" s="128" t="s">
        <v>698</v>
      </c>
      <c r="C1147" s="128" t="s">
        <v>776</v>
      </c>
      <c r="D1147" s="128" t="s">
        <v>1388</v>
      </c>
      <c r="E1147" s="143" t="s">
        <v>1389</v>
      </c>
      <c r="F1147" s="126">
        <f>IF(COUNTIF(E$3:E1147,E1147)=1,MAX(F$2:F1146)+1,VLOOKUP(E1147,E$2:G1146,2,0))</f>
        <v>46100</v>
      </c>
      <c r="G1147" s="144">
        <v>2.66</v>
      </c>
    </row>
    <row r="1148" spans="1:7">
      <c r="A1148" s="152">
        <v>1146</v>
      </c>
      <c r="B1148" s="128" t="s">
        <v>699</v>
      </c>
      <c r="C1148" s="128" t="s">
        <v>699</v>
      </c>
      <c r="D1148" s="128" t="s">
        <v>1390</v>
      </c>
      <c r="E1148" s="143" t="s">
        <v>1391</v>
      </c>
      <c r="F1148" s="126"/>
      <c r="G1148" s="144">
        <v>0</v>
      </c>
    </row>
    <row r="1149" spans="1:7">
      <c r="A1149" s="152">
        <v>1147</v>
      </c>
      <c r="B1149" s="128" t="s">
        <v>382</v>
      </c>
      <c r="C1149" s="128" t="s">
        <v>382</v>
      </c>
      <c r="D1149" s="128" t="s">
        <v>1392</v>
      </c>
      <c r="E1149" s="143" t="s">
        <v>1393</v>
      </c>
      <c r="F1149" s="126">
        <f>IF(COUNTIF(E$3:E1149,E1149)=1,MAX(F$2:F1148)+1,VLOOKUP(E1149,E$2:G1148,2,0))</f>
        <v>46101</v>
      </c>
      <c r="G1149" s="144">
        <v>0.36</v>
      </c>
    </row>
    <row r="1150" spans="1:7">
      <c r="A1150" s="152">
        <v>1148</v>
      </c>
      <c r="B1150" s="128" t="s">
        <v>382</v>
      </c>
      <c r="C1150" s="128" t="s">
        <v>383</v>
      </c>
      <c r="D1150" s="128" t="s">
        <v>1392</v>
      </c>
      <c r="E1150" s="143" t="s">
        <v>1393</v>
      </c>
      <c r="F1150" s="126">
        <f>IF(COUNTIF(E$3:E1150,E1150)=1,MAX(F$2:F1149)+1,VLOOKUP(E1150,E$2:G1149,2,0))</f>
        <v>46101</v>
      </c>
      <c r="G1150" s="144">
        <v>0.30999999999999994</v>
      </c>
    </row>
    <row r="1151" spans="1:7">
      <c r="A1151" s="152">
        <v>1149</v>
      </c>
      <c r="B1151" s="128" t="s">
        <v>357</v>
      </c>
      <c r="C1151" s="128" t="s">
        <v>357</v>
      </c>
      <c r="D1151" s="128" t="s">
        <v>1394</v>
      </c>
      <c r="E1151" s="143" t="s">
        <v>1175</v>
      </c>
      <c r="F1151" s="126">
        <f>IF(COUNTIF(E$3:E1151,E1151)=1,MAX(F$2:F1150)+1,VLOOKUP(E1151,E$2:G1150,2,0))</f>
        <v>27447</v>
      </c>
      <c r="G1151" s="144">
        <v>1.1000000000000001</v>
      </c>
    </row>
    <row r="1152" spans="1:7">
      <c r="A1152" s="152">
        <v>1150</v>
      </c>
      <c r="B1152" s="128" t="s">
        <v>357</v>
      </c>
      <c r="C1152" s="128" t="s">
        <v>358</v>
      </c>
      <c r="D1152" s="128" t="s">
        <v>1394</v>
      </c>
      <c r="E1152" s="143" t="s">
        <v>1175</v>
      </c>
      <c r="F1152" s="126">
        <f>IF(COUNTIF(E$3:E1152,E1152)=1,MAX(F$2:F1151)+1,VLOOKUP(E1152,E$2:G1151,2,0))</f>
        <v>27447</v>
      </c>
      <c r="G1152" s="144">
        <v>0.18</v>
      </c>
    </row>
    <row r="1153" spans="1:7">
      <c r="A1153" s="152">
        <v>1151</v>
      </c>
      <c r="B1153" s="128" t="s">
        <v>700</v>
      </c>
      <c r="C1153" s="128" t="s">
        <v>700</v>
      </c>
      <c r="D1153" s="128" t="s">
        <v>1395</v>
      </c>
      <c r="E1153" s="143" t="s">
        <v>1396</v>
      </c>
      <c r="F1153" s="126">
        <f>IF(COUNTIF(E$3:E1153,E1153)=1,MAX(F$2:F1152)+1,VLOOKUP(E1153,E$2:G1152,2,0))</f>
        <v>46102</v>
      </c>
      <c r="G1153" s="144">
        <v>52.339999999999996</v>
      </c>
    </row>
    <row r="1154" spans="1:7">
      <c r="A1154" s="152">
        <v>1152</v>
      </c>
      <c r="B1154" s="128" t="s">
        <v>352</v>
      </c>
      <c r="C1154" s="128" t="s">
        <v>352</v>
      </c>
      <c r="D1154" s="128" t="s">
        <v>1397</v>
      </c>
      <c r="E1154" s="143" t="s">
        <v>1398</v>
      </c>
      <c r="F1154" s="126">
        <f>IF(COUNTIF(E$3:E1154,E1154)=1,MAX(F$2:F1153)+1,VLOOKUP(E1154,E$2:G1153,2,0))</f>
        <v>46103</v>
      </c>
      <c r="G1154" s="144">
        <v>18.150000000000002</v>
      </c>
    </row>
    <row r="1155" spans="1:7">
      <c r="A1155" s="152">
        <v>1153</v>
      </c>
      <c r="B1155" s="128" t="s">
        <v>701</v>
      </c>
      <c r="C1155" s="128" t="s">
        <v>701</v>
      </c>
      <c r="D1155" s="128" t="s">
        <v>1399</v>
      </c>
      <c r="E1155" s="143" t="s">
        <v>1400</v>
      </c>
      <c r="F1155" s="126">
        <f>IF(COUNTIF(E$3:E1155,E1155)=1,MAX(F$2:F1154)+1,VLOOKUP(E1155,E$2:G1154,2,0))</f>
        <v>46104</v>
      </c>
      <c r="G1155" s="144">
        <v>1.9699999999999998</v>
      </c>
    </row>
    <row r="1156" spans="1:7">
      <c r="A1156" s="152">
        <v>1154</v>
      </c>
      <c r="B1156" s="128" t="s">
        <v>701</v>
      </c>
      <c r="C1156" s="128" t="s">
        <v>362</v>
      </c>
      <c r="D1156" s="128" t="s">
        <v>1399</v>
      </c>
      <c r="E1156" s="143" t="s">
        <v>1400</v>
      </c>
      <c r="F1156" s="126">
        <f>IF(COUNTIF(E$3:E1156,E1156)=1,MAX(F$2:F1155)+1,VLOOKUP(E1156,E$2:G1155,2,0))</f>
        <v>46104</v>
      </c>
      <c r="G1156" s="144">
        <v>0.27999999999999997</v>
      </c>
    </row>
    <row r="1157" spans="1:7">
      <c r="A1157" s="152">
        <v>1155</v>
      </c>
      <c r="B1157" s="128" t="s">
        <v>702</v>
      </c>
      <c r="C1157" s="128" t="s">
        <v>702</v>
      </c>
      <c r="D1157" s="128" t="s">
        <v>1401</v>
      </c>
      <c r="E1157" s="143" t="s">
        <v>1402</v>
      </c>
      <c r="F1157" s="126">
        <f>IF(COUNTIF(E$3:E1157,E1157)=1,MAX(F$2:F1156)+1,VLOOKUP(E1157,E$2:G1156,2,0))</f>
        <v>46105</v>
      </c>
      <c r="G1157" s="144">
        <v>1.73</v>
      </c>
    </row>
    <row r="1158" spans="1:7">
      <c r="A1158" s="152">
        <v>1156</v>
      </c>
      <c r="B1158" s="128" t="s">
        <v>703</v>
      </c>
      <c r="C1158" s="128" t="s">
        <v>363</v>
      </c>
      <c r="D1158" s="128" t="s">
        <v>1403</v>
      </c>
      <c r="E1158" s="143" t="s">
        <v>1404</v>
      </c>
      <c r="F1158" s="126">
        <f>IF(COUNTIF(E$3:E1158,E1158)=1,MAX(F$2:F1157)+1,VLOOKUP(E1158,E$2:G1157,2,0))</f>
        <v>46106</v>
      </c>
      <c r="G1158" s="144">
        <v>1.0699999999999998</v>
      </c>
    </row>
    <row r="1159" spans="1:7">
      <c r="A1159" s="152">
        <v>1157</v>
      </c>
      <c r="B1159" s="128" t="s">
        <v>208</v>
      </c>
      <c r="C1159" s="128" t="s">
        <v>208</v>
      </c>
      <c r="D1159" s="128" t="s">
        <v>1405</v>
      </c>
      <c r="E1159" s="143" t="s">
        <v>1406</v>
      </c>
      <c r="F1159" s="126">
        <f>IF(COUNTIF(E$3:E1159,E1159)=1,MAX(F$2:F1158)+1,VLOOKUP(E1159,E$2:G1158,2,0))</f>
        <v>46107</v>
      </c>
      <c r="G1159" s="144">
        <v>1.04</v>
      </c>
    </row>
    <row r="1160" spans="1:7">
      <c r="A1160" s="152">
        <v>1158</v>
      </c>
      <c r="B1160" s="128" t="s">
        <v>142</v>
      </c>
      <c r="C1160" s="128" t="s">
        <v>142</v>
      </c>
      <c r="D1160" s="128" t="s">
        <v>1407</v>
      </c>
      <c r="E1160" s="143" t="s">
        <v>1408</v>
      </c>
      <c r="F1160" s="126">
        <f>IF(COUNTIF(E$3:E1160,E1160)=1,MAX(F$2:F1159)+1,VLOOKUP(E1160,E$2:G1159,2,0))</f>
        <v>46108</v>
      </c>
      <c r="G1160" s="144">
        <v>160.26</v>
      </c>
    </row>
    <row r="1161" spans="1:7">
      <c r="A1161" s="152">
        <v>1159</v>
      </c>
      <c r="B1161" s="128" t="s">
        <v>142</v>
      </c>
      <c r="C1161" s="128" t="s">
        <v>143</v>
      </c>
      <c r="D1161" s="128" t="s">
        <v>1407</v>
      </c>
      <c r="E1161" s="143" t="s">
        <v>1408</v>
      </c>
      <c r="F1161" s="126">
        <f>IF(COUNTIF(E$3:E1161,E1161)=1,MAX(F$2:F1160)+1,VLOOKUP(E1161,E$2:G1160,2,0))</f>
        <v>46108</v>
      </c>
      <c r="G1161" s="144">
        <v>0.17</v>
      </c>
    </row>
    <row r="1162" spans="1:7">
      <c r="A1162" s="152">
        <v>1160</v>
      </c>
      <c r="B1162" s="128" t="s">
        <v>705</v>
      </c>
      <c r="C1162" s="128" t="s">
        <v>705</v>
      </c>
      <c r="D1162" s="128" t="s">
        <v>1409</v>
      </c>
      <c r="E1162" s="143" t="s">
        <v>1410</v>
      </c>
      <c r="F1162" s="126">
        <f>IF(COUNTIF(E$3:E1162,E1162)=1,MAX(F$2:F1161)+1,VLOOKUP(E1162,E$2:G1161,2,0))</f>
        <v>46109</v>
      </c>
      <c r="G1162" s="144">
        <v>0</v>
      </c>
    </row>
    <row r="1163" spans="1:7">
      <c r="A1163" s="152">
        <v>1161</v>
      </c>
      <c r="B1163" s="128" t="s">
        <v>705</v>
      </c>
      <c r="C1163" s="128" t="s">
        <v>706</v>
      </c>
      <c r="D1163" s="128" t="s">
        <v>1409</v>
      </c>
      <c r="E1163" s="143" t="s">
        <v>1410</v>
      </c>
      <c r="F1163" s="126">
        <f>IF(COUNTIF(E$3:E1163,E1163)=1,MAX(F$2:F1162)+1,VLOOKUP(E1163,E$2:G1162,2,0))</f>
        <v>46109</v>
      </c>
      <c r="G1163" s="144">
        <v>2.37</v>
      </c>
    </row>
    <row r="1164" spans="1:7">
      <c r="A1164" s="152">
        <v>1162</v>
      </c>
      <c r="B1164" s="128" t="s">
        <v>707</v>
      </c>
      <c r="C1164" s="128" t="s">
        <v>707</v>
      </c>
      <c r="D1164" s="128" t="s">
        <v>1411</v>
      </c>
      <c r="E1164" s="143" t="s">
        <v>1412</v>
      </c>
      <c r="F1164" s="126">
        <f>IF(COUNTIF(E$3:E1164,E1164)=1,MAX(F$2:F1163)+1,VLOOKUP(E1164,E$2:G1163,2,0))</f>
        <v>46110</v>
      </c>
      <c r="G1164" s="144">
        <v>0.74</v>
      </c>
    </row>
    <row r="1165" spans="1:7">
      <c r="A1165" s="152">
        <v>1163</v>
      </c>
      <c r="B1165" s="128" t="s">
        <v>707</v>
      </c>
      <c r="C1165" s="128" t="s">
        <v>355</v>
      </c>
      <c r="D1165" s="128" t="s">
        <v>1411</v>
      </c>
      <c r="E1165" s="143" t="s">
        <v>1412</v>
      </c>
      <c r="F1165" s="126">
        <f>IF(COUNTIF(E$3:E1165,E1165)=1,MAX(F$2:F1164)+1,VLOOKUP(E1165,E$2:G1164,2,0))</f>
        <v>46110</v>
      </c>
      <c r="G1165" s="144">
        <v>0.13</v>
      </c>
    </row>
    <row r="1166" spans="1:7">
      <c r="A1166" s="152">
        <v>1164</v>
      </c>
      <c r="B1166" s="128" t="s">
        <v>708</v>
      </c>
      <c r="C1166" s="128" t="s">
        <v>708</v>
      </c>
      <c r="D1166" s="128" t="s">
        <v>1413</v>
      </c>
      <c r="E1166" s="143" t="s">
        <v>1414</v>
      </c>
      <c r="F1166" s="126">
        <f>IF(COUNTIF(E$3:E1166,E1166)=1,MAX(F$2:F1165)+1,VLOOKUP(E1166,E$2:G1165,2,0))</f>
        <v>46111</v>
      </c>
      <c r="G1166" s="144">
        <v>6.9</v>
      </c>
    </row>
    <row r="1167" spans="1:7">
      <c r="A1167" s="152">
        <v>1165</v>
      </c>
      <c r="B1167" s="128" t="s">
        <v>559</v>
      </c>
      <c r="C1167" s="128" t="s">
        <v>559</v>
      </c>
      <c r="D1167" s="128" t="s">
        <v>1098</v>
      </c>
      <c r="E1167" s="143" t="s">
        <v>1099</v>
      </c>
      <c r="F1167" s="126">
        <f>IF(COUNTIF(E$3:E1167,E1167)=1,MAX(F$2:F1166)+1,VLOOKUP(E1167,E$2:G1166,2,0))</f>
        <v>27409</v>
      </c>
      <c r="G1167" s="144">
        <v>49.26</v>
      </c>
    </row>
    <row r="1168" spans="1:7">
      <c r="A1168" s="152">
        <v>1166</v>
      </c>
      <c r="B1168" s="128" t="s">
        <v>559</v>
      </c>
      <c r="C1168" s="128" t="s">
        <v>373</v>
      </c>
      <c r="D1168" s="128" t="s">
        <v>1098</v>
      </c>
      <c r="E1168" s="143" t="s">
        <v>1099</v>
      </c>
      <c r="F1168" s="126">
        <f>IF(COUNTIF(E$3:E1168,E1168)=1,MAX(F$2:F1167)+1,VLOOKUP(E1168,E$2:G1167,2,0))</f>
        <v>27409</v>
      </c>
      <c r="G1168" s="144">
        <v>3.7800000000000002</v>
      </c>
    </row>
    <row r="1169" spans="1:7">
      <c r="A1169" s="152">
        <v>1167</v>
      </c>
      <c r="B1169" s="128" t="s">
        <v>236</v>
      </c>
      <c r="C1169" s="128" t="s">
        <v>236</v>
      </c>
      <c r="D1169" s="128" t="s">
        <v>827</v>
      </c>
      <c r="E1169" s="143" t="s">
        <v>828</v>
      </c>
      <c r="F1169" s="126">
        <f>IF(COUNTIF(E$3:E1169,E1169)=1,MAX(F$2:F1168)+1,VLOOKUP(E1169,E$2:G1168,2,0))</f>
        <v>27278</v>
      </c>
      <c r="G1169" s="144">
        <v>691.34999999999991</v>
      </c>
    </row>
    <row r="1170" spans="1:7">
      <c r="A1170" s="152">
        <v>1168</v>
      </c>
      <c r="B1170" s="128" t="s">
        <v>236</v>
      </c>
      <c r="C1170" s="128" t="s">
        <v>238</v>
      </c>
      <c r="D1170" s="128" t="s">
        <v>827</v>
      </c>
      <c r="E1170" s="143" t="s">
        <v>828</v>
      </c>
      <c r="F1170" s="126">
        <f>IF(COUNTIF(E$3:E1170,E1170)=1,MAX(F$2:F1169)+1,VLOOKUP(E1170,E$2:G1169,2,0))</f>
        <v>27278</v>
      </c>
      <c r="G1170" s="144">
        <v>2.2199999999999998</v>
      </c>
    </row>
    <row r="1171" spans="1:7">
      <c r="A1171" s="152">
        <v>1169</v>
      </c>
      <c r="B1171" s="128" t="s">
        <v>240</v>
      </c>
      <c r="C1171" s="128" t="s">
        <v>240</v>
      </c>
      <c r="D1171" s="128" t="s">
        <v>827</v>
      </c>
      <c r="E1171" s="143" t="s">
        <v>828</v>
      </c>
      <c r="F1171" s="126">
        <f>IF(COUNTIF(E$3:E1171,E1171)=1,MAX(F$2:F1170)+1,VLOOKUP(E1171,E$2:G1170,2,0))</f>
        <v>27278</v>
      </c>
      <c r="G1171" s="144">
        <v>79.989999999999995</v>
      </c>
    </row>
    <row r="1172" spans="1:7">
      <c r="A1172" s="152">
        <v>1170</v>
      </c>
      <c r="B1172" s="128" t="s">
        <v>240</v>
      </c>
      <c r="C1172" s="128" t="s">
        <v>241</v>
      </c>
      <c r="D1172" s="128" t="s">
        <v>827</v>
      </c>
      <c r="E1172" s="143" t="s">
        <v>828</v>
      </c>
      <c r="F1172" s="126">
        <f>IF(COUNTIF(E$3:E1172,E1172)=1,MAX(F$2:F1171)+1,VLOOKUP(E1172,E$2:G1171,2,0))</f>
        <v>27278</v>
      </c>
      <c r="G1172" s="144">
        <v>25.56</v>
      </c>
    </row>
    <row r="1173" spans="1:7">
      <c r="A1173" s="152">
        <v>1171</v>
      </c>
      <c r="B1173" s="128" t="s">
        <v>236</v>
      </c>
      <c r="C1173" s="128" t="s">
        <v>239</v>
      </c>
      <c r="D1173" s="128" t="s">
        <v>827</v>
      </c>
      <c r="E1173" s="143" t="s">
        <v>828</v>
      </c>
      <c r="F1173" s="126">
        <f>IF(COUNTIF(E$3:E1173,E1173)=1,MAX(F$2:F1172)+1,VLOOKUP(E1173,E$2:G1172,2,0))</f>
        <v>27278</v>
      </c>
      <c r="G1173" s="144">
        <v>1.93</v>
      </c>
    </row>
    <row r="1174" spans="1:7">
      <c r="A1174" s="152">
        <v>1172</v>
      </c>
      <c r="B1174" s="128" t="s">
        <v>710</v>
      </c>
      <c r="C1174" s="128" t="s">
        <v>710</v>
      </c>
      <c r="D1174" s="128" t="s">
        <v>1415</v>
      </c>
      <c r="E1174" s="143" t="s">
        <v>1416</v>
      </c>
      <c r="F1174" s="126">
        <f>IF(COUNTIF(E$3:E1174,E1174)=1,MAX(F$2:F1173)+1,VLOOKUP(E1174,E$2:G1173,2,0))</f>
        <v>46112</v>
      </c>
      <c r="G1174" s="144">
        <v>6.85</v>
      </c>
    </row>
    <row r="1175" spans="1:7">
      <c r="A1175" s="152">
        <v>1173</v>
      </c>
      <c r="B1175" s="128" t="s">
        <v>710</v>
      </c>
      <c r="C1175" s="128" t="s">
        <v>250</v>
      </c>
      <c r="D1175" s="128" t="s">
        <v>1415</v>
      </c>
      <c r="E1175" s="143" t="s">
        <v>1416</v>
      </c>
      <c r="F1175" s="126">
        <f>IF(COUNTIF(E$3:E1175,E1175)=1,MAX(F$2:F1174)+1,VLOOKUP(E1175,E$2:G1174,2,0))</f>
        <v>46112</v>
      </c>
      <c r="G1175" s="144">
        <v>5.0199999999999996</v>
      </c>
    </row>
    <row r="1176" spans="1:7">
      <c r="A1176" s="152">
        <v>1174</v>
      </c>
      <c r="B1176" s="128" t="s">
        <v>488</v>
      </c>
      <c r="C1176" s="128" t="s">
        <v>488</v>
      </c>
      <c r="D1176" s="128" t="s">
        <v>955</v>
      </c>
      <c r="E1176" s="143" t="s">
        <v>956</v>
      </c>
      <c r="F1176" s="126">
        <f>IF(COUNTIF(E$3:E1176,E1176)=1,MAX(F$2:F1175)+1,VLOOKUP(E1176,E$2:G1175,2,0))</f>
        <v>27342</v>
      </c>
      <c r="G1176" s="144">
        <v>468.26</v>
      </c>
    </row>
    <row r="1177" spans="1:7">
      <c r="A1177" s="152">
        <v>1175</v>
      </c>
      <c r="B1177" s="128" t="s">
        <v>488</v>
      </c>
      <c r="C1177" s="128" t="s">
        <v>380</v>
      </c>
      <c r="D1177" s="128" t="s">
        <v>955</v>
      </c>
      <c r="E1177" s="143" t="s">
        <v>956</v>
      </c>
      <c r="F1177" s="126">
        <f>IF(COUNTIF(E$3:E1177,E1177)=1,MAX(F$2:F1176)+1,VLOOKUP(E1177,E$2:G1176,2,0))</f>
        <v>27342</v>
      </c>
      <c r="G1177" s="144">
        <v>47.3</v>
      </c>
    </row>
    <row r="1178" spans="1:7">
      <c r="A1178" s="152">
        <v>1176</v>
      </c>
      <c r="B1178" s="128" t="s">
        <v>488</v>
      </c>
      <c r="C1178" s="128" t="s">
        <v>381</v>
      </c>
      <c r="D1178" s="128" t="s">
        <v>955</v>
      </c>
      <c r="E1178" s="143" t="s">
        <v>956</v>
      </c>
      <c r="F1178" s="126">
        <f>IF(COUNTIF(E$3:E1178,E1178)=1,MAX(F$2:F1177)+1,VLOOKUP(E1178,E$2:G1177,2,0))</f>
        <v>27342</v>
      </c>
      <c r="G1178" s="144">
        <v>2</v>
      </c>
    </row>
    <row r="1179" spans="1:7">
      <c r="A1179" s="152">
        <v>1177</v>
      </c>
      <c r="B1179" s="128" t="s">
        <v>364</v>
      </c>
      <c r="C1179" s="128" t="s">
        <v>364</v>
      </c>
      <c r="D1179" s="128" t="s">
        <v>1417</v>
      </c>
      <c r="E1179" s="143" t="s">
        <v>1418</v>
      </c>
      <c r="F1179" s="126">
        <f>IF(COUNTIF(E$3:E1179,E1179)=1,MAX(F$2:F1178)+1,VLOOKUP(E1179,E$2:G1178,2,0))</f>
        <v>46113</v>
      </c>
      <c r="G1179" s="144">
        <v>0.13</v>
      </c>
    </row>
    <row r="1180" spans="1:7">
      <c r="A1180" s="152">
        <v>1178</v>
      </c>
      <c r="B1180" s="128" t="s">
        <v>608</v>
      </c>
      <c r="C1180" s="128" t="s">
        <v>608</v>
      </c>
      <c r="D1180" s="128" t="s">
        <v>1195</v>
      </c>
      <c r="E1180" s="143" t="s">
        <v>1196</v>
      </c>
      <c r="F1180" s="126">
        <f>IF(COUNTIF(E$3:E1180,E1180)=1,MAX(F$2:F1179)+1,VLOOKUP(E1180,E$2:G1179,2,0))</f>
        <v>46007</v>
      </c>
      <c r="G1180" s="144">
        <v>78.95</v>
      </c>
    </row>
    <row r="1181" spans="1:7">
      <c r="A1181" s="152">
        <v>1179</v>
      </c>
      <c r="B1181" s="128" t="s">
        <v>608</v>
      </c>
      <c r="C1181" s="128" t="s">
        <v>331</v>
      </c>
      <c r="D1181" s="128" t="s">
        <v>1195</v>
      </c>
      <c r="E1181" s="143" t="s">
        <v>1196</v>
      </c>
      <c r="F1181" s="126">
        <f>IF(COUNTIF(E$3:E1181,E1181)=1,MAX(F$2:F1180)+1,VLOOKUP(E1181,E$2:G1180,2,0))</f>
        <v>46007</v>
      </c>
      <c r="G1181" s="144">
        <v>0.02</v>
      </c>
    </row>
    <row r="1182" spans="1:7">
      <c r="A1182" s="152">
        <v>1180</v>
      </c>
      <c r="B1182" s="128" t="s">
        <v>326</v>
      </c>
      <c r="C1182" s="128" t="s">
        <v>326</v>
      </c>
      <c r="D1182" s="128" t="s">
        <v>1108</v>
      </c>
      <c r="E1182" s="143" t="s">
        <v>1109</v>
      </c>
      <c r="F1182" s="126">
        <f>IF(COUNTIF(E$3:E1182,E1182)=1,MAX(F$2:F1181)+1,VLOOKUP(E1182,E$2:G1181,2,0))</f>
        <v>27414</v>
      </c>
      <c r="G1182" s="144">
        <v>15.919999999999998</v>
      </c>
    </row>
    <row r="1183" spans="1:7">
      <c r="A1183" s="152">
        <v>1181</v>
      </c>
      <c r="B1183" s="128" t="s">
        <v>326</v>
      </c>
      <c r="C1183" s="128" t="s">
        <v>327</v>
      </c>
      <c r="D1183" s="128" t="s">
        <v>1108</v>
      </c>
      <c r="E1183" s="143" t="s">
        <v>1109</v>
      </c>
      <c r="F1183" s="126">
        <f>IF(COUNTIF(E$3:E1183,E1183)=1,MAX(F$2:F1182)+1,VLOOKUP(E1183,E$2:G1182,2,0))</f>
        <v>27414</v>
      </c>
      <c r="G1183" s="144">
        <v>0.11</v>
      </c>
    </row>
    <row r="1184" spans="1:7">
      <c r="A1184" s="152">
        <v>1182</v>
      </c>
      <c r="B1184" s="128" t="s">
        <v>333</v>
      </c>
      <c r="C1184" s="128" t="s">
        <v>333</v>
      </c>
      <c r="D1184" s="128" t="s">
        <v>1419</v>
      </c>
      <c r="E1184" s="143" t="s">
        <v>1196</v>
      </c>
      <c r="F1184" s="126">
        <f>IF(COUNTIF(E$3:E1184,E1184)=1,MAX(F$2:F1183)+1,VLOOKUP(E1184,E$2:G1183,2,0))</f>
        <v>46007</v>
      </c>
      <c r="G1184" s="144">
        <v>0</v>
      </c>
    </row>
    <row r="1185" spans="1:7">
      <c r="A1185" s="152">
        <v>1183</v>
      </c>
      <c r="B1185" s="128" t="s">
        <v>328</v>
      </c>
      <c r="C1185" s="128" t="s">
        <v>328</v>
      </c>
      <c r="D1185" s="128" t="s">
        <v>1420</v>
      </c>
      <c r="E1185" s="143" t="s">
        <v>1196</v>
      </c>
      <c r="F1185" s="126">
        <f>IF(COUNTIF(E$3:E1185,E1185)=1,MAX(F$2:F1184)+1,VLOOKUP(E1185,E$2:G1184,2,0))</f>
        <v>46007</v>
      </c>
      <c r="G1185" s="144">
        <v>2.2200000000000002</v>
      </c>
    </row>
    <row r="1186" spans="1:7">
      <c r="A1186" s="152">
        <v>1184</v>
      </c>
      <c r="B1186" s="128" t="s">
        <v>328</v>
      </c>
      <c r="C1186" s="128" t="s">
        <v>329</v>
      </c>
      <c r="D1186" s="128" t="s">
        <v>1420</v>
      </c>
      <c r="E1186" s="143" t="s">
        <v>1196</v>
      </c>
      <c r="F1186" s="126">
        <f>IF(COUNTIF(E$3:E1186,E1186)=1,MAX(F$2:F1185)+1,VLOOKUP(E1186,E$2:G1185,2,0))</f>
        <v>46007</v>
      </c>
      <c r="G1186" s="144">
        <v>1.49</v>
      </c>
    </row>
    <row r="1187" spans="1:7">
      <c r="A1187" s="152">
        <v>1185</v>
      </c>
      <c r="B1187" s="128" t="s">
        <v>334</v>
      </c>
      <c r="C1187" s="128" t="s">
        <v>334</v>
      </c>
      <c r="D1187" s="128" t="s">
        <v>1421</v>
      </c>
      <c r="E1187" s="143" t="s">
        <v>1422</v>
      </c>
      <c r="F1187" s="126">
        <f>IF(COUNTIF(E$3:E1187,E1187)=1,MAX(F$2:F1186)+1,VLOOKUP(E1187,E$2:G1186,2,0))</f>
        <v>46114</v>
      </c>
      <c r="G1187" s="144">
        <v>0.02</v>
      </c>
    </row>
    <row r="1188" spans="1:7">
      <c r="A1188" s="152">
        <v>1186</v>
      </c>
      <c r="B1188" s="128" t="s">
        <v>608</v>
      </c>
      <c r="C1188" s="128" t="s">
        <v>713</v>
      </c>
      <c r="D1188" s="128" t="s">
        <v>1195</v>
      </c>
      <c r="E1188" s="143" t="s">
        <v>1196</v>
      </c>
      <c r="F1188" s="126">
        <f>IF(COUNTIF(E$3:E1188,E1188)=1,MAX(F$2:F1187)+1,VLOOKUP(E1188,E$2:G1187,2,0))</f>
        <v>46007</v>
      </c>
      <c r="G1188" s="144">
        <v>1.52</v>
      </c>
    </row>
    <row r="1189" spans="1:7">
      <c r="A1189" s="152">
        <v>1187</v>
      </c>
      <c r="B1189" s="128" t="s">
        <v>714</v>
      </c>
      <c r="C1189" s="128" t="s">
        <v>374</v>
      </c>
      <c r="D1189" s="128" t="s">
        <v>1423</v>
      </c>
      <c r="E1189" s="143" t="s">
        <v>1424</v>
      </c>
      <c r="F1189" s="126">
        <f>IF(COUNTIF(E$3:E1189,E1189)=1,MAX(F$2:F1188)+1,VLOOKUP(E1189,E$2:G1188,2,0))</f>
        <v>46115</v>
      </c>
      <c r="G1189" s="144">
        <v>0.69</v>
      </c>
    </row>
    <row r="1190" spans="1:7">
      <c r="A1190" s="152">
        <v>1188</v>
      </c>
      <c r="B1190" s="128" t="s">
        <v>371</v>
      </c>
      <c r="C1190" s="128" t="s">
        <v>371</v>
      </c>
      <c r="D1190" s="128" t="s">
        <v>1425</v>
      </c>
      <c r="E1190" s="143" t="s">
        <v>1426</v>
      </c>
      <c r="F1190" s="126">
        <f>IF(COUNTIF(E$3:E1190,E1190)=1,MAX(F$2:F1189)+1,VLOOKUP(E1190,E$2:G1189,2,0))</f>
        <v>46116</v>
      </c>
      <c r="G1190" s="144">
        <v>60.93</v>
      </c>
    </row>
    <row r="1191" spans="1:7">
      <c r="A1191" s="152">
        <v>1189</v>
      </c>
      <c r="B1191" s="128" t="s">
        <v>372</v>
      </c>
      <c r="C1191" s="128" t="s">
        <v>372</v>
      </c>
      <c r="D1191" s="128" t="s">
        <v>1427</v>
      </c>
      <c r="E1191" s="143" t="s">
        <v>1428</v>
      </c>
      <c r="F1191" s="126">
        <f>IF(COUNTIF(E$3:E1191,E1191)=1,MAX(F$2:F1190)+1,VLOOKUP(E1191,E$2:G1190,2,0))</f>
        <v>46117</v>
      </c>
      <c r="G1191" s="144">
        <v>158.06</v>
      </c>
    </row>
    <row r="1192" spans="1:7">
      <c r="A1192" s="152">
        <v>1190</v>
      </c>
      <c r="B1192" s="128" t="s">
        <v>335</v>
      </c>
      <c r="C1192" s="128" t="s">
        <v>335</v>
      </c>
      <c r="D1192" s="128" t="s">
        <v>1429</v>
      </c>
      <c r="E1192" s="143" t="s">
        <v>1430</v>
      </c>
      <c r="F1192" s="126">
        <f>IF(COUNTIF(E$3:E1192,E1192)=1,MAX(F$2:F1191)+1,VLOOKUP(E1192,E$2:G1191,2,0))</f>
        <v>46118</v>
      </c>
      <c r="G1192" s="144">
        <v>3.77</v>
      </c>
    </row>
    <row r="1193" spans="1:7">
      <c r="A1193" s="152">
        <v>1191</v>
      </c>
      <c r="B1193" s="128" t="s">
        <v>335</v>
      </c>
      <c r="C1193" s="128" t="s">
        <v>336</v>
      </c>
      <c r="D1193" s="128" t="s">
        <v>1429</v>
      </c>
      <c r="E1193" s="143" t="s">
        <v>1430</v>
      </c>
      <c r="F1193" s="126">
        <f>IF(COUNTIF(E$3:E1193,E1193)=1,MAX(F$2:F1192)+1,VLOOKUP(E1193,E$2:G1192,2,0))</f>
        <v>46118</v>
      </c>
      <c r="G1193" s="144">
        <v>0.42</v>
      </c>
    </row>
    <row r="1194" spans="1:7">
      <c r="A1194" s="152">
        <v>1192</v>
      </c>
      <c r="B1194" s="128" t="s">
        <v>365</v>
      </c>
      <c r="C1194" s="128" t="s">
        <v>365</v>
      </c>
      <c r="D1194" s="128" t="s">
        <v>1431</v>
      </c>
      <c r="E1194" s="143" t="s">
        <v>1432</v>
      </c>
      <c r="F1194" s="126">
        <f>IF(COUNTIF(E$3:E1194,E1194)=1,MAX(F$2:F1193)+1,VLOOKUP(E1194,E$2:G1193,2,0))</f>
        <v>46119</v>
      </c>
      <c r="G1194" s="144">
        <v>2.31</v>
      </c>
    </row>
    <row r="1195" spans="1:7">
      <c r="A1195" s="152">
        <v>1193</v>
      </c>
      <c r="B1195" s="128" t="s">
        <v>365</v>
      </c>
      <c r="C1195" s="128" t="s">
        <v>366</v>
      </c>
      <c r="D1195" s="128" t="s">
        <v>1431</v>
      </c>
      <c r="E1195" s="143" t="s">
        <v>1432</v>
      </c>
      <c r="F1195" s="126">
        <f>IF(COUNTIF(E$3:E1195,E1195)=1,MAX(F$2:F1194)+1,VLOOKUP(E1195,E$2:G1194,2,0))</f>
        <v>46119</v>
      </c>
      <c r="G1195" s="144">
        <v>0.27</v>
      </c>
    </row>
    <row r="1196" spans="1:7">
      <c r="A1196" s="152">
        <v>1194</v>
      </c>
      <c r="B1196" s="128" t="s">
        <v>367</v>
      </c>
      <c r="C1196" s="128" t="s">
        <v>367</v>
      </c>
      <c r="D1196" s="128" t="s">
        <v>1433</v>
      </c>
      <c r="E1196" s="143" t="s">
        <v>1434</v>
      </c>
      <c r="F1196" s="126">
        <f>IF(COUNTIF(E$3:E1196,E1196)=1,MAX(F$2:F1195)+1,VLOOKUP(E1196,E$2:G1195,2,0))</f>
        <v>46120</v>
      </c>
      <c r="G1196" s="144">
        <v>1.05</v>
      </c>
    </row>
    <row r="1197" spans="1:7">
      <c r="A1197" s="152">
        <v>1195</v>
      </c>
      <c r="B1197" s="128" t="s">
        <v>367</v>
      </c>
      <c r="C1197" s="128" t="s">
        <v>368</v>
      </c>
      <c r="D1197" s="128" t="s">
        <v>1433</v>
      </c>
      <c r="E1197" s="143" t="s">
        <v>1434</v>
      </c>
      <c r="F1197" s="126">
        <f>IF(COUNTIF(E$3:E1197,E1197)=1,MAX(F$2:F1196)+1,VLOOKUP(E1197,E$2:G1196,2,0))</f>
        <v>46120</v>
      </c>
      <c r="G1197" s="144">
        <v>0.55000000000000004</v>
      </c>
    </row>
    <row r="1198" spans="1:7">
      <c r="A1198" s="152">
        <v>1196</v>
      </c>
      <c r="B1198" s="128" t="s">
        <v>715</v>
      </c>
      <c r="C1198" s="128" t="s">
        <v>715</v>
      </c>
      <c r="D1198" s="128" t="s">
        <v>1435</v>
      </c>
      <c r="E1198" s="143" t="s">
        <v>1436</v>
      </c>
      <c r="F1198" s="126">
        <f>IF(COUNTIF(E$3:E1198,E1198)=1,MAX(F$2:F1197)+1,VLOOKUP(E1198,E$2:G1197,2,0))</f>
        <v>46121</v>
      </c>
      <c r="G1198" s="144">
        <v>6.18</v>
      </c>
    </row>
    <row r="1199" spans="1:7">
      <c r="A1199" s="152">
        <v>1197</v>
      </c>
      <c r="B1199" s="128" t="s">
        <v>369</v>
      </c>
      <c r="C1199" s="128" t="s">
        <v>369</v>
      </c>
      <c r="D1199" s="128" t="s">
        <v>1437</v>
      </c>
      <c r="E1199" s="143" t="s">
        <v>1438</v>
      </c>
      <c r="F1199" s="126">
        <f>IF(COUNTIF(E$3:E1199,E1199)=1,MAX(F$2:F1198)+1,VLOOKUP(E1199,E$2:G1198,2,0))</f>
        <v>46122</v>
      </c>
      <c r="G1199" s="144">
        <v>22.160000000000004</v>
      </c>
    </row>
    <row r="1200" spans="1:7">
      <c r="A1200" s="152">
        <v>1198</v>
      </c>
      <c r="B1200" s="128" t="s">
        <v>370</v>
      </c>
      <c r="C1200" s="128" t="s">
        <v>370</v>
      </c>
      <c r="D1200" s="128" t="s">
        <v>1439</v>
      </c>
      <c r="E1200" s="143" t="s">
        <v>1440</v>
      </c>
      <c r="F1200" s="126">
        <f>IF(COUNTIF(E$3:E1200,E1200)=1,MAX(F$2:F1199)+1,VLOOKUP(E1200,E$2:G1199,2,0))</f>
        <v>46123</v>
      </c>
      <c r="G1200" s="144">
        <v>56.85</v>
      </c>
    </row>
    <row r="1201" spans="1:7">
      <c r="A1201" s="152">
        <v>1199</v>
      </c>
      <c r="B1201" s="128" t="s">
        <v>716</v>
      </c>
      <c r="C1201" s="128" t="s">
        <v>716</v>
      </c>
      <c r="D1201" s="128" t="s">
        <v>1441</v>
      </c>
      <c r="E1201" s="143" t="s">
        <v>1442</v>
      </c>
      <c r="F1201" s="126">
        <f>IF(COUNTIF(E$3:E1201,E1201)=1,MAX(F$2:F1200)+1,VLOOKUP(E1201,E$2:G1200,2,0))</f>
        <v>46124</v>
      </c>
      <c r="G1201" s="144">
        <v>0.18</v>
      </c>
    </row>
    <row r="1202" spans="1:7">
      <c r="A1202" s="152">
        <v>1200</v>
      </c>
      <c r="B1202" s="128" t="s">
        <v>716</v>
      </c>
      <c r="C1202" s="128" t="s">
        <v>717</v>
      </c>
      <c r="D1202" s="128" t="s">
        <v>1441</v>
      </c>
      <c r="E1202" s="143" t="s">
        <v>1442</v>
      </c>
      <c r="F1202" s="126">
        <f>IF(COUNTIF(E$3:E1202,E1202)=1,MAX(F$2:F1201)+1,VLOOKUP(E1202,E$2:G1201,2,0))</f>
        <v>46124</v>
      </c>
      <c r="G1202" s="144">
        <v>0.16</v>
      </c>
    </row>
    <row r="1203" spans="1:7">
      <c r="A1203" s="152">
        <v>1201</v>
      </c>
      <c r="B1203" s="128" t="s">
        <v>716</v>
      </c>
      <c r="C1203" s="128" t="s">
        <v>718</v>
      </c>
      <c r="D1203" s="128" t="s">
        <v>1441</v>
      </c>
      <c r="E1203" s="143" t="s">
        <v>1442</v>
      </c>
      <c r="F1203" s="126">
        <f>IF(COUNTIF(E$3:E1203,E1203)=1,MAX(F$2:F1202)+1,VLOOKUP(E1203,E$2:G1202,2,0))</f>
        <v>46124</v>
      </c>
      <c r="G1203" s="144">
        <v>0</v>
      </c>
    </row>
    <row r="1204" spans="1:7">
      <c r="A1204" s="152">
        <v>1202</v>
      </c>
      <c r="B1204" s="128" t="s">
        <v>337</v>
      </c>
      <c r="C1204" s="128" t="s">
        <v>337</v>
      </c>
      <c r="D1204" s="128" t="s">
        <v>1443</v>
      </c>
      <c r="E1204" s="143" t="s">
        <v>1444</v>
      </c>
      <c r="F1204" s="126">
        <f>IF(COUNTIF(E$3:E1204,E1204)=1,MAX(F$2:F1203)+1,VLOOKUP(E1204,E$2:G1203,2,0))</f>
        <v>46125</v>
      </c>
      <c r="G1204" s="144">
        <v>0</v>
      </c>
    </row>
    <row r="1205" spans="1:7">
      <c r="A1205" s="152">
        <v>1203</v>
      </c>
      <c r="B1205" s="128" t="s">
        <v>337</v>
      </c>
      <c r="C1205" s="128" t="s">
        <v>338</v>
      </c>
      <c r="D1205" s="128" t="s">
        <v>1443</v>
      </c>
      <c r="E1205" s="143" t="s">
        <v>1444</v>
      </c>
      <c r="F1205" s="126">
        <f>IF(COUNTIF(E$3:E1205,E1205)=1,MAX(F$2:F1204)+1,VLOOKUP(E1205,E$2:G1204,2,0))</f>
        <v>46125</v>
      </c>
      <c r="G1205" s="144">
        <v>0.48</v>
      </c>
    </row>
    <row r="1206" spans="1:7" ht="22.5">
      <c r="A1206" s="152">
        <v>1204</v>
      </c>
      <c r="B1206" s="128" t="s">
        <v>719</v>
      </c>
      <c r="C1206" s="128" t="s">
        <v>719</v>
      </c>
      <c r="D1206" s="128" t="s">
        <v>1445</v>
      </c>
      <c r="E1206" s="143" t="s">
        <v>1446</v>
      </c>
      <c r="F1206" s="126">
        <f>IF(COUNTIF(E$3:E1206,E1206)=1,MAX(F$2:F1205)+1,VLOOKUP(E1206,E$2:G1205,2,0))</f>
        <v>46126</v>
      </c>
      <c r="G1206" s="144">
        <v>5.7799999999999994</v>
      </c>
    </row>
    <row r="1207" spans="1:7">
      <c r="A1207" s="152">
        <v>1205</v>
      </c>
      <c r="B1207" s="128" t="s">
        <v>720</v>
      </c>
      <c r="C1207" s="128" t="s">
        <v>720</v>
      </c>
      <c r="D1207" s="128" t="s">
        <v>1447</v>
      </c>
      <c r="E1207" s="143" t="s">
        <v>1448</v>
      </c>
      <c r="F1207" s="126">
        <f>IF(COUNTIF(E$3:E1207,E1207)=1,MAX(F$2:F1206)+1,VLOOKUP(E1207,E$2:G1206,2,0))</f>
        <v>46127</v>
      </c>
      <c r="G1207" s="144">
        <v>0.04</v>
      </c>
    </row>
    <row r="1208" spans="1:7">
      <c r="A1208" s="152">
        <v>1206</v>
      </c>
      <c r="B1208" s="128" t="s">
        <v>720</v>
      </c>
      <c r="C1208" s="128" t="s">
        <v>325</v>
      </c>
      <c r="D1208" s="128" t="s">
        <v>1447</v>
      </c>
      <c r="E1208" s="143" t="s">
        <v>1448</v>
      </c>
      <c r="F1208" s="126">
        <f>IF(COUNTIF(E$3:E1208,E1208)=1,MAX(F$2:F1207)+1,VLOOKUP(E1208,E$2:G1207,2,0))</f>
        <v>46127</v>
      </c>
      <c r="G1208" s="144">
        <v>2.81</v>
      </c>
    </row>
    <row r="1209" spans="1:7">
      <c r="A1209" s="152">
        <v>1207</v>
      </c>
      <c r="B1209" s="128" t="s">
        <v>721</v>
      </c>
      <c r="C1209" s="128" t="s">
        <v>721</v>
      </c>
      <c r="D1209" s="128" t="s">
        <v>1449</v>
      </c>
      <c r="E1209" s="143" t="s">
        <v>1450</v>
      </c>
      <c r="F1209" s="126">
        <f>IF(COUNTIF(E$3:E1209,E1209)=1,MAX(F$2:F1208)+1,VLOOKUP(E1209,E$2:G1208,2,0))</f>
        <v>46128</v>
      </c>
      <c r="G1209" s="144">
        <v>0.81</v>
      </c>
    </row>
    <row r="1210" spans="1:7">
      <c r="A1210" s="152">
        <v>1208</v>
      </c>
      <c r="B1210" s="128" t="s">
        <v>722</v>
      </c>
      <c r="C1210" s="128" t="s">
        <v>722</v>
      </c>
      <c r="D1210" s="128" t="s">
        <v>1451</v>
      </c>
      <c r="E1210" s="143" t="s">
        <v>1452</v>
      </c>
      <c r="F1210" s="126">
        <f>IF(COUNTIF(E$3:E1210,E1210)=1,MAX(F$2:F1209)+1,VLOOKUP(E1210,E$2:G1209,2,0))</f>
        <v>46129</v>
      </c>
      <c r="G1210" s="144">
        <v>2.16</v>
      </c>
    </row>
    <row r="1211" spans="1:7">
      <c r="A1211" s="152">
        <v>1209</v>
      </c>
      <c r="B1211" s="128" t="s">
        <v>724</v>
      </c>
      <c r="C1211" s="128" t="s">
        <v>724</v>
      </c>
      <c r="D1211" s="128" t="s">
        <v>1453</v>
      </c>
      <c r="E1211" s="143" t="s">
        <v>1454</v>
      </c>
      <c r="F1211" s="126">
        <f>IF(COUNTIF(E$3:E1211,E1211)=1,MAX(F$2:F1210)+1,VLOOKUP(E1211,E$2:G1210,2,0))</f>
        <v>46130</v>
      </c>
      <c r="G1211" s="144">
        <v>2.4700000000000002</v>
      </c>
    </row>
    <row r="1212" spans="1:7">
      <c r="A1212" s="152">
        <v>1210</v>
      </c>
      <c r="B1212" s="128" t="s">
        <v>724</v>
      </c>
      <c r="C1212" s="128" t="s">
        <v>725</v>
      </c>
      <c r="D1212" s="128" t="s">
        <v>1453</v>
      </c>
      <c r="E1212" s="143" t="s">
        <v>1454</v>
      </c>
      <c r="F1212" s="126">
        <f>IF(COUNTIF(E$3:E1212,E1212)=1,MAX(F$2:F1211)+1,VLOOKUP(E1212,E$2:G1211,2,0))</f>
        <v>46130</v>
      </c>
      <c r="G1212" s="144">
        <v>0.28999999999999998</v>
      </c>
    </row>
    <row r="1213" spans="1:7">
      <c r="A1213" s="152">
        <v>1211</v>
      </c>
      <c r="B1213" s="128" t="s">
        <v>375</v>
      </c>
      <c r="C1213" s="128" t="s">
        <v>375</v>
      </c>
      <c r="D1213" s="128" t="s">
        <v>1455</v>
      </c>
      <c r="E1213" s="143" t="s">
        <v>1456</v>
      </c>
      <c r="F1213" s="126">
        <f>IF(COUNTIF(E$3:E1213,E1213)=1,MAX(F$2:F1212)+1,VLOOKUP(E1213,E$2:G1212,2,0))</f>
        <v>46131</v>
      </c>
      <c r="G1213" s="144">
        <v>7.0000000000000007E-2</v>
      </c>
    </row>
    <row r="1214" spans="1:7">
      <c r="A1214" s="152">
        <v>1212</v>
      </c>
      <c r="B1214" s="128" t="s">
        <v>375</v>
      </c>
      <c r="C1214" s="128" t="s">
        <v>726</v>
      </c>
      <c r="D1214" s="128" t="s">
        <v>1455</v>
      </c>
      <c r="E1214" s="143" t="s">
        <v>1456</v>
      </c>
      <c r="F1214" s="126">
        <f>IF(COUNTIF(E$3:E1214,E1214)=1,MAX(F$2:F1213)+1,VLOOKUP(E1214,E$2:G1213,2,0))</f>
        <v>46131</v>
      </c>
      <c r="G1214" s="144">
        <v>0</v>
      </c>
    </row>
    <row r="1215" spans="1:7">
      <c r="A1215" s="152">
        <v>1213</v>
      </c>
      <c r="B1215" s="128" t="s">
        <v>375</v>
      </c>
      <c r="C1215" s="128" t="s">
        <v>376</v>
      </c>
      <c r="D1215" s="128" t="s">
        <v>1455</v>
      </c>
      <c r="E1215" s="143" t="s">
        <v>1456</v>
      </c>
      <c r="F1215" s="126">
        <f>IF(COUNTIF(E$3:E1215,E1215)=1,MAX(F$2:F1214)+1,VLOOKUP(E1215,E$2:G1214,2,0))</f>
        <v>46131</v>
      </c>
      <c r="G1215" s="144">
        <v>0.01</v>
      </c>
    </row>
    <row r="1216" spans="1:7">
      <c r="A1216" s="152">
        <v>1214</v>
      </c>
      <c r="B1216" s="128" t="s">
        <v>727</v>
      </c>
      <c r="C1216" s="128" t="s">
        <v>727</v>
      </c>
      <c r="D1216" s="128" t="s">
        <v>1457</v>
      </c>
      <c r="E1216" s="143" t="s">
        <v>1458</v>
      </c>
      <c r="F1216" s="126">
        <f>IF(COUNTIF(E$3:E1216,E1216)=1,MAX(F$2:F1215)+1,VLOOKUP(E1216,E$2:G1215,2,0))</f>
        <v>46132</v>
      </c>
      <c r="G1216" s="144">
        <v>0.37</v>
      </c>
    </row>
    <row r="1217" spans="1:7">
      <c r="A1217" s="152">
        <v>1215</v>
      </c>
      <c r="B1217" s="128" t="s">
        <v>339</v>
      </c>
      <c r="C1217" s="128" t="s">
        <v>339</v>
      </c>
      <c r="D1217" s="128" t="s">
        <v>1459</v>
      </c>
      <c r="E1217" s="143" t="s">
        <v>1460</v>
      </c>
      <c r="F1217" s="126">
        <f>IF(COUNTIF(E$3:E1217,E1217)=1,MAX(F$2:F1216)+1,VLOOKUP(E1217,E$2:G1216,2,0))</f>
        <v>46133</v>
      </c>
      <c r="G1217" s="144">
        <v>13.29</v>
      </c>
    </row>
    <row r="1218" spans="1:7">
      <c r="A1218" s="152">
        <v>1216</v>
      </c>
      <c r="B1218" s="128" t="s">
        <v>386</v>
      </c>
      <c r="C1218" s="128" t="s">
        <v>386</v>
      </c>
      <c r="D1218" s="128" t="s">
        <v>1463</v>
      </c>
      <c r="E1218" s="143" t="s">
        <v>1464</v>
      </c>
      <c r="F1218" s="126">
        <f>IF(COUNTIF(E$3:E1218,E1218)=1,MAX(F$2:F1217)+1,VLOOKUP(E1218,E$2:G1217,2,0))</f>
        <v>46134</v>
      </c>
      <c r="G1218" s="144">
        <v>20.41</v>
      </c>
    </row>
    <row r="1219" spans="1:7">
      <c r="A1219" s="152">
        <v>1217</v>
      </c>
      <c r="B1219" s="128" t="s">
        <v>387</v>
      </c>
      <c r="C1219" s="128" t="s">
        <v>387</v>
      </c>
      <c r="D1219" s="128" t="s">
        <v>1465</v>
      </c>
      <c r="E1219" s="143" t="s">
        <v>1466</v>
      </c>
      <c r="F1219" s="126">
        <f>IF(COUNTIF(E$3:E1219,E1219)=1,MAX(F$2:F1218)+1,VLOOKUP(E1219,E$2:G1218,2,0))</f>
        <v>46135</v>
      </c>
      <c r="G1219" s="144">
        <v>3.81</v>
      </c>
    </row>
    <row r="1220" spans="1:7">
      <c r="A1220" s="152">
        <v>1218</v>
      </c>
      <c r="B1220" s="128" t="s">
        <v>340</v>
      </c>
      <c r="C1220" s="128" t="s">
        <v>340</v>
      </c>
      <c r="D1220" s="128" t="s">
        <v>1467</v>
      </c>
      <c r="E1220" s="143" t="s">
        <v>1468</v>
      </c>
      <c r="F1220" s="126">
        <f>IF(COUNTIF(E$3:E1220,E1220)=1,MAX(F$2:F1219)+1,VLOOKUP(E1220,E$2:G1219,2,0))</f>
        <v>46136</v>
      </c>
      <c r="G1220" s="144">
        <v>11.469999999999999</v>
      </c>
    </row>
    <row r="1221" spans="1:7">
      <c r="A1221" s="152">
        <v>1219</v>
      </c>
      <c r="B1221" s="128" t="s">
        <v>384</v>
      </c>
      <c r="C1221" s="128" t="s">
        <v>384</v>
      </c>
      <c r="D1221" s="128" t="s">
        <v>1469</v>
      </c>
      <c r="E1221" s="143" t="s">
        <v>1470</v>
      </c>
      <c r="F1221" s="126">
        <f>IF(COUNTIF(E$3:E1221,E1221)=1,MAX(F$2:F1220)+1,VLOOKUP(E1221,E$2:G1220,2,0))</f>
        <v>46137</v>
      </c>
      <c r="G1221" s="144">
        <v>0.62</v>
      </c>
    </row>
    <row r="1222" spans="1:7">
      <c r="A1222" s="152">
        <v>1220</v>
      </c>
      <c r="B1222" s="128" t="s">
        <v>389</v>
      </c>
      <c r="C1222" s="128" t="s">
        <v>389</v>
      </c>
      <c r="D1222" s="128" t="s">
        <v>1471</v>
      </c>
      <c r="E1222" s="143" t="s">
        <v>1472</v>
      </c>
      <c r="F1222" s="126">
        <f>IF(COUNTIF(E$3:E1222,E1222)=1,MAX(F$2:F1221)+1,VLOOKUP(E1222,E$2:G1221,2,0))</f>
        <v>46138</v>
      </c>
      <c r="G1222" s="144">
        <v>1.51</v>
      </c>
    </row>
    <row r="1223" spans="1:7">
      <c r="A1223" s="152">
        <v>1221</v>
      </c>
      <c r="B1223" s="128" t="s">
        <v>729</v>
      </c>
      <c r="C1223" s="128" t="s">
        <v>729</v>
      </c>
      <c r="D1223" s="128" t="s">
        <v>1473</v>
      </c>
      <c r="E1223" s="143" t="s">
        <v>1474</v>
      </c>
      <c r="F1223" s="126">
        <f>IF(COUNTIF(E$3:E1223,E1223)=1,MAX(F$2:F1222)+1,VLOOKUP(E1223,E$2:G1222,2,0))</f>
        <v>46139</v>
      </c>
      <c r="G1223" s="144">
        <v>0</v>
      </c>
    </row>
    <row r="1224" spans="1:7">
      <c r="A1224" s="152">
        <v>1222</v>
      </c>
      <c r="B1224" s="128" t="s">
        <v>729</v>
      </c>
      <c r="C1224" s="128" t="s">
        <v>109</v>
      </c>
      <c r="D1224" s="128" t="s">
        <v>1473</v>
      </c>
      <c r="E1224" s="143" t="s">
        <v>1474</v>
      </c>
      <c r="F1224" s="126">
        <f>IF(COUNTIF(E$3:E1224,E1224)=1,MAX(F$2:F1223)+1,VLOOKUP(E1224,E$2:G1223,2,0))</f>
        <v>46139</v>
      </c>
      <c r="G1224" s="144">
        <v>0.83</v>
      </c>
    </row>
    <row r="1225" spans="1:7">
      <c r="A1225" s="152">
        <v>1223</v>
      </c>
      <c r="B1225" s="128" t="s">
        <v>778</v>
      </c>
      <c r="C1225" s="128" t="s">
        <v>388</v>
      </c>
      <c r="D1225" s="128" t="s">
        <v>3618</v>
      </c>
      <c r="E1225" s="143" t="s">
        <v>3620</v>
      </c>
      <c r="F1225" s="126">
        <f>IF(COUNTIF(E$3:E1225,E1225)=1,MAX(F$2:F1224)+1,VLOOKUP(E1225,E$2:G1224,2,0))</f>
        <v>46140</v>
      </c>
      <c r="G1225" s="144">
        <v>0.16</v>
      </c>
    </row>
    <row r="1226" spans="1:7">
      <c r="A1226" s="152">
        <v>1224</v>
      </c>
      <c r="B1226" s="128" t="s">
        <v>730</v>
      </c>
      <c r="C1226" s="128" t="s">
        <v>730</v>
      </c>
      <c r="D1226" s="128" t="s">
        <v>1475</v>
      </c>
      <c r="E1226" s="143" t="s">
        <v>1476</v>
      </c>
      <c r="F1226" s="126">
        <f>IF(COUNTIF(E$3:E1226,E1226)=1,MAX(F$2:F1225)+1,VLOOKUP(E1226,E$2:G1225,2,0))</f>
        <v>46141</v>
      </c>
      <c r="G1226" s="144">
        <v>1.39</v>
      </c>
    </row>
    <row r="1227" spans="1:7">
      <c r="A1227" s="152">
        <v>1225</v>
      </c>
      <c r="B1227" s="128" t="s">
        <v>730</v>
      </c>
      <c r="C1227" s="128" t="s">
        <v>207</v>
      </c>
      <c r="D1227" s="128" t="s">
        <v>1475</v>
      </c>
      <c r="E1227" s="143" t="s">
        <v>1476</v>
      </c>
      <c r="F1227" s="126">
        <f>IF(COUNTIF(E$3:E1227,E1227)=1,MAX(F$2:F1226)+1,VLOOKUP(E1227,E$2:G1226,2,0))</f>
        <v>46141</v>
      </c>
      <c r="G1227" s="144">
        <v>0.02</v>
      </c>
    </row>
    <row r="1228" spans="1:7">
      <c r="A1228" s="152">
        <v>1226</v>
      </c>
      <c r="B1228" s="128" t="s">
        <v>391</v>
      </c>
      <c r="C1228" s="128" t="s">
        <v>391</v>
      </c>
      <c r="D1228" s="128" t="s">
        <v>1477</v>
      </c>
      <c r="E1228" s="143" t="s">
        <v>1478</v>
      </c>
      <c r="F1228" s="126">
        <f>IF(COUNTIF(E$3:E1228,E1228)=1,MAX(F$2:F1227)+1,VLOOKUP(E1228,E$2:G1227,2,0))</f>
        <v>46142</v>
      </c>
      <c r="G1228" s="144">
        <v>137.22</v>
      </c>
    </row>
    <row r="1229" spans="1:7">
      <c r="A1229" s="152">
        <v>1227</v>
      </c>
      <c r="B1229" s="128" t="s">
        <v>731</v>
      </c>
      <c r="C1229" s="128" t="s">
        <v>731</v>
      </c>
      <c r="D1229" s="128" t="s">
        <v>1479</v>
      </c>
      <c r="E1229" s="143" t="s">
        <v>1480</v>
      </c>
      <c r="F1229" s="126">
        <f>IF(COUNTIF(E$3:E1229,E1229)=1,MAX(F$2:F1228)+1,VLOOKUP(E1229,E$2:G1228,2,0))</f>
        <v>46143</v>
      </c>
      <c r="G1229" s="144">
        <v>72.680000000000007</v>
      </c>
    </row>
    <row r="1230" spans="1:7">
      <c r="A1230" s="152">
        <v>1228</v>
      </c>
      <c r="B1230" s="128" t="s">
        <v>732</v>
      </c>
      <c r="C1230" s="128" t="s">
        <v>732</v>
      </c>
      <c r="D1230" s="128" t="s">
        <v>1481</v>
      </c>
      <c r="E1230" s="143" t="s">
        <v>1482</v>
      </c>
      <c r="F1230" s="126">
        <f>IF(COUNTIF(E$3:E1230,E1230)=1,MAX(F$2:F1229)+1,VLOOKUP(E1230,E$2:G1229,2,0))</f>
        <v>46144</v>
      </c>
      <c r="G1230" s="144">
        <v>17.399999999999999</v>
      </c>
    </row>
    <row r="1231" spans="1:7">
      <c r="A1231" s="152">
        <v>1229</v>
      </c>
      <c r="B1231" s="128" t="s">
        <v>733</v>
      </c>
      <c r="C1231" s="128" t="s">
        <v>733</v>
      </c>
      <c r="D1231" s="128" t="s">
        <v>1483</v>
      </c>
      <c r="E1231" s="143" t="s">
        <v>1484</v>
      </c>
      <c r="F1231" s="126">
        <f>IF(COUNTIF(E$3:E1231,E1231)=1,MAX(F$2:F1230)+1,VLOOKUP(E1231,E$2:G1230,2,0))</f>
        <v>46145</v>
      </c>
      <c r="G1231" s="144">
        <v>53.290000000000006</v>
      </c>
    </row>
    <row r="1232" spans="1:7">
      <c r="A1232" s="152">
        <v>1230</v>
      </c>
      <c r="B1232" s="128" t="s">
        <v>734</v>
      </c>
      <c r="C1232" s="128" t="s">
        <v>734</v>
      </c>
      <c r="D1232" s="128" t="s">
        <v>1485</v>
      </c>
      <c r="E1232" s="143" t="s">
        <v>1486</v>
      </c>
      <c r="F1232" s="126">
        <f>IF(COUNTIF(E$3:E1232,E1232)=1,MAX(F$2:F1231)+1,VLOOKUP(E1232,E$2:G1231,2,0))</f>
        <v>46146</v>
      </c>
      <c r="G1232" s="144">
        <v>0.41</v>
      </c>
    </row>
    <row r="1233" spans="1:7">
      <c r="A1233" s="152">
        <v>1231</v>
      </c>
      <c r="B1233" s="128" t="s">
        <v>734</v>
      </c>
      <c r="C1233" s="128" t="s">
        <v>395</v>
      </c>
      <c r="D1233" s="128" t="s">
        <v>1485</v>
      </c>
      <c r="E1233" s="143" t="s">
        <v>1486</v>
      </c>
      <c r="F1233" s="126">
        <f>IF(COUNTIF(E$3:E1233,E1233)=1,MAX(F$2:F1232)+1,VLOOKUP(E1233,E$2:G1232,2,0))</f>
        <v>46146</v>
      </c>
      <c r="G1233" s="144">
        <v>0.17</v>
      </c>
    </row>
    <row r="1234" spans="1:7" ht="22.5">
      <c r="A1234" s="152">
        <v>1232</v>
      </c>
      <c r="B1234" s="128" t="s">
        <v>306</v>
      </c>
      <c r="C1234" s="128" t="s">
        <v>314</v>
      </c>
      <c r="D1234" s="128" t="s">
        <v>1149</v>
      </c>
      <c r="E1234" s="143" t="s">
        <v>870</v>
      </c>
      <c r="F1234" s="126">
        <f>IF(COUNTIF(E$3:E1234,E1234)=1,MAX(F$2:F1233)+1,VLOOKUP(E1234,E$2:G1233,2,0))</f>
        <v>27300</v>
      </c>
      <c r="G1234" s="144">
        <v>0</v>
      </c>
    </row>
    <row r="1235" spans="1:7">
      <c r="A1235" s="152">
        <v>1233</v>
      </c>
      <c r="B1235" s="128" t="s">
        <v>735</v>
      </c>
      <c r="C1235" s="128" t="s">
        <v>735</v>
      </c>
      <c r="D1235" s="128" t="s">
        <v>1487</v>
      </c>
      <c r="E1235" s="143" t="s">
        <v>1488</v>
      </c>
      <c r="F1235" s="126">
        <f>IF(COUNTIF(E$3:E1235,E1235)=1,MAX(F$2:F1234)+1,VLOOKUP(E1235,E$2:G1234,2,0))</f>
        <v>46147</v>
      </c>
      <c r="G1235" s="144">
        <v>0.69</v>
      </c>
    </row>
    <row r="1236" spans="1:7">
      <c r="A1236" s="152">
        <v>1234</v>
      </c>
      <c r="B1236" s="128" t="s">
        <v>450</v>
      </c>
      <c r="C1236" s="128" t="s">
        <v>450</v>
      </c>
      <c r="D1236" s="128" t="s">
        <v>865</v>
      </c>
      <c r="E1236" s="143" t="s">
        <v>866</v>
      </c>
      <c r="F1236" s="126">
        <f>IF(COUNTIF(E$3:E1236,E1236)=1,MAX(F$2:F1235)+1,VLOOKUP(E1236,E$2:G1235,2,0))</f>
        <v>27298</v>
      </c>
      <c r="G1236" s="144">
        <v>225.02</v>
      </c>
    </row>
    <row r="1237" spans="1:7">
      <c r="A1237" s="152">
        <v>1235</v>
      </c>
      <c r="B1237" s="128" t="s">
        <v>779</v>
      </c>
      <c r="C1237" s="128" t="s">
        <v>779</v>
      </c>
      <c r="D1237" s="128" t="s">
        <v>865</v>
      </c>
      <c r="E1237" s="143" t="s">
        <v>866</v>
      </c>
      <c r="F1237" s="126">
        <f>IF(COUNTIF(E$3:E1237,E1237)=1,MAX(F$2:F1236)+1,VLOOKUP(E1237,E$2:G1236,2,0))</f>
        <v>27298</v>
      </c>
      <c r="G1237" s="144">
        <v>4.4399999999999995</v>
      </c>
    </row>
    <row r="1238" spans="1:7">
      <c r="A1238" s="152">
        <v>1236</v>
      </c>
      <c r="B1238" s="128" t="s">
        <v>737</v>
      </c>
      <c r="C1238" s="128" t="s">
        <v>737</v>
      </c>
      <c r="D1238" s="128" t="s">
        <v>1489</v>
      </c>
      <c r="E1238" s="143" t="s">
        <v>1490</v>
      </c>
      <c r="F1238" s="126">
        <f>IF(COUNTIF(E$3:E1238,E1238)=1,MAX(F$2:F1237)+1,VLOOKUP(E1238,E$2:G1237,2,0))</f>
        <v>46148</v>
      </c>
      <c r="G1238" s="144">
        <v>0</v>
      </c>
    </row>
    <row r="1239" spans="1:7">
      <c r="A1239" s="152">
        <v>1237</v>
      </c>
      <c r="B1239" s="128" t="s">
        <v>737</v>
      </c>
      <c r="C1239" s="128" t="s">
        <v>738</v>
      </c>
      <c r="D1239" s="128" t="s">
        <v>1489</v>
      </c>
      <c r="E1239" s="143" t="s">
        <v>1490</v>
      </c>
      <c r="F1239" s="126">
        <f>IF(COUNTIF(E$3:E1239,E1239)=1,MAX(F$2:F1238)+1,VLOOKUP(E1239,E$2:G1238,2,0))</f>
        <v>46148</v>
      </c>
      <c r="G1239" s="144">
        <v>4.55</v>
      </c>
    </row>
    <row r="1240" spans="1:7">
      <c r="A1240" s="152">
        <v>1238</v>
      </c>
      <c r="B1240" s="128" t="s">
        <v>3455</v>
      </c>
      <c r="C1240" s="128" t="s">
        <v>3455</v>
      </c>
      <c r="D1240" s="128" t="s">
        <v>3456</v>
      </c>
      <c r="E1240" s="143" t="s">
        <v>3453</v>
      </c>
      <c r="F1240" s="126"/>
      <c r="G1240" s="144">
        <v>0</v>
      </c>
    </row>
    <row r="1241" spans="1:7">
      <c r="A1241" s="152">
        <v>1239</v>
      </c>
      <c r="B1241" s="128" t="s">
        <v>481</v>
      </c>
      <c r="C1241" s="128" t="s">
        <v>481</v>
      </c>
      <c r="D1241" s="128" t="s">
        <v>936</v>
      </c>
      <c r="E1241" s="143" t="s">
        <v>937</v>
      </c>
      <c r="F1241" s="126">
        <f>IF(COUNTIF(E$3:E1241,E1241)=1,MAX(F$2:F1240)+1,VLOOKUP(E1241,E$2:G1240,2,0))</f>
        <v>27332</v>
      </c>
      <c r="G1241" s="144">
        <v>1.5199999999999998</v>
      </c>
    </row>
    <row r="1242" spans="1:7">
      <c r="A1242" s="152">
        <v>1240</v>
      </c>
      <c r="B1242" s="128" t="s">
        <v>481</v>
      </c>
      <c r="C1242" s="128" t="s">
        <v>739</v>
      </c>
      <c r="D1242" s="128" t="s">
        <v>936</v>
      </c>
      <c r="E1242" s="143" t="s">
        <v>937</v>
      </c>
      <c r="F1242" s="126">
        <f>IF(COUNTIF(E$3:E1242,E1242)=1,MAX(F$2:F1241)+1,VLOOKUP(E1242,E$2:G1241,2,0))</f>
        <v>27332</v>
      </c>
      <c r="G1242" s="144">
        <v>1.3499999999999999</v>
      </c>
    </row>
    <row r="1243" spans="1:7">
      <c r="A1243" s="152">
        <v>1241</v>
      </c>
      <c r="B1243" s="128" t="s">
        <v>392</v>
      </c>
      <c r="C1243" s="128" t="s">
        <v>392</v>
      </c>
      <c r="D1243" s="128" t="s">
        <v>1491</v>
      </c>
      <c r="E1243" s="143" t="s">
        <v>1492</v>
      </c>
      <c r="F1243" s="126">
        <f>IF(COUNTIF(E$3:E1243,E1243)=1,MAX(F$2:F1242)+1,VLOOKUP(E1243,E$2:G1242,2,0))</f>
        <v>46149</v>
      </c>
      <c r="G1243" s="144">
        <v>18.79</v>
      </c>
    </row>
    <row r="1244" spans="1:7">
      <c r="A1244" s="152">
        <v>1242</v>
      </c>
      <c r="B1244" s="128" t="s">
        <v>392</v>
      </c>
      <c r="C1244" s="128" t="s">
        <v>393</v>
      </c>
      <c r="D1244" s="128" t="s">
        <v>1491</v>
      </c>
      <c r="E1244" s="143" t="s">
        <v>1492</v>
      </c>
      <c r="F1244" s="126">
        <f>IF(COUNTIF(E$3:E1244,E1244)=1,MAX(F$2:F1243)+1,VLOOKUP(E1244,E$2:G1243,2,0))</f>
        <v>46149</v>
      </c>
      <c r="G1244" s="144">
        <v>0.16</v>
      </c>
    </row>
    <row r="1245" spans="1:7">
      <c r="A1245" s="152">
        <v>1243</v>
      </c>
      <c r="B1245" s="128" t="s">
        <v>392</v>
      </c>
      <c r="C1245" s="128" t="s">
        <v>394</v>
      </c>
      <c r="D1245" s="128" t="s">
        <v>1491</v>
      </c>
      <c r="E1245" s="143" t="s">
        <v>1492</v>
      </c>
      <c r="F1245" s="126">
        <f>IF(COUNTIF(E$3:E1245,E1245)=1,MAX(F$2:F1244)+1,VLOOKUP(E1245,E$2:G1244,2,0))</f>
        <v>46149</v>
      </c>
      <c r="G1245" s="144">
        <v>11.35</v>
      </c>
    </row>
    <row r="1246" spans="1:7">
      <c r="A1246" s="152">
        <v>1244</v>
      </c>
      <c r="B1246" s="128" t="s">
        <v>740</v>
      </c>
      <c r="C1246" s="128" t="s">
        <v>740</v>
      </c>
      <c r="D1246" s="128" t="s">
        <v>1493</v>
      </c>
      <c r="E1246" s="143" t="s">
        <v>1494</v>
      </c>
      <c r="F1246" s="126">
        <f>IF(COUNTIF(E$3:E1246,E1246)=1,MAX(F$2:F1245)+1,VLOOKUP(E1246,E$2:G1245,2,0))</f>
        <v>46150</v>
      </c>
      <c r="G1246" s="144">
        <v>0</v>
      </c>
    </row>
    <row r="1247" spans="1:7">
      <c r="A1247" s="152">
        <v>1245</v>
      </c>
      <c r="B1247" s="128" t="s">
        <v>740</v>
      </c>
      <c r="C1247" s="128" t="s">
        <v>741</v>
      </c>
      <c r="D1247" s="128" t="s">
        <v>1493</v>
      </c>
      <c r="E1247" s="143" t="s">
        <v>1494</v>
      </c>
      <c r="F1247" s="126">
        <f>IF(COUNTIF(E$3:E1247,E1247)=1,MAX(F$2:F1246)+1,VLOOKUP(E1247,E$2:G1246,2,0))</f>
        <v>46150</v>
      </c>
      <c r="G1247" s="144">
        <v>0.92999999999999994</v>
      </c>
    </row>
    <row r="1248" spans="1:7">
      <c r="A1248" s="152">
        <v>1246</v>
      </c>
      <c r="B1248" s="128" t="s">
        <v>399</v>
      </c>
      <c r="C1248" s="128" t="s">
        <v>399</v>
      </c>
      <c r="D1248" s="128" t="s">
        <v>1495</v>
      </c>
      <c r="E1248" s="143">
        <v>8734476000</v>
      </c>
      <c r="F1248" s="126">
        <f>IF(COUNTIF(E$3:E1248,E1248)=1,MAX(F$2:F1247)+1,VLOOKUP(E1248,E$2:G1247,2,0))</f>
        <v>46151</v>
      </c>
      <c r="G1248" s="144">
        <v>0</v>
      </c>
    </row>
    <row r="1249" spans="1:7">
      <c r="A1249" s="152">
        <v>1247</v>
      </c>
      <c r="B1249" s="128" t="s">
        <v>399</v>
      </c>
      <c r="C1249" s="128" t="s">
        <v>742</v>
      </c>
      <c r="D1249" s="128" t="s">
        <v>1495</v>
      </c>
      <c r="E1249" s="143">
        <v>8734476000</v>
      </c>
      <c r="F1249" s="126">
        <f>IF(COUNTIF(E$3:E1249,E1249)=1,MAX(F$2:F1248)+1,VLOOKUP(E1249,E$2:G1248,2,0))</f>
        <v>46151</v>
      </c>
      <c r="G1249" s="144">
        <v>0</v>
      </c>
    </row>
    <row r="1250" spans="1:7">
      <c r="A1250" s="152">
        <v>1248</v>
      </c>
      <c r="B1250" s="128" t="s">
        <v>399</v>
      </c>
      <c r="C1250" s="128" t="s">
        <v>400</v>
      </c>
      <c r="D1250" s="128" t="s">
        <v>1495</v>
      </c>
      <c r="E1250" s="143">
        <v>8734476000</v>
      </c>
      <c r="F1250" s="126">
        <f>IF(COUNTIF(E$3:E1250,E1250)=1,MAX(F$2:F1249)+1,VLOOKUP(E1250,E$2:G1249,2,0))</f>
        <v>46151</v>
      </c>
      <c r="G1250" s="144">
        <v>0.04</v>
      </c>
    </row>
    <row r="1251" spans="1:7">
      <c r="A1251" s="152">
        <v>1249</v>
      </c>
      <c r="B1251" s="128" t="s">
        <v>399</v>
      </c>
      <c r="C1251" s="128" t="s">
        <v>401</v>
      </c>
      <c r="D1251" s="128" t="s">
        <v>1495</v>
      </c>
      <c r="E1251" s="143">
        <v>8734476000</v>
      </c>
      <c r="F1251" s="126">
        <f>IF(COUNTIF(E$3:E1251,E1251)=1,MAX(F$2:F1250)+1,VLOOKUP(E1251,E$2:G1250,2,0))</f>
        <v>46151</v>
      </c>
      <c r="G1251" s="144">
        <v>0.06</v>
      </c>
    </row>
    <row r="1252" spans="1:7">
      <c r="A1252" s="152">
        <v>1250</v>
      </c>
      <c r="B1252" s="128" t="s">
        <v>743</v>
      </c>
      <c r="C1252" s="128" t="s">
        <v>743</v>
      </c>
      <c r="D1252" s="128" t="s">
        <v>1496</v>
      </c>
      <c r="E1252" s="143" t="s">
        <v>1497</v>
      </c>
      <c r="F1252" s="126">
        <f>IF(COUNTIF(E$3:E1252,E1252)=1,MAX(F$2:F1251)+1,VLOOKUP(E1252,E$2:G1251,2,0))</f>
        <v>46152</v>
      </c>
      <c r="G1252" s="144">
        <v>33.72</v>
      </c>
    </row>
    <row r="1253" spans="1:7">
      <c r="A1253" s="152">
        <v>1251</v>
      </c>
      <c r="B1253" s="128" t="s">
        <v>744</v>
      </c>
      <c r="C1253" s="128" t="s">
        <v>744</v>
      </c>
      <c r="D1253" s="128" t="s">
        <v>1498</v>
      </c>
      <c r="E1253" s="143" t="s">
        <v>1499</v>
      </c>
      <c r="F1253" s="126">
        <f>IF(COUNTIF(E$3:E1253,E1253)=1,MAX(F$2:F1252)+1,VLOOKUP(E1253,E$2:G1252,2,0))</f>
        <v>46153</v>
      </c>
      <c r="G1253" s="144">
        <v>174.31000000000003</v>
      </c>
    </row>
    <row r="1254" spans="1:7">
      <c r="A1254" s="152">
        <v>1252</v>
      </c>
      <c r="B1254" s="128" t="s">
        <v>744</v>
      </c>
      <c r="C1254" s="128" t="s">
        <v>780</v>
      </c>
      <c r="D1254" s="128" t="s">
        <v>1498</v>
      </c>
      <c r="E1254" s="143" t="s">
        <v>1499</v>
      </c>
      <c r="F1254" s="126">
        <f>IF(COUNTIF(E$3:E1254,E1254)=1,MAX(F$2:F1253)+1,VLOOKUP(E1254,E$2:G1253,2,0))</f>
        <v>46153</v>
      </c>
      <c r="G1254" s="144">
        <v>2.3600000000000003</v>
      </c>
    </row>
    <row r="1255" spans="1:7">
      <c r="A1255" s="152">
        <v>1253</v>
      </c>
      <c r="B1255" s="128" t="s">
        <v>745</v>
      </c>
      <c r="C1255" s="128" t="s">
        <v>745</v>
      </c>
      <c r="D1255" s="128" t="s">
        <v>1500</v>
      </c>
      <c r="E1255" s="143" t="s">
        <v>1501</v>
      </c>
      <c r="F1255" s="126">
        <f>IF(COUNTIF(E$3:E1255,E1255)=1,MAX(F$2:F1254)+1,VLOOKUP(E1255,E$2:G1254,2,0))</f>
        <v>46154</v>
      </c>
      <c r="G1255" s="144">
        <v>0.5</v>
      </c>
    </row>
    <row r="1256" spans="1:7">
      <c r="A1256" s="152">
        <v>1254</v>
      </c>
      <c r="B1256" s="128" t="s">
        <v>746</v>
      </c>
      <c r="C1256" s="128" t="s">
        <v>746</v>
      </c>
      <c r="D1256" s="128" t="s">
        <v>1502</v>
      </c>
      <c r="E1256" s="143" t="s">
        <v>1503</v>
      </c>
      <c r="F1256" s="126">
        <f>IF(COUNTIF(E$3:E1256,E1256)=1,MAX(F$2:F1255)+1,VLOOKUP(E1256,E$2:G1255,2,0))</f>
        <v>46155</v>
      </c>
      <c r="G1256" s="144">
        <v>6.39</v>
      </c>
    </row>
    <row r="1257" spans="1:7">
      <c r="A1257" s="152">
        <v>1255</v>
      </c>
      <c r="B1257" s="128" t="s">
        <v>747</v>
      </c>
      <c r="C1257" s="128" t="s">
        <v>402</v>
      </c>
      <c r="D1257" s="128" t="s">
        <v>1504</v>
      </c>
      <c r="E1257" s="143" t="s">
        <v>1505</v>
      </c>
      <c r="F1257" s="126">
        <f>IF(COUNTIF(E$3:E1257,E1257)=1,MAX(F$2:F1256)+1,VLOOKUP(E1257,E$2:G1256,2,0))</f>
        <v>46156</v>
      </c>
      <c r="G1257" s="144">
        <v>31.450000000000003</v>
      </c>
    </row>
    <row r="1258" spans="1:7">
      <c r="A1258" s="152">
        <v>1256</v>
      </c>
      <c r="B1258" s="128" t="s">
        <v>748</v>
      </c>
      <c r="C1258" s="128" t="s">
        <v>748</v>
      </c>
      <c r="D1258" s="128" t="s">
        <v>1506</v>
      </c>
      <c r="E1258" s="143" t="s">
        <v>1507</v>
      </c>
      <c r="F1258" s="126">
        <f>IF(COUNTIF(E$3:E1258,E1258)=1,MAX(F$2:F1257)+1,VLOOKUP(E1258,E$2:G1257,2,0))</f>
        <v>46157</v>
      </c>
      <c r="G1258" s="144">
        <v>2.04</v>
      </c>
    </row>
    <row r="1259" spans="1:7">
      <c r="A1259" s="152">
        <v>1257</v>
      </c>
      <c r="B1259" s="128" t="s">
        <v>322</v>
      </c>
      <c r="C1259" s="128" t="s">
        <v>322</v>
      </c>
      <c r="D1259" s="128" t="s">
        <v>1508</v>
      </c>
      <c r="E1259" s="143" t="s">
        <v>1507</v>
      </c>
      <c r="F1259" s="126">
        <f>IF(COUNTIF(E$3:E1259,E1259)=1,MAX(F$2:F1258)+1,VLOOKUP(E1259,E$2:G1258,2,0))</f>
        <v>46157</v>
      </c>
      <c r="G1259" s="144">
        <v>0.44</v>
      </c>
    </row>
    <row r="1260" spans="1:7">
      <c r="A1260" s="152">
        <v>1258</v>
      </c>
      <c r="B1260" s="128" t="s">
        <v>322</v>
      </c>
      <c r="C1260" s="128" t="s">
        <v>323</v>
      </c>
      <c r="D1260" s="128" t="s">
        <v>1508</v>
      </c>
      <c r="E1260" s="143" t="s">
        <v>1507</v>
      </c>
      <c r="F1260" s="126">
        <f>IF(COUNTIF(E$3:E1260,E1260)=1,MAX(F$2:F1259)+1,VLOOKUP(E1260,E$2:G1259,2,0))</f>
        <v>46157</v>
      </c>
      <c r="G1260" s="144">
        <v>13.18</v>
      </c>
    </row>
    <row r="1261" spans="1:7">
      <c r="A1261" s="152">
        <v>1259</v>
      </c>
      <c r="B1261" s="128" t="s">
        <v>748</v>
      </c>
      <c r="C1261" s="128" t="s">
        <v>749</v>
      </c>
      <c r="D1261" s="128" t="s">
        <v>1506</v>
      </c>
      <c r="E1261" s="143" t="s">
        <v>1507</v>
      </c>
      <c r="F1261" s="126">
        <f>IF(COUNTIF(E$3:E1261,E1261)=1,MAX(F$2:F1260)+1,VLOOKUP(E1261,E$2:G1260,2,0))</f>
        <v>46157</v>
      </c>
      <c r="G1261" s="144">
        <v>86.360000000000014</v>
      </c>
    </row>
    <row r="1262" spans="1:7">
      <c r="A1262" s="152">
        <v>1260</v>
      </c>
      <c r="B1262" s="128" t="s">
        <v>748</v>
      </c>
      <c r="C1262" s="128" t="s">
        <v>750</v>
      </c>
      <c r="D1262" s="128" t="s">
        <v>1506</v>
      </c>
      <c r="E1262" s="143" t="s">
        <v>1507</v>
      </c>
      <c r="F1262" s="126">
        <f>IF(COUNTIF(E$3:E1262,E1262)=1,MAX(F$2:F1261)+1,VLOOKUP(E1262,E$2:G1261,2,0))</f>
        <v>46157</v>
      </c>
      <c r="G1262" s="144">
        <v>0.03</v>
      </c>
    </row>
    <row r="1263" spans="1:7">
      <c r="A1263" s="152">
        <v>1261</v>
      </c>
      <c r="B1263" s="128" t="s">
        <v>748</v>
      </c>
      <c r="C1263" s="128" t="s">
        <v>324</v>
      </c>
      <c r="D1263" s="128" t="s">
        <v>1506</v>
      </c>
      <c r="E1263" s="143" t="s">
        <v>1507</v>
      </c>
      <c r="F1263" s="126">
        <f>IF(COUNTIF(E$3:E1263,E1263)=1,MAX(F$2:F1262)+1,VLOOKUP(E1263,E$2:G1262,2,0))</f>
        <v>46157</v>
      </c>
      <c r="G1263" s="144">
        <v>4.3099999999999996</v>
      </c>
    </row>
    <row r="1264" spans="1:7">
      <c r="A1264" s="152">
        <v>1262</v>
      </c>
      <c r="B1264" s="128" t="s">
        <v>751</v>
      </c>
      <c r="C1264" s="128" t="s">
        <v>751</v>
      </c>
      <c r="D1264" s="128" t="s">
        <v>1509</v>
      </c>
      <c r="E1264" s="143" t="s">
        <v>1510</v>
      </c>
      <c r="F1264" s="126">
        <f>IF(COUNTIF(E$3:E1264,E1264)=1,MAX(F$2:F1263)+1,VLOOKUP(E1264,E$2:G1263,2,0))</f>
        <v>46158</v>
      </c>
      <c r="G1264" s="144">
        <v>0.84</v>
      </c>
    </row>
    <row r="1265" spans="1:7">
      <c r="A1265" s="152">
        <v>1263</v>
      </c>
      <c r="B1265" s="128" t="s">
        <v>751</v>
      </c>
      <c r="C1265" s="128" t="s">
        <v>752</v>
      </c>
      <c r="D1265" s="128" t="s">
        <v>1509</v>
      </c>
      <c r="E1265" s="143" t="s">
        <v>1510</v>
      </c>
      <c r="F1265" s="126">
        <f>IF(COUNTIF(E$3:E1265,E1265)=1,MAX(F$2:F1264)+1,VLOOKUP(E1265,E$2:G1264,2,0))</f>
        <v>46158</v>
      </c>
      <c r="G1265" s="144">
        <v>0.22</v>
      </c>
    </row>
    <row r="1266" spans="1:7">
      <c r="A1266" s="152">
        <v>1264</v>
      </c>
      <c r="B1266" s="128" t="s">
        <v>753</v>
      </c>
      <c r="C1266" s="128" t="s">
        <v>753</v>
      </c>
      <c r="D1266" s="128" t="s">
        <v>1511</v>
      </c>
      <c r="E1266" s="143" t="s">
        <v>1512</v>
      </c>
      <c r="F1266" s="126">
        <f>IF(COUNTIF(E$3:E1266,E1266)=1,MAX(F$2:F1265)+1,VLOOKUP(E1266,E$2:G1265,2,0))</f>
        <v>46159</v>
      </c>
      <c r="G1266" s="144">
        <v>657.09999999999991</v>
      </c>
    </row>
    <row r="1267" spans="1:7">
      <c r="A1267" s="152">
        <v>1265</v>
      </c>
      <c r="B1267" s="128" t="s">
        <v>404</v>
      </c>
      <c r="C1267" s="128" t="s">
        <v>404</v>
      </c>
      <c r="D1267" s="128" t="s">
        <v>1513</v>
      </c>
      <c r="E1267" s="143" t="s">
        <v>1514</v>
      </c>
      <c r="F1267" s="126">
        <f>IF(COUNTIF(E$3:E1267,E1267)=1,MAX(F$2:F1266)+1,VLOOKUP(E1267,E$2:G1266,2,0))</f>
        <v>46160</v>
      </c>
      <c r="G1267" s="144">
        <v>78.36</v>
      </c>
    </row>
    <row r="1268" spans="1:7">
      <c r="A1268" s="152">
        <v>1266</v>
      </c>
      <c r="B1268" s="128" t="s">
        <v>404</v>
      </c>
      <c r="C1268" s="128" t="s">
        <v>405</v>
      </c>
      <c r="D1268" s="128" t="s">
        <v>1513</v>
      </c>
      <c r="E1268" s="143" t="s">
        <v>1514</v>
      </c>
      <c r="F1268" s="126">
        <f>IF(COUNTIF(E$3:E1268,E1268)=1,MAX(F$2:F1267)+1,VLOOKUP(E1268,E$2:G1267,2,0))</f>
        <v>46160</v>
      </c>
      <c r="G1268" s="144">
        <v>6.88</v>
      </c>
    </row>
    <row r="1269" spans="1:7">
      <c r="A1269" s="152">
        <v>1267</v>
      </c>
      <c r="B1269" s="128" t="s">
        <v>404</v>
      </c>
      <c r="C1269" s="128" t="s">
        <v>406</v>
      </c>
      <c r="D1269" s="128" t="s">
        <v>1513</v>
      </c>
      <c r="E1269" s="143" t="s">
        <v>1514</v>
      </c>
      <c r="F1269" s="126">
        <f>IF(COUNTIF(E$3:E1269,E1269)=1,MAX(F$2:F1268)+1,VLOOKUP(E1269,E$2:G1268,2,0))</f>
        <v>46160</v>
      </c>
      <c r="G1269" s="144">
        <v>145.81</v>
      </c>
    </row>
    <row r="1270" spans="1:7">
      <c r="A1270" s="152">
        <v>1268</v>
      </c>
      <c r="B1270" s="128" t="s">
        <v>754</v>
      </c>
      <c r="C1270" s="128" t="s">
        <v>755</v>
      </c>
      <c r="D1270" s="128" t="s">
        <v>1515</v>
      </c>
      <c r="E1270" s="143" t="s">
        <v>1516</v>
      </c>
      <c r="F1270" s="126">
        <f>IF(COUNTIF(E$3:E1270,E1270)=1,MAX(F$2:F1269)+1,VLOOKUP(E1270,E$2:G1269,2,0))</f>
        <v>46161</v>
      </c>
      <c r="G1270" s="144">
        <v>3.29</v>
      </c>
    </row>
    <row r="1271" spans="1:7">
      <c r="A1271" s="152">
        <v>1269</v>
      </c>
      <c r="B1271" s="128" t="s">
        <v>754</v>
      </c>
      <c r="C1271" s="128" t="s">
        <v>756</v>
      </c>
      <c r="D1271" s="128" t="s">
        <v>1515</v>
      </c>
      <c r="E1271" s="143" t="s">
        <v>1516</v>
      </c>
      <c r="F1271" s="126">
        <f>IF(COUNTIF(E$3:E1271,E1271)=1,MAX(F$2:F1270)+1,VLOOKUP(E1271,E$2:G1270,2,0))</f>
        <v>46161</v>
      </c>
      <c r="G1271" s="144">
        <v>0.01</v>
      </c>
    </row>
    <row r="1272" spans="1:7">
      <c r="A1272" s="152">
        <v>1270</v>
      </c>
      <c r="B1272" s="128" t="s">
        <v>754</v>
      </c>
      <c r="C1272" s="128" t="s">
        <v>757</v>
      </c>
      <c r="D1272" s="128" t="s">
        <v>1515</v>
      </c>
      <c r="E1272" s="143" t="s">
        <v>1516</v>
      </c>
      <c r="F1272" s="126">
        <f>IF(COUNTIF(E$3:E1272,E1272)=1,MAX(F$2:F1271)+1,VLOOKUP(E1272,E$2:G1271,2,0))</f>
        <v>46161</v>
      </c>
      <c r="G1272" s="144">
        <v>0.09</v>
      </c>
    </row>
    <row r="1273" spans="1:7">
      <c r="A1273" s="152">
        <v>1271</v>
      </c>
      <c r="B1273" s="128" t="s">
        <v>758</v>
      </c>
      <c r="C1273" s="128" t="s">
        <v>758</v>
      </c>
      <c r="D1273" s="128" t="s">
        <v>1517</v>
      </c>
      <c r="E1273" s="143" t="s">
        <v>1518</v>
      </c>
      <c r="F1273" s="126">
        <f>IF(COUNTIF(E$3:E1273,E1273)=1,MAX(F$2:F1272)+1,VLOOKUP(E1273,E$2:G1272,2,0))</f>
        <v>46162</v>
      </c>
      <c r="G1273" s="144">
        <v>0.04</v>
      </c>
    </row>
    <row r="1274" spans="1:7">
      <c r="A1274" s="152">
        <v>1272</v>
      </c>
      <c r="B1274" s="128" t="s">
        <v>759</v>
      </c>
      <c r="C1274" s="128" t="s">
        <v>759</v>
      </c>
      <c r="D1274" s="128" t="s">
        <v>1519</v>
      </c>
      <c r="E1274" s="143" t="s">
        <v>1520</v>
      </c>
      <c r="F1274" s="126">
        <f>IF(COUNTIF(E$3:E1274,E1274)=1,MAX(F$2:F1273)+1,VLOOKUP(E1274,E$2:G1273,2,0))</f>
        <v>46163</v>
      </c>
      <c r="G1274" s="144">
        <v>0.19</v>
      </c>
    </row>
    <row r="1275" spans="1:7">
      <c r="A1275" s="152">
        <v>1273</v>
      </c>
      <c r="B1275" s="128" t="s">
        <v>760</v>
      </c>
      <c r="C1275" s="128" t="s">
        <v>760</v>
      </c>
      <c r="D1275" s="128" t="s">
        <v>1521</v>
      </c>
      <c r="E1275" s="143" t="s">
        <v>1522</v>
      </c>
      <c r="F1275" s="126">
        <f>IF(COUNTIF(E$3:E1275,E1275)=1,MAX(F$2:F1274)+1,VLOOKUP(E1275,E$2:G1274,2,0))</f>
        <v>46164</v>
      </c>
      <c r="G1275" s="144">
        <v>0.44</v>
      </c>
    </row>
    <row r="1276" spans="1:7">
      <c r="A1276" s="152">
        <v>1274</v>
      </c>
      <c r="B1276" s="128" t="s">
        <v>760</v>
      </c>
      <c r="C1276" s="128" t="s">
        <v>403</v>
      </c>
      <c r="D1276" s="128" t="s">
        <v>1521</v>
      </c>
      <c r="E1276" s="143" t="s">
        <v>1522</v>
      </c>
      <c r="F1276" s="126">
        <f>IF(COUNTIF(E$3:E1276,E1276)=1,MAX(F$2:F1275)+1,VLOOKUP(E1276,E$2:G1275,2,0))</f>
        <v>46164</v>
      </c>
      <c r="G1276" s="144">
        <v>0.01</v>
      </c>
    </row>
    <row r="1277" spans="1:7">
      <c r="A1277" s="152">
        <v>1275</v>
      </c>
      <c r="B1277" s="128" t="s">
        <v>450</v>
      </c>
      <c r="C1277" s="128" t="s">
        <v>761</v>
      </c>
      <c r="D1277" s="128" t="s">
        <v>865</v>
      </c>
      <c r="E1277" s="143" t="s">
        <v>866</v>
      </c>
      <c r="F1277" s="126">
        <f>IF(COUNTIF(E$3:E1277,E1277)=1,MAX(F$2:F1276)+1,VLOOKUP(E1277,E$2:G1276,2,0))</f>
        <v>27298</v>
      </c>
      <c r="G1277" s="144">
        <v>2.68</v>
      </c>
    </row>
    <row r="1278" spans="1:7">
      <c r="A1278" s="152">
        <v>1276</v>
      </c>
      <c r="B1278" s="128" t="s">
        <v>710</v>
      </c>
      <c r="C1278" s="128" t="s">
        <v>762</v>
      </c>
      <c r="D1278" s="128" t="s">
        <v>1415</v>
      </c>
      <c r="E1278" s="143" t="s">
        <v>1416</v>
      </c>
      <c r="F1278" s="126">
        <f>IF(COUNTIF(E$3:E1278,E1278)=1,MAX(F$2:F1277)+1,VLOOKUP(E1278,E$2:G1277,2,0))</f>
        <v>46112</v>
      </c>
      <c r="G1278" s="144">
        <v>2.3499999999999996</v>
      </c>
    </row>
    <row r="1279" spans="1:7">
      <c r="A1279" s="152">
        <v>1277</v>
      </c>
      <c r="B1279" s="128" t="s">
        <v>763</v>
      </c>
      <c r="C1279" s="128" t="s">
        <v>763</v>
      </c>
      <c r="D1279" s="128" t="s">
        <v>1523</v>
      </c>
      <c r="E1279" s="143" t="s">
        <v>1524</v>
      </c>
      <c r="F1279" s="126">
        <f>IF(COUNTIF(E$3:E1279,E1279)=1,MAX(F$2:F1278)+1,VLOOKUP(E1279,E$2:G1278,2,0))</f>
        <v>46165</v>
      </c>
      <c r="G1279" s="144">
        <v>0</v>
      </c>
    </row>
    <row r="1280" spans="1:7">
      <c r="A1280" s="152">
        <v>1278</v>
      </c>
      <c r="B1280" s="128" t="s">
        <v>763</v>
      </c>
      <c r="C1280" s="128" t="s">
        <v>407</v>
      </c>
      <c r="D1280" s="128" t="s">
        <v>1523</v>
      </c>
      <c r="E1280" s="143" t="s">
        <v>1524</v>
      </c>
      <c r="F1280" s="126">
        <f>IF(COUNTIF(E$3:E1280,E1280)=1,MAX(F$2:F1279)+1,VLOOKUP(E1280,E$2:G1279,2,0))</f>
        <v>46165</v>
      </c>
      <c r="G1280" s="144">
        <v>0.52</v>
      </c>
    </row>
    <row r="1281" spans="1:7">
      <c r="A1281" s="152">
        <v>1279</v>
      </c>
      <c r="B1281" s="128" t="s">
        <v>764</v>
      </c>
      <c r="C1281" s="128" t="s">
        <v>764</v>
      </c>
      <c r="D1281" s="128" t="s">
        <v>1525</v>
      </c>
      <c r="E1281" s="143" t="s">
        <v>1526</v>
      </c>
      <c r="F1281" s="126">
        <f>IF(COUNTIF(E$3:E1281,E1281)=1,MAX(F$2:F1280)+1,VLOOKUP(E1281,E$2:G1280,2,0))</f>
        <v>46166</v>
      </c>
      <c r="G1281" s="144">
        <v>0.54</v>
      </c>
    </row>
    <row r="1282" spans="1:7">
      <c r="A1282" s="152">
        <v>1280</v>
      </c>
      <c r="B1282" s="128" t="s">
        <v>764</v>
      </c>
      <c r="C1282" s="128" t="s">
        <v>408</v>
      </c>
      <c r="D1282" s="128" t="s">
        <v>1525</v>
      </c>
      <c r="E1282" s="143" t="s">
        <v>1526</v>
      </c>
      <c r="F1282" s="126">
        <f>IF(COUNTIF(E$3:E1282,E1282)=1,MAX(F$2:F1281)+1,VLOOKUP(E1282,E$2:G1281,2,0))</f>
        <v>46166</v>
      </c>
      <c r="G1282" s="144">
        <v>0.12</v>
      </c>
    </row>
    <row r="1283" spans="1:7">
      <c r="A1283" s="152">
        <v>1281</v>
      </c>
      <c r="B1283" s="128" t="s">
        <v>409</v>
      </c>
      <c r="C1283" s="128" t="s">
        <v>409</v>
      </c>
      <c r="D1283" s="128" t="s">
        <v>1527</v>
      </c>
      <c r="E1283" s="143" t="s">
        <v>1528</v>
      </c>
      <c r="F1283" s="126">
        <f>IF(COUNTIF(E$3:E1283,E1283)=1,MAX(F$2:F1282)+1,VLOOKUP(E1283,E$2:G1282,2,0))</f>
        <v>46167</v>
      </c>
      <c r="G1283" s="144">
        <v>42.129999999999995</v>
      </c>
    </row>
    <row r="1284" spans="1:7">
      <c r="A1284" s="152">
        <v>1282</v>
      </c>
      <c r="B1284" s="128" t="s">
        <v>410</v>
      </c>
      <c r="C1284" s="128" t="s">
        <v>410</v>
      </c>
      <c r="D1284" s="128" t="s">
        <v>1529</v>
      </c>
      <c r="E1284" s="143" t="s">
        <v>1530</v>
      </c>
      <c r="F1284" s="126">
        <f>IF(COUNTIF(E$3:E1284,E1284)=1,MAX(F$2:F1283)+1,VLOOKUP(E1284,E$2:G1283,2,0))</f>
        <v>46168</v>
      </c>
      <c r="G1284" s="144">
        <v>118.07999999999998</v>
      </c>
    </row>
    <row r="1285" spans="1:7">
      <c r="A1285" s="152">
        <v>1283</v>
      </c>
      <c r="B1285" s="128" t="s">
        <v>411</v>
      </c>
      <c r="C1285" s="128" t="s">
        <v>411</v>
      </c>
      <c r="D1285" s="128" t="s">
        <v>1531</v>
      </c>
      <c r="E1285" s="143" t="s">
        <v>1532</v>
      </c>
      <c r="F1285" s="126">
        <f>IF(COUNTIF(E$3:E1285,E1285)=1,MAX(F$2:F1284)+1,VLOOKUP(E1285,E$2:G1284,2,0))</f>
        <v>46169</v>
      </c>
      <c r="G1285" s="144">
        <v>56.309999999999995</v>
      </c>
    </row>
    <row r="1286" spans="1:7">
      <c r="A1286" s="152">
        <v>1284</v>
      </c>
      <c r="B1286" s="128" t="s">
        <v>412</v>
      </c>
      <c r="C1286" s="128" t="s">
        <v>412</v>
      </c>
      <c r="D1286" s="128" t="s">
        <v>1533</v>
      </c>
      <c r="E1286" s="143" t="s">
        <v>1534</v>
      </c>
      <c r="F1286" s="126">
        <f>IF(COUNTIF(E$3:E1286,E1286)=1,MAX(F$2:F1285)+1,VLOOKUP(E1286,E$2:G1285,2,0))</f>
        <v>46170</v>
      </c>
      <c r="G1286" s="144">
        <v>6.56</v>
      </c>
    </row>
    <row r="1287" spans="1:7">
      <c r="A1287" s="152">
        <v>1285</v>
      </c>
      <c r="B1287" s="128" t="s">
        <v>413</v>
      </c>
      <c r="C1287" s="128" t="s">
        <v>413</v>
      </c>
      <c r="D1287" s="128" t="s">
        <v>1535</v>
      </c>
      <c r="E1287" s="143" t="s">
        <v>1536</v>
      </c>
      <c r="F1287" s="126">
        <f>IF(COUNTIF(E$3:E1287,E1287)=1,MAX(F$2:F1286)+1,VLOOKUP(E1287,E$2:G1286,2,0))</f>
        <v>46171</v>
      </c>
      <c r="G1287" s="144">
        <v>44.49</v>
      </c>
    </row>
    <row r="1288" spans="1:7">
      <c r="A1288" s="152">
        <v>1286</v>
      </c>
      <c r="B1288" s="128" t="s">
        <v>765</v>
      </c>
      <c r="C1288" s="128" t="s">
        <v>765</v>
      </c>
      <c r="D1288" s="128" t="s">
        <v>1537</v>
      </c>
      <c r="E1288" s="143" t="s">
        <v>1538</v>
      </c>
      <c r="F1288" s="126">
        <f>IF(COUNTIF(E$3:E1288,E1288)=1,MAX(F$2:F1287)+1,VLOOKUP(E1288,E$2:G1287,2,0))</f>
        <v>46172</v>
      </c>
      <c r="G1288" s="144">
        <v>72.540000000000006</v>
      </c>
    </row>
    <row r="1290" spans="1:7">
      <c r="G1290" s="149">
        <f>SUM(G3:G1289)</f>
        <v>4647980.6599999834</v>
      </c>
    </row>
  </sheetData>
  <autoFilter ref="A2:G1288">
    <sortState ref="A3:G1326">
      <sortCondition ref="A2:A1326"/>
    </sortState>
  </autoFilter>
  <conditionalFormatting sqref="D2">
    <cfRule type="duplicateValues" dxfId="61" priority="6"/>
    <cfRule type="duplicateValues" dxfId="60" priority="7"/>
  </conditionalFormatting>
  <conditionalFormatting sqref="G3:G5 J6:J367">
    <cfRule type="cellIs" dxfId="59" priority="5" operator="equal">
      <formula>0</formula>
    </cfRule>
  </conditionalFormatting>
  <conditionalFormatting sqref="F3:F1288">
    <cfRule type="containsBlanks" dxfId="58" priority="10">
      <formula>LEN(TRIM(F3))=0</formula>
    </cfRule>
  </conditionalFormatting>
  <conditionalFormatting sqref="E3:E5">
    <cfRule type="duplicateValues" dxfId="57" priority="8"/>
  </conditionalFormatting>
  <conditionalFormatting sqref="G6:G608">
    <cfRule type="cellIs" dxfId="56" priority="3" operator="equal">
      <formula>0</formula>
    </cfRule>
  </conditionalFormatting>
  <conditionalFormatting sqref="E6:E608">
    <cfRule type="duplicateValues" dxfId="55" priority="4"/>
  </conditionalFormatting>
  <conditionalFormatting sqref="G609:G1288">
    <cfRule type="cellIs" dxfId="54" priority="2" operator="equal">
      <formula>0</formula>
    </cfRule>
  </conditionalFormatting>
  <conditionalFormatting sqref="E609:E677">
    <cfRule type="duplicateValues" dxfId="53" priority="9"/>
  </conditionalFormatting>
  <conditionalFormatting sqref="E678:E1288">
    <cfRule type="duplicateValues" dxfId="52" priority="63"/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X953"/>
  <sheetViews>
    <sheetView topLeftCell="A939" zoomScale="70" zoomScaleNormal="70" workbookViewId="0">
      <selection activeCell="B950" sqref="B950"/>
    </sheetView>
  </sheetViews>
  <sheetFormatPr defaultRowHeight="15"/>
  <cols>
    <col min="1" max="1" width="8.83203125" style="63" bestFit="1" customWidth="1"/>
    <col min="2" max="2" width="38.33203125" style="63" customWidth="1"/>
    <col min="3" max="3" width="33" style="63" customWidth="1"/>
    <col min="4" max="4" width="44.5" style="63" customWidth="1"/>
    <col min="5" max="5" width="66.33203125" style="63" customWidth="1"/>
    <col min="6" max="6" width="42.5" style="63" customWidth="1"/>
    <col min="7" max="7" width="14.1640625" style="63" customWidth="1"/>
    <col min="8" max="8" width="22" style="63" customWidth="1"/>
    <col min="9" max="9" width="25.6640625" style="63" customWidth="1"/>
    <col min="10" max="10" width="22.1640625" style="63" customWidth="1"/>
    <col min="11" max="11" width="60" style="63" customWidth="1"/>
    <col min="12" max="12" width="40.33203125" style="63" customWidth="1"/>
    <col min="13" max="13" width="35.5" style="63" bestFit="1" customWidth="1"/>
    <col min="14" max="14" width="55.5" style="63" customWidth="1"/>
    <col min="15" max="15" width="26.33203125" style="63" customWidth="1"/>
    <col min="16" max="16" width="24.33203125" style="63" customWidth="1"/>
    <col min="17" max="17" width="51.6640625" style="63" customWidth="1"/>
    <col min="18" max="18" width="20.6640625" style="63" customWidth="1"/>
    <col min="19" max="19" width="27.6640625" style="63" customWidth="1"/>
    <col min="20" max="20" width="13.6640625" style="63" customWidth="1"/>
    <col min="21" max="21" width="44.33203125" style="63" bestFit="1" customWidth="1"/>
    <col min="22" max="16384" width="9.33203125" style="63"/>
  </cols>
  <sheetData>
    <row r="1" spans="1:24" ht="38.25">
      <c r="A1" s="59" t="s">
        <v>1539</v>
      </c>
      <c r="B1" s="60" t="s">
        <v>1540</v>
      </c>
      <c r="C1" s="60" t="s">
        <v>1541</v>
      </c>
      <c r="D1" s="60" t="s">
        <v>1542</v>
      </c>
      <c r="E1" s="60" t="s">
        <v>1543</v>
      </c>
      <c r="F1" s="60" t="s">
        <v>1544</v>
      </c>
      <c r="G1" s="61" t="s">
        <v>1545</v>
      </c>
      <c r="H1" s="62" t="s">
        <v>1546</v>
      </c>
      <c r="I1" s="62" t="s">
        <v>1547</v>
      </c>
      <c r="J1" s="62" t="s">
        <v>1548</v>
      </c>
      <c r="K1" s="62" t="s">
        <v>1549</v>
      </c>
      <c r="L1" s="62" t="s">
        <v>1550</v>
      </c>
      <c r="M1" s="62" t="s">
        <v>1551</v>
      </c>
      <c r="N1" s="62" t="s">
        <v>1552</v>
      </c>
      <c r="O1" s="62" t="s">
        <v>1553</v>
      </c>
      <c r="P1" s="62" t="s">
        <v>1554</v>
      </c>
      <c r="Q1" s="62" t="s">
        <v>1555</v>
      </c>
      <c r="R1" s="62" t="s">
        <v>1556</v>
      </c>
      <c r="S1" s="62" t="s">
        <v>1557</v>
      </c>
      <c r="T1" s="62" t="s">
        <v>1558</v>
      </c>
    </row>
    <row r="2" spans="1:24" ht="30" customHeight="1">
      <c r="A2" s="64">
        <v>1</v>
      </c>
      <c r="B2" s="65" t="s">
        <v>414</v>
      </c>
      <c r="C2" s="66" t="s">
        <v>418</v>
      </c>
      <c r="D2" s="66" t="s">
        <v>793</v>
      </c>
      <c r="E2" s="66" t="s">
        <v>1559</v>
      </c>
      <c r="F2" s="66" t="s">
        <v>794</v>
      </c>
      <c r="G2" s="67" t="s">
        <v>1560</v>
      </c>
      <c r="H2" s="68" t="s">
        <v>1561</v>
      </c>
      <c r="I2" s="68" t="s">
        <v>1562</v>
      </c>
      <c r="J2" s="68" t="s">
        <v>1562</v>
      </c>
      <c r="K2" s="68" t="s">
        <v>1563</v>
      </c>
      <c r="L2" s="68" t="s">
        <v>1564</v>
      </c>
      <c r="M2" s="68" t="s">
        <v>1565</v>
      </c>
      <c r="N2" s="68" t="s">
        <v>1566</v>
      </c>
      <c r="O2" s="68">
        <v>4036566</v>
      </c>
      <c r="P2" s="68">
        <v>9178227031</v>
      </c>
      <c r="Q2" s="68" t="s">
        <v>1567</v>
      </c>
      <c r="R2" s="68" t="s">
        <v>1568</v>
      </c>
      <c r="S2" s="68" t="s">
        <v>1569</v>
      </c>
      <c r="T2" s="68">
        <v>6014</v>
      </c>
    </row>
    <row r="3" spans="1:24" ht="30" customHeight="1">
      <c r="A3" s="64">
        <v>2</v>
      </c>
      <c r="B3" s="65" t="s">
        <v>414</v>
      </c>
      <c r="C3" s="66" t="s">
        <v>414</v>
      </c>
      <c r="D3" s="66" t="s">
        <v>793</v>
      </c>
      <c r="E3" s="66" t="s">
        <v>1559</v>
      </c>
      <c r="F3" s="66" t="s">
        <v>794</v>
      </c>
      <c r="G3" s="67" t="s">
        <v>1570</v>
      </c>
      <c r="H3" s="68" t="s">
        <v>1561</v>
      </c>
      <c r="I3" s="68" t="s">
        <v>1562</v>
      </c>
      <c r="J3" s="68" t="s">
        <v>1562</v>
      </c>
      <c r="K3" s="68" t="s">
        <v>1563</v>
      </c>
      <c r="L3" s="68" t="s">
        <v>1564</v>
      </c>
      <c r="M3" s="68" t="s">
        <v>1565</v>
      </c>
      <c r="N3" s="68" t="s">
        <v>1566</v>
      </c>
      <c r="O3" s="68">
        <v>4036566</v>
      </c>
      <c r="P3" s="68">
        <v>9178227031</v>
      </c>
      <c r="Q3" s="68" t="s">
        <v>1567</v>
      </c>
      <c r="R3" s="68" t="s">
        <v>1568</v>
      </c>
      <c r="S3" s="68" t="s">
        <v>1569</v>
      </c>
      <c r="T3" s="68">
        <v>6014</v>
      </c>
    </row>
    <row r="4" spans="1:24" ht="30" customHeight="1">
      <c r="A4" s="64">
        <v>3</v>
      </c>
      <c r="B4" s="69" t="s">
        <v>420</v>
      </c>
      <c r="C4" s="66" t="s">
        <v>420</v>
      </c>
      <c r="D4" s="66" t="s">
        <v>797</v>
      </c>
      <c r="E4" s="66" t="s">
        <v>1571</v>
      </c>
      <c r="F4" s="66" t="s">
        <v>798</v>
      </c>
      <c r="G4" s="67" t="s">
        <v>1560</v>
      </c>
      <c r="H4" s="68" t="s">
        <v>1561</v>
      </c>
      <c r="I4" s="68" t="s">
        <v>1562</v>
      </c>
      <c r="J4" s="68" t="s">
        <v>1562</v>
      </c>
      <c r="K4" s="68" t="s">
        <v>1563</v>
      </c>
      <c r="L4" s="68" t="s">
        <v>1572</v>
      </c>
      <c r="M4" s="68" t="s">
        <v>1573</v>
      </c>
      <c r="N4" s="68" t="s">
        <v>1574</v>
      </c>
      <c r="O4" s="68" t="s">
        <v>1575</v>
      </c>
      <c r="P4" s="68" t="s">
        <v>1576</v>
      </c>
      <c r="Q4" s="68" t="s">
        <v>1577</v>
      </c>
      <c r="R4" s="68" t="s">
        <v>1568</v>
      </c>
      <c r="S4" s="68" t="s">
        <v>1578</v>
      </c>
      <c r="T4" s="68">
        <v>2800</v>
      </c>
    </row>
    <row r="5" spans="1:24" ht="30" customHeight="1">
      <c r="A5" s="64">
        <v>4</v>
      </c>
      <c r="B5" s="69" t="s">
        <v>75</v>
      </c>
      <c r="C5" s="66" t="s">
        <v>1579</v>
      </c>
      <c r="D5" s="66" t="s">
        <v>799</v>
      </c>
      <c r="E5" s="66" t="s">
        <v>1580</v>
      </c>
      <c r="F5" s="66" t="s">
        <v>800</v>
      </c>
      <c r="G5" s="67" t="s">
        <v>1560</v>
      </c>
      <c r="H5" s="68" t="s">
        <v>1561</v>
      </c>
      <c r="I5" s="68" t="s">
        <v>1562</v>
      </c>
      <c r="J5" s="68" t="s">
        <v>1562</v>
      </c>
      <c r="K5" s="68" t="s">
        <v>1581</v>
      </c>
      <c r="L5" s="68" t="s">
        <v>1582</v>
      </c>
      <c r="M5" s="68" t="s">
        <v>1583</v>
      </c>
      <c r="N5" s="68" t="s">
        <v>1584</v>
      </c>
      <c r="O5" s="68" t="s">
        <v>1585</v>
      </c>
      <c r="P5" s="68" t="s">
        <v>1586</v>
      </c>
      <c r="Q5" s="68" t="s">
        <v>1587</v>
      </c>
      <c r="R5" s="68" t="s">
        <v>1568</v>
      </c>
      <c r="S5" s="68" t="s">
        <v>1569</v>
      </c>
      <c r="T5" s="68">
        <v>4216</v>
      </c>
      <c r="U5" s="63" t="s">
        <v>1588</v>
      </c>
    </row>
    <row r="6" spans="1:24" ht="30" customHeight="1">
      <c r="A6" s="64">
        <v>5</v>
      </c>
      <c r="B6" s="69" t="s">
        <v>75</v>
      </c>
      <c r="C6" s="66" t="s">
        <v>75</v>
      </c>
      <c r="D6" s="66" t="s">
        <v>799</v>
      </c>
      <c r="E6" s="66" t="s">
        <v>1580</v>
      </c>
      <c r="F6" s="66" t="s">
        <v>800</v>
      </c>
      <c r="G6" s="67" t="s">
        <v>1570</v>
      </c>
      <c r="H6" s="68" t="s">
        <v>1561</v>
      </c>
      <c r="I6" s="68" t="s">
        <v>1562</v>
      </c>
      <c r="J6" s="68" t="s">
        <v>1562</v>
      </c>
      <c r="K6" s="68" t="s">
        <v>1581</v>
      </c>
      <c r="L6" s="68" t="s">
        <v>1582</v>
      </c>
      <c r="M6" s="68" t="s">
        <v>1583</v>
      </c>
      <c r="N6" s="68" t="s">
        <v>1584</v>
      </c>
      <c r="O6" s="68" t="s">
        <v>1585</v>
      </c>
      <c r="P6" s="68" t="s">
        <v>1586</v>
      </c>
      <c r="Q6" s="68" t="s">
        <v>1587</v>
      </c>
      <c r="R6" s="68" t="s">
        <v>1568</v>
      </c>
      <c r="S6" s="68" t="s">
        <v>1569</v>
      </c>
      <c r="T6" s="68">
        <v>4216</v>
      </c>
      <c r="U6" s="63" t="s">
        <v>1588</v>
      </c>
    </row>
    <row r="7" spans="1:24" ht="30" customHeight="1">
      <c r="A7" s="64">
        <v>6</v>
      </c>
      <c r="B7" s="69" t="s">
        <v>421</v>
      </c>
      <c r="C7" s="66" t="s">
        <v>421</v>
      </c>
      <c r="D7" s="66" t="s">
        <v>801</v>
      </c>
      <c r="E7" s="66" t="s">
        <v>1589</v>
      </c>
      <c r="F7" s="66" t="s">
        <v>802</v>
      </c>
      <c r="G7" s="67" t="s">
        <v>1570</v>
      </c>
      <c r="H7" s="68" t="s">
        <v>1561</v>
      </c>
      <c r="I7" s="68" t="s">
        <v>1562</v>
      </c>
      <c r="J7" s="68" t="s">
        <v>1562</v>
      </c>
      <c r="K7" s="68" t="s">
        <v>1563</v>
      </c>
      <c r="L7" s="68" t="s">
        <v>1590</v>
      </c>
      <c r="M7" s="68" t="s">
        <v>1591</v>
      </c>
      <c r="N7" s="68" t="s">
        <v>1592</v>
      </c>
      <c r="O7" s="68" t="s">
        <v>1593</v>
      </c>
      <c r="P7" s="68" t="s">
        <v>1594</v>
      </c>
      <c r="Q7" s="68" t="s">
        <v>1595</v>
      </c>
      <c r="R7" s="68" t="s">
        <v>1596</v>
      </c>
      <c r="S7" s="68" t="s">
        <v>1569</v>
      </c>
      <c r="T7" s="68">
        <v>1226</v>
      </c>
      <c r="U7" s="63" t="s">
        <v>1597</v>
      </c>
      <c r="W7" s="63" t="s">
        <v>1598</v>
      </c>
      <c r="X7" s="63" t="s">
        <v>1599</v>
      </c>
    </row>
    <row r="8" spans="1:24" ht="30" customHeight="1">
      <c r="A8" s="64">
        <v>7</v>
      </c>
      <c r="B8" s="69" t="s">
        <v>421</v>
      </c>
      <c r="C8" s="66" t="s">
        <v>63</v>
      </c>
      <c r="D8" s="66" t="s">
        <v>801</v>
      </c>
      <c r="E8" s="66" t="s">
        <v>1589</v>
      </c>
      <c r="F8" s="66" t="s">
        <v>802</v>
      </c>
      <c r="G8" s="67" t="s">
        <v>1570</v>
      </c>
      <c r="H8" s="68" t="s">
        <v>1561</v>
      </c>
      <c r="I8" s="68" t="s">
        <v>1562</v>
      </c>
      <c r="J8" s="68" t="s">
        <v>1562</v>
      </c>
      <c r="K8" s="68" t="s">
        <v>1563</v>
      </c>
      <c r="L8" s="68" t="s">
        <v>1590</v>
      </c>
      <c r="M8" s="68" t="s">
        <v>1591</v>
      </c>
      <c r="N8" s="68" t="s">
        <v>1592</v>
      </c>
      <c r="O8" s="68" t="s">
        <v>1593</v>
      </c>
      <c r="P8" s="68" t="s">
        <v>1594</v>
      </c>
      <c r="Q8" s="68" t="s">
        <v>1595</v>
      </c>
      <c r="R8" s="68" t="s">
        <v>1596</v>
      </c>
      <c r="S8" s="68" t="s">
        <v>1569</v>
      </c>
      <c r="T8" s="68">
        <v>1226</v>
      </c>
      <c r="U8" s="63" t="s">
        <v>1597</v>
      </c>
      <c r="W8" s="63" t="s">
        <v>1598</v>
      </c>
      <c r="X8" s="63" t="s">
        <v>1599</v>
      </c>
    </row>
    <row r="9" spans="1:24" ht="30" customHeight="1">
      <c r="A9" s="64">
        <v>8</v>
      </c>
      <c r="B9" s="69" t="s">
        <v>64</v>
      </c>
      <c r="C9" s="66" t="s">
        <v>65</v>
      </c>
      <c r="D9" s="66" t="s">
        <v>801</v>
      </c>
      <c r="E9" s="66" t="s">
        <v>1600</v>
      </c>
      <c r="F9" s="66" t="s">
        <v>802</v>
      </c>
      <c r="G9" s="67" t="s">
        <v>1601</v>
      </c>
      <c r="H9" s="68" t="s">
        <v>1561</v>
      </c>
      <c r="I9" s="68" t="s">
        <v>1562</v>
      </c>
      <c r="J9" s="68" t="s">
        <v>1562</v>
      </c>
      <c r="K9" s="68" t="s">
        <v>1563</v>
      </c>
      <c r="L9" s="68" t="s">
        <v>1602</v>
      </c>
      <c r="M9" s="68" t="s">
        <v>1603</v>
      </c>
      <c r="N9" s="68" t="s">
        <v>1604</v>
      </c>
      <c r="O9" s="68" t="s">
        <v>1605</v>
      </c>
      <c r="P9" s="68">
        <v>9175765392</v>
      </c>
      <c r="Q9" s="68" t="s">
        <v>1606</v>
      </c>
      <c r="R9" s="68" t="s">
        <v>1568</v>
      </c>
      <c r="S9" s="68" t="s">
        <v>1569</v>
      </c>
      <c r="T9" s="68">
        <v>1209</v>
      </c>
      <c r="U9" s="63" t="s">
        <v>1607</v>
      </c>
    </row>
    <row r="10" spans="1:24" ht="30" customHeight="1">
      <c r="A10" s="64">
        <v>9</v>
      </c>
      <c r="B10" s="65" t="s">
        <v>64</v>
      </c>
      <c r="C10" s="66" t="s">
        <v>64</v>
      </c>
      <c r="D10" s="66" t="s">
        <v>801</v>
      </c>
      <c r="E10" s="66" t="s">
        <v>1600</v>
      </c>
      <c r="F10" s="66" t="s">
        <v>802</v>
      </c>
      <c r="G10" s="67" t="s">
        <v>1601</v>
      </c>
      <c r="H10" s="68" t="s">
        <v>1561</v>
      </c>
      <c r="I10" s="68" t="s">
        <v>1562</v>
      </c>
      <c r="J10" s="68" t="s">
        <v>1562</v>
      </c>
      <c r="K10" s="68" t="s">
        <v>1563</v>
      </c>
      <c r="L10" s="68" t="s">
        <v>1602</v>
      </c>
      <c r="M10" s="68" t="s">
        <v>1603</v>
      </c>
      <c r="N10" s="68" t="s">
        <v>1604</v>
      </c>
      <c r="O10" s="68" t="s">
        <v>1605</v>
      </c>
      <c r="P10" s="68">
        <v>9175765392</v>
      </c>
      <c r="Q10" s="68" t="s">
        <v>1606</v>
      </c>
      <c r="R10" s="68" t="s">
        <v>1568</v>
      </c>
      <c r="S10" s="68" t="s">
        <v>1569</v>
      </c>
      <c r="T10" s="68">
        <v>1209</v>
      </c>
      <c r="U10" s="63" t="s">
        <v>1607</v>
      </c>
    </row>
    <row r="11" spans="1:24" ht="30" customHeight="1">
      <c r="A11" s="64">
        <v>10</v>
      </c>
      <c r="B11" s="65" t="s">
        <v>1608</v>
      </c>
      <c r="C11" s="66" t="s">
        <v>1608</v>
      </c>
      <c r="D11" s="66" t="s">
        <v>1609</v>
      </c>
      <c r="E11" s="66" t="s">
        <v>1610</v>
      </c>
      <c r="F11" s="66" t="s">
        <v>1611</v>
      </c>
      <c r="G11" s="67" t="s">
        <v>1601</v>
      </c>
      <c r="H11" s="68" t="s">
        <v>1561</v>
      </c>
      <c r="I11" s="68" t="s">
        <v>1562</v>
      </c>
      <c r="J11" s="68" t="s">
        <v>1562</v>
      </c>
      <c r="K11" s="68" t="s">
        <v>1563</v>
      </c>
      <c r="L11" s="68" t="s">
        <v>1590</v>
      </c>
      <c r="M11" s="68" t="s">
        <v>1591</v>
      </c>
      <c r="N11" s="68" t="s">
        <v>1592</v>
      </c>
      <c r="O11" s="68" t="s">
        <v>1593</v>
      </c>
      <c r="P11" s="68" t="s">
        <v>1594</v>
      </c>
      <c r="Q11" s="68" t="s">
        <v>1595</v>
      </c>
      <c r="R11" s="68" t="s">
        <v>1568</v>
      </c>
      <c r="S11" s="68" t="s">
        <v>1569</v>
      </c>
      <c r="T11" s="68">
        <v>1226</v>
      </c>
      <c r="U11" s="63" t="s">
        <v>1607</v>
      </c>
      <c r="W11" s="63" t="s">
        <v>1598</v>
      </c>
    </row>
    <row r="12" spans="1:24" ht="30" customHeight="1">
      <c r="A12" s="64">
        <v>11</v>
      </c>
      <c r="B12" s="65" t="s">
        <v>1608</v>
      </c>
      <c r="C12" s="66" t="s">
        <v>1612</v>
      </c>
      <c r="D12" s="66" t="s">
        <v>1609</v>
      </c>
      <c r="E12" s="66" t="s">
        <v>1610</v>
      </c>
      <c r="F12" s="66" t="s">
        <v>1611</v>
      </c>
      <c r="G12" s="67" t="s">
        <v>1601</v>
      </c>
      <c r="H12" s="68" t="s">
        <v>1561</v>
      </c>
      <c r="I12" s="68" t="s">
        <v>1562</v>
      </c>
      <c r="J12" s="68" t="s">
        <v>1562</v>
      </c>
      <c r="K12" s="68" t="s">
        <v>1563</v>
      </c>
      <c r="L12" s="68" t="s">
        <v>1590</v>
      </c>
      <c r="M12" s="68" t="s">
        <v>1591</v>
      </c>
      <c r="N12" s="68" t="s">
        <v>1592</v>
      </c>
      <c r="O12" s="68" t="s">
        <v>1593</v>
      </c>
      <c r="P12" s="68" t="s">
        <v>1594</v>
      </c>
      <c r="Q12" s="68" t="s">
        <v>1595</v>
      </c>
      <c r="R12" s="68" t="s">
        <v>1568</v>
      </c>
      <c r="S12" s="68" t="s">
        <v>1569</v>
      </c>
      <c r="T12" s="68">
        <v>1226</v>
      </c>
      <c r="U12" s="63" t="s">
        <v>1607</v>
      </c>
      <c r="W12" s="63" t="s">
        <v>1598</v>
      </c>
    </row>
    <row r="13" spans="1:24" ht="30" customHeight="1">
      <c r="A13" s="64">
        <v>12</v>
      </c>
      <c r="B13" s="65" t="s">
        <v>422</v>
      </c>
      <c r="C13" s="66" t="s">
        <v>1613</v>
      </c>
      <c r="D13" s="66" t="s">
        <v>805</v>
      </c>
      <c r="E13" s="66" t="s">
        <v>1614</v>
      </c>
      <c r="F13" s="66" t="s">
        <v>806</v>
      </c>
      <c r="G13" s="67" t="s">
        <v>1560</v>
      </c>
      <c r="H13" s="68" t="s">
        <v>1561</v>
      </c>
      <c r="I13" s="68" t="s">
        <v>1561</v>
      </c>
      <c r="J13" s="68" t="s">
        <v>1561</v>
      </c>
      <c r="K13" s="68" t="s">
        <v>1615</v>
      </c>
      <c r="L13" s="68" t="s">
        <v>1616</v>
      </c>
      <c r="M13" s="68" t="s">
        <v>1617</v>
      </c>
      <c r="N13" s="68" t="s">
        <v>1618</v>
      </c>
      <c r="O13" s="68">
        <v>86387132</v>
      </c>
      <c r="P13" s="68">
        <v>9328769265</v>
      </c>
      <c r="Q13" s="68" t="s">
        <v>1619</v>
      </c>
      <c r="R13" s="68" t="s">
        <v>1568</v>
      </c>
      <c r="S13" s="68" t="s">
        <v>1569</v>
      </c>
      <c r="T13" s="68">
        <v>1630</v>
      </c>
      <c r="W13" s="63" t="s">
        <v>1620</v>
      </c>
    </row>
    <row r="14" spans="1:24" ht="30" customHeight="1">
      <c r="A14" s="64">
        <v>13</v>
      </c>
      <c r="B14" s="70" t="s">
        <v>422</v>
      </c>
      <c r="C14" s="66" t="s">
        <v>422</v>
      </c>
      <c r="D14" s="66" t="s">
        <v>805</v>
      </c>
      <c r="E14" s="66" t="s">
        <v>1614</v>
      </c>
      <c r="F14" s="66" t="s">
        <v>806</v>
      </c>
      <c r="G14" s="67" t="s">
        <v>1570</v>
      </c>
      <c r="H14" s="68" t="s">
        <v>1561</v>
      </c>
      <c r="I14" s="68" t="s">
        <v>1561</v>
      </c>
      <c r="J14" s="68" t="s">
        <v>1561</v>
      </c>
      <c r="K14" s="68" t="s">
        <v>1615</v>
      </c>
      <c r="L14" s="68" t="s">
        <v>1616</v>
      </c>
      <c r="M14" s="68" t="s">
        <v>1617</v>
      </c>
      <c r="N14" s="68" t="s">
        <v>1621</v>
      </c>
      <c r="O14" s="68">
        <v>86387132</v>
      </c>
      <c r="P14" s="68" t="s">
        <v>1622</v>
      </c>
      <c r="Q14" s="68" t="s">
        <v>1623</v>
      </c>
      <c r="R14" s="68" t="s">
        <v>1568</v>
      </c>
      <c r="S14" s="68" t="s">
        <v>1569</v>
      </c>
      <c r="T14" s="68">
        <v>1630</v>
      </c>
      <c r="U14" s="63" t="s">
        <v>1624</v>
      </c>
      <c r="W14" s="63" t="s">
        <v>1625</v>
      </c>
    </row>
    <row r="15" spans="1:24" ht="30" customHeight="1">
      <c r="A15" s="64">
        <v>14</v>
      </c>
      <c r="B15" s="65" t="s">
        <v>76</v>
      </c>
      <c r="C15" s="66" t="s">
        <v>77</v>
      </c>
      <c r="D15" s="66" t="s">
        <v>809</v>
      </c>
      <c r="E15" s="66" t="s">
        <v>1626</v>
      </c>
      <c r="F15" s="66" t="s">
        <v>810</v>
      </c>
      <c r="G15" s="67" t="s">
        <v>1560</v>
      </c>
      <c r="H15" s="68" t="s">
        <v>1561</v>
      </c>
      <c r="I15" s="68" t="s">
        <v>1562</v>
      </c>
      <c r="J15" s="68" t="s">
        <v>1562</v>
      </c>
      <c r="K15" s="68" t="s">
        <v>1627</v>
      </c>
      <c r="L15" s="68" t="s">
        <v>1628</v>
      </c>
      <c r="M15" s="68" t="s">
        <v>1629</v>
      </c>
      <c r="N15" s="68" t="s">
        <v>1630</v>
      </c>
      <c r="O15" s="68" t="s">
        <v>1631</v>
      </c>
      <c r="P15" s="68" t="s">
        <v>1632</v>
      </c>
      <c r="Q15" s="68" t="s">
        <v>1633</v>
      </c>
      <c r="R15" s="68" t="s">
        <v>1596</v>
      </c>
      <c r="S15" s="68" t="s">
        <v>1569</v>
      </c>
      <c r="T15" s="68">
        <v>6015</v>
      </c>
      <c r="W15" s="63" t="s">
        <v>1625</v>
      </c>
    </row>
    <row r="16" spans="1:24" ht="30" customHeight="1">
      <c r="A16" s="64">
        <v>15</v>
      </c>
      <c r="B16" s="65" t="s">
        <v>76</v>
      </c>
      <c r="C16" s="66" t="s">
        <v>76</v>
      </c>
      <c r="D16" s="66" t="s">
        <v>809</v>
      </c>
      <c r="E16" s="66" t="s">
        <v>1626</v>
      </c>
      <c r="F16" s="66" t="s">
        <v>810</v>
      </c>
      <c r="G16" s="67" t="s">
        <v>1560</v>
      </c>
      <c r="H16" s="68" t="s">
        <v>1561</v>
      </c>
      <c r="I16" s="68" t="s">
        <v>1562</v>
      </c>
      <c r="J16" s="68" t="s">
        <v>1562</v>
      </c>
      <c r="K16" s="68" t="s">
        <v>1627</v>
      </c>
      <c r="L16" s="68" t="s">
        <v>1628</v>
      </c>
      <c r="M16" s="68" t="s">
        <v>1629</v>
      </c>
      <c r="N16" s="68" t="s">
        <v>1630</v>
      </c>
      <c r="O16" s="68" t="s">
        <v>1631</v>
      </c>
      <c r="P16" s="68" t="s">
        <v>1632</v>
      </c>
      <c r="Q16" s="68" t="s">
        <v>1633</v>
      </c>
      <c r="R16" s="68" t="s">
        <v>1596</v>
      </c>
      <c r="S16" s="68" t="s">
        <v>1569</v>
      </c>
      <c r="T16" s="68">
        <v>6015</v>
      </c>
      <c r="W16" s="63" t="s">
        <v>1625</v>
      </c>
    </row>
    <row r="17" spans="1:24" ht="30" customHeight="1">
      <c r="A17" s="64">
        <v>16</v>
      </c>
      <c r="B17" s="65" t="s">
        <v>78</v>
      </c>
      <c r="C17" s="66" t="s">
        <v>82</v>
      </c>
      <c r="D17" s="66" t="s">
        <v>809</v>
      </c>
      <c r="E17" s="66" t="s">
        <v>1626</v>
      </c>
      <c r="F17" s="66" t="s">
        <v>810</v>
      </c>
      <c r="G17" s="67" t="s">
        <v>1601</v>
      </c>
      <c r="H17" s="68" t="s">
        <v>1561</v>
      </c>
      <c r="I17" s="68" t="s">
        <v>1561</v>
      </c>
      <c r="J17" s="68" t="s">
        <v>1562</v>
      </c>
      <c r="K17" s="68" t="s">
        <v>1581</v>
      </c>
      <c r="L17" s="68" t="s">
        <v>1634</v>
      </c>
      <c r="M17" s="68" t="s">
        <v>1635</v>
      </c>
      <c r="N17" s="68" t="s">
        <v>1636</v>
      </c>
      <c r="O17" s="68" t="s">
        <v>1637</v>
      </c>
      <c r="P17" s="68">
        <v>9171633001</v>
      </c>
      <c r="Q17" s="68" t="s">
        <v>1638</v>
      </c>
      <c r="R17" s="68" t="s">
        <v>1596</v>
      </c>
      <c r="S17" s="68" t="s">
        <v>1569</v>
      </c>
      <c r="T17" s="68">
        <v>6015</v>
      </c>
      <c r="W17" s="63" t="s">
        <v>1625</v>
      </c>
    </row>
    <row r="18" spans="1:24" ht="30" customHeight="1">
      <c r="A18" s="64">
        <v>17</v>
      </c>
      <c r="B18" s="65" t="s">
        <v>78</v>
      </c>
      <c r="C18" s="66" t="s">
        <v>80</v>
      </c>
      <c r="D18" s="66" t="s">
        <v>809</v>
      </c>
      <c r="E18" s="66" t="s">
        <v>1626</v>
      </c>
      <c r="F18" s="66" t="s">
        <v>810</v>
      </c>
      <c r="G18" s="67" t="s">
        <v>1601</v>
      </c>
      <c r="H18" s="68" t="s">
        <v>1561</v>
      </c>
      <c r="I18" s="68" t="s">
        <v>1561</v>
      </c>
      <c r="J18" s="68" t="s">
        <v>1562</v>
      </c>
      <c r="K18" s="68" t="s">
        <v>1581</v>
      </c>
      <c r="L18" s="68" t="s">
        <v>1634</v>
      </c>
      <c r="M18" s="68" t="s">
        <v>1635</v>
      </c>
      <c r="N18" s="68" t="s">
        <v>1636</v>
      </c>
      <c r="O18" s="68" t="s">
        <v>1637</v>
      </c>
      <c r="P18" s="68">
        <v>9171633001</v>
      </c>
      <c r="Q18" s="68" t="s">
        <v>1638</v>
      </c>
      <c r="R18" s="68" t="s">
        <v>1596</v>
      </c>
      <c r="S18" s="68" t="s">
        <v>1569</v>
      </c>
      <c r="T18" s="68">
        <v>6015</v>
      </c>
      <c r="W18" s="63" t="s">
        <v>1625</v>
      </c>
    </row>
    <row r="19" spans="1:24" ht="30" customHeight="1">
      <c r="A19" s="64">
        <v>18</v>
      </c>
      <c r="B19" s="65" t="s">
        <v>78</v>
      </c>
      <c r="C19" s="66" t="s">
        <v>78</v>
      </c>
      <c r="D19" s="66" t="s">
        <v>809</v>
      </c>
      <c r="E19" s="66" t="s">
        <v>1626</v>
      </c>
      <c r="F19" s="66" t="s">
        <v>810</v>
      </c>
      <c r="G19" s="67" t="s">
        <v>1601</v>
      </c>
      <c r="H19" s="68" t="s">
        <v>1561</v>
      </c>
      <c r="I19" s="68" t="s">
        <v>1561</v>
      </c>
      <c r="J19" s="68" t="s">
        <v>1562</v>
      </c>
      <c r="K19" s="68" t="s">
        <v>1581</v>
      </c>
      <c r="L19" s="68" t="s">
        <v>1634</v>
      </c>
      <c r="M19" s="68" t="s">
        <v>1635</v>
      </c>
      <c r="N19" s="68" t="s">
        <v>1636</v>
      </c>
      <c r="O19" s="68" t="s">
        <v>1637</v>
      </c>
      <c r="P19" s="68">
        <v>9171633001</v>
      </c>
      <c r="Q19" s="68" t="s">
        <v>1638</v>
      </c>
      <c r="R19" s="68" t="s">
        <v>1596</v>
      </c>
      <c r="S19" s="68" t="s">
        <v>1569</v>
      </c>
      <c r="T19" s="68">
        <v>6015</v>
      </c>
      <c r="W19" s="63" t="s">
        <v>1625</v>
      </c>
    </row>
    <row r="20" spans="1:24" ht="30" customHeight="1">
      <c r="A20" s="64">
        <v>19</v>
      </c>
      <c r="B20" s="65" t="s">
        <v>78</v>
      </c>
      <c r="C20" s="66" t="s">
        <v>81</v>
      </c>
      <c r="D20" s="66" t="s">
        <v>809</v>
      </c>
      <c r="E20" s="66" t="s">
        <v>1626</v>
      </c>
      <c r="F20" s="66" t="s">
        <v>810</v>
      </c>
      <c r="G20" s="67" t="s">
        <v>1601</v>
      </c>
      <c r="H20" s="68" t="s">
        <v>1561</v>
      </c>
      <c r="I20" s="68" t="s">
        <v>1561</v>
      </c>
      <c r="J20" s="68" t="s">
        <v>1562</v>
      </c>
      <c r="K20" s="68" t="s">
        <v>1581</v>
      </c>
      <c r="L20" s="68" t="s">
        <v>1634</v>
      </c>
      <c r="M20" s="68" t="s">
        <v>1635</v>
      </c>
      <c r="N20" s="68" t="s">
        <v>1636</v>
      </c>
      <c r="O20" s="68" t="s">
        <v>1637</v>
      </c>
      <c r="P20" s="68">
        <v>9171633001</v>
      </c>
      <c r="Q20" s="68" t="s">
        <v>1638</v>
      </c>
      <c r="R20" s="68" t="s">
        <v>1596</v>
      </c>
      <c r="S20" s="68" t="s">
        <v>1569</v>
      </c>
      <c r="T20" s="68">
        <v>6015</v>
      </c>
      <c r="W20" s="63" t="s">
        <v>1625</v>
      </c>
    </row>
    <row r="21" spans="1:24" ht="30" customHeight="1">
      <c r="A21" s="64">
        <v>20</v>
      </c>
      <c r="B21" s="65" t="s">
        <v>425</v>
      </c>
      <c r="C21" s="66" t="s">
        <v>425</v>
      </c>
      <c r="D21" s="66" t="s">
        <v>811</v>
      </c>
      <c r="E21" s="66" t="s">
        <v>1639</v>
      </c>
      <c r="F21" s="66" t="s">
        <v>812</v>
      </c>
      <c r="G21" s="67" t="s">
        <v>1640</v>
      </c>
      <c r="H21" s="68" t="s">
        <v>1561</v>
      </c>
      <c r="I21" s="68" t="s">
        <v>1562</v>
      </c>
      <c r="J21" s="68" t="s">
        <v>1562</v>
      </c>
      <c r="K21" s="68" t="s">
        <v>1641</v>
      </c>
      <c r="L21" s="68" t="s">
        <v>1642</v>
      </c>
      <c r="M21" s="68" t="s">
        <v>1643</v>
      </c>
      <c r="N21" s="68" t="s">
        <v>1644</v>
      </c>
      <c r="O21" s="68" t="s">
        <v>1645</v>
      </c>
      <c r="P21" s="68" t="s">
        <v>1645</v>
      </c>
      <c r="Q21" s="68" t="s">
        <v>1646</v>
      </c>
      <c r="R21" s="68" t="s">
        <v>1568</v>
      </c>
      <c r="S21" s="68" t="s">
        <v>1569</v>
      </c>
      <c r="T21" s="68">
        <v>2009</v>
      </c>
      <c r="W21" s="63" t="s">
        <v>1625</v>
      </c>
    </row>
    <row r="22" spans="1:24" ht="30" customHeight="1">
      <c r="A22" s="64">
        <v>21</v>
      </c>
      <c r="B22" s="65" t="s">
        <v>1647</v>
      </c>
      <c r="C22" s="66" t="s">
        <v>1647</v>
      </c>
      <c r="D22" s="66" t="s">
        <v>1648</v>
      </c>
      <c r="E22" s="66" t="s">
        <v>1639</v>
      </c>
      <c r="F22" s="66" t="s">
        <v>812</v>
      </c>
      <c r="G22" s="67" t="s">
        <v>1649</v>
      </c>
      <c r="H22" s="68" t="s">
        <v>1561</v>
      </c>
      <c r="I22" s="68" t="s">
        <v>1562</v>
      </c>
      <c r="J22" s="68" t="s">
        <v>1562</v>
      </c>
      <c r="K22" s="68" t="s">
        <v>1641</v>
      </c>
      <c r="L22" s="68" t="s">
        <v>1642</v>
      </c>
      <c r="M22" s="68" t="s">
        <v>1643</v>
      </c>
      <c r="N22" s="68" t="s">
        <v>1644</v>
      </c>
      <c r="O22" s="68" t="s">
        <v>1645</v>
      </c>
      <c r="P22" s="68" t="s">
        <v>1645</v>
      </c>
      <c r="Q22" s="68" t="s">
        <v>1646</v>
      </c>
      <c r="R22" s="68" t="s">
        <v>1568</v>
      </c>
      <c r="S22" s="68" t="s">
        <v>1569</v>
      </c>
      <c r="T22" s="68">
        <v>2009</v>
      </c>
      <c r="W22" s="63" t="s">
        <v>1625</v>
      </c>
    </row>
    <row r="23" spans="1:24" ht="30" customHeight="1">
      <c r="A23" s="64">
        <v>22</v>
      </c>
      <c r="B23" s="65" t="s">
        <v>72</v>
      </c>
      <c r="C23" s="66" t="s">
        <v>72</v>
      </c>
      <c r="D23" s="66" t="s">
        <v>813</v>
      </c>
      <c r="E23" s="66" t="s">
        <v>1650</v>
      </c>
      <c r="F23" s="66" t="s">
        <v>814</v>
      </c>
      <c r="G23" s="67" t="s">
        <v>1601</v>
      </c>
      <c r="H23" s="68" t="s">
        <v>1561</v>
      </c>
      <c r="I23" s="68" t="s">
        <v>1562</v>
      </c>
      <c r="J23" s="68" t="s">
        <v>1562</v>
      </c>
      <c r="K23" s="68" t="s">
        <v>1563</v>
      </c>
      <c r="L23" s="68" t="s">
        <v>1634</v>
      </c>
      <c r="M23" s="68" t="s">
        <v>1635</v>
      </c>
      <c r="N23" s="68" t="s">
        <v>1636</v>
      </c>
      <c r="O23" s="68" t="s">
        <v>1651</v>
      </c>
      <c r="P23" s="68">
        <v>9171633001</v>
      </c>
      <c r="Q23" s="68" t="s">
        <v>1652</v>
      </c>
      <c r="R23" s="68" t="s">
        <v>1568</v>
      </c>
      <c r="S23" s="68" t="s">
        <v>1569</v>
      </c>
      <c r="T23" s="68">
        <v>6000</v>
      </c>
      <c r="W23" s="63" t="s">
        <v>1625</v>
      </c>
    </row>
    <row r="24" spans="1:24" ht="30" customHeight="1">
      <c r="A24" s="64">
        <v>23</v>
      </c>
      <c r="B24" s="65" t="s">
        <v>72</v>
      </c>
      <c r="C24" s="66" t="s">
        <v>74</v>
      </c>
      <c r="D24" s="66" t="s">
        <v>813</v>
      </c>
      <c r="E24" s="66" t="s">
        <v>1650</v>
      </c>
      <c r="F24" s="66" t="s">
        <v>814</v>
      </c>
      <c r="G24" s="67" t="s">
        <v>1601</v>
      </c>
      <c r="H24" s="68" t="s">
        <v>1561</v>
      </c>
      <c r="I24" s="68" t="s">
        <v>1562</v>
      </c>
      <c r="J24" s="68" t="s">
        <v>1562</v>
      </c>
      <c r="K24" s="68" t="s">
        <v>1563</v>
      </c>
      <c r="L24" s="68" t="s">
        <v>1634</v>
      </c>
      <c r="M24" s="68" t="s">
        <v>1635</v>
      </c>
      <c r="N24" s="68" t="s">
        <v>1636</v>
      </c>
      <c r="O24" s="68" t="s">
        <v>1651</v>
      </c>
      <c r="P24" s="68">
        <v>9171633001</v>
      </c>
      <c r="Q24" s="68" t="s">
        <v>1652</v>
      </c>
      <c r="R24" s="68" t="s">
        <v>1568</v>
      </c>
      <c r="S24" s="68" t="s">
        <v>1569</v>
      </c>
      <c r="T24" s="68">
        <v>6000</v>
      </c>
      <c r="W24" s="63" t="s">
        <v>1625</v>
      </c>
    </row>
    <row r="25" spans="1:24" ht="30" customHeight="1">
      <c r="A25" s="64">
        <v>24</v>
      </c>
      <c r="B25" s="65" t="s">
        <v>426</v>
      </c>
      <c r="C25" s="66" t="s">
        <v>426</v>
      </c>
      <c r="D25" s="66" t="s">
        <v>815</v>
      </c>
      <c r="E25" s="66" t="s">
        <v>1653</v>
      </c>
      <c r="F25" s="66" t="s">
        <v>816</v>
      </c>
      <c r="G25" s="67" t="s">
        <v>1640</v>
      </c>
      <c r="H25" s="68" t="s">
        <v>1561</v>
      </c>
      <c r="I25" s="68" t="s">
        <v>1562</v>
      </c>
      <c r="J25" s="68" t="s">
        <v>1562</v>
      </c>
      <c r="K25" s="68" t="s">
        <v>1563</v>
      </c>
      <c r="L25" s="68" t="s">
        <v>1654</v>
      </c>
      <c r="M25" s="68" t="s">
        <v>1655</v>
      </c>
      <c r="N25" s="68" t="s">
        <v>1656</v>
      </c>
      <c r="O25" s="68" t="s">
        <v>1657</v>
      </c>
      <c r="P25" s="68">
        <v>9166668137</v>
      </c>
      <c r="Q25" s="68" t="s">
        <v>1658</v>
      </c>
      <c r="R25" s="68" t="s">
        <v>1568</v>
      </c>
      <c r="S25" s="68" t="s">
        <v>1659</v>
      </c>
      <c r="T25" s="68">
        <v>2106</v>
      </c>
      <c r="W25" s="63" t="s">
        <v>1625</v>
      </c>
      <c r="X25" s="63" t="s">
        <v>1660</v>
      </c>
    </row>
    <row r="26" spans="1:24" ht="30" customHeight="1">
      <c r="A26" s="64">
        <v>25</v>
      </c>
      <c r="B26" s="65" t="s">
        <v>1661</v>
      </c>
      <c r="C26" s="66" t="s">
        <v>1661</v>
      </c>
      <c r="D26" s="66" t="s">
        <v>1662</v>
      </c>
      <c r="E26" s="66" t="s">
        <v>1663</v>
      </c>
      <c r="F26" s="66" t="s">
        <v>1664</v>
      </c>
      <c r="G26" s="67" t="s">
        <v>1601</v>
      </c>
      <c r="H26" s="68" t="s">
        <v>1561</v>
      </c>
      <c r="I26" s="68" t="s">
        <v>1562</v>
      </c>
      <c r="J26" s="68" t="s">
        <v>1562</v>
      </c>
      <c r="K26" s="68" t="s">
        <v>1563</v>
      </c>
      <c r="L26" s="68" t="s">
        <v>1665</v>
      </c>
      <c r="M26" s="68" t="s">
        <v>1666</v>
      </c>
      <c r="N26" s="68" t="s">
        <v>1667</v>
      </c>
      <c r="O26" s="68" t="s">
        <v>1668</v>
      </c>
      <c r="P26" s="68" t="s">
        <v>1669</v>
      </c>
      <c r="Q26" s="68" t="s">
        <v>1670</v>
      </c>
      <c r="R26" s="68" t="s">
        <v>1568</v>
      </c>
      <c r="S26" s="68" t="s">
        <v>1569</v>
      </c>
      <c r="T26" s="68">
        <v>1870</v>
      </c>
      <c r="W26" s="63" t="s">
        <v>1625</v>
      </c>
    </row>
    <row r="27" spans="1:24" ht="30" customHeight="1">
      <c r="A27" s="64">
        <v>26</v>
      </c>
      <c r="B27" s="65" t="s">
        <v>428</v>
      </c>
      <c r="C27" s="66" t="s">
        <v>428</v>
      </c>
      <c r="D27" s="66" t="s">
        <v>819</v>
      </c>
      <c r="E27" s="66" t="s">
        <v>1671</v>
      </c>
      <c r="F27" s="66" t="s">
        <v>820</v>
      </c>
      <c r="G27" s="67" t="s">
        <v>1570</v>
      </c>
      <c r="H27" s="68" t="s">
        <v>1561</v>
      </c>
      <c r="I27" s="68" t="s">
        <v>1561</v>
      </c>
      <c r="J27" s="68" t="s">
        <v>1562</v>
      </c>
      <c r="K27" s="68" t="s">
        <v>1563</v>
      </c>
      <c r="L27" s="68" t="s">
        <v>1672</v>
      </c>
      <c r="M27" s="68" t="s">
        <v>1673</v>
      </c>
      <c r="N27" s="68" t="s">
        <v>1674</v>
      </c>
      <c r="O27" s="68" t="s">
        <v>1675</v>
      </c>
      <c r="P27" s="68" t="s">
        <v>1676</v>
      </c>
      <c r="Q27" s="68" t="s">
        <v>1677</v>
      </c>
      <c r="R27" s="68" t="s">
        <v>1568</v>
      </c>
      <c r="S27" s="68" t="s">
        <v>1569</v>
      </c>
      <c r="T27" s="68">
        <v>3013</v>
      </c>
      <c r="U27" s="63" t="s">
        <v>1678</v>
      </c>
      <c r="W27" s="63" t="s">
        <v>1679</v>
      </c>
    </row>
    <row r="28" spans="1:24" ht="30" customHeight="1">
      <c r="A28" s="64">
        <v>27</v>
      </c>
      <c r="B28" s="65" t="s">
        <v>428</v>
      </c>
      <c r="C28" s="66" t="s">
        <v>429</v>
      </c>
      <c r="D28" s="66" t="s">
        <v>819</v>
      </c>
      <c r="E28" s="66" t="s">
        <v>1671</v>
      </c>
      <c r="F28" s="66" t="s">
        <v>820</v>
      </c>
      <c r="G28" s="67" t="s">
        <v>1560</v>
      </c>
      <c r="H28" s="68" t="s">
        <v>1561</v>
      </c>
      <c r="I28" s="68" t="s">
        <v>1561</v>
      </c>
      <c r="J28" s="68" t="s">
        <v>1562</v>
      </c>
      <c r="K28" s="68" t="s">
        <v>1563</v>
      </c>
      <c r="L28" s="68" t="s">
        <v>1672</v>
      </c>
      <c r="M28" s="68" t="s">
        <v>1673</v>
      </c>
      <c r="N28" s="68" t="s">
        <v>1674</v>
      </c>
      <c r="O28" s="68" t="s">
        <v>1675</v>
      </c>
      <c r="P28" s="68" t="s">
        <v>1676</v>
      </c>
      <c r="Q28" s="68" t="s">
        <v>1677</v>
      </c>
      <c r="R28" s="68" t="s">
        <v>1568</v>
      </c>
      <c r="S28" s="68" t="s">
        <v>1569</v>
      </c>
      <c r="T28" s="68">
        <v>3013</v>
      </c>
      <c r="U28" s="63" t="s">
        <v>1678</v>
      </c>
      <c r="W28" s="63" t="s">
        <v>1679</v>
      </c>
    </row>
    <row r="29" spans="1:24" ht="30" customHeight="1">
      <c r="A29" s="64">
        <v>28</v>
      </c>
      <c r="B29" s="69" t="s">
        <v>430</v>
      </c>
      <c r="C29" s="66" t="s">
        <v>430</v>
      </c>
      <c r="D29" s="66" t="s">
        <v>821</v>
      </c>
      <c r="E29" s="66" t="s">
        <v>1680</v>
      </c>
      <c r="F29" s="66" t="s">
        <v>822</v>
      </c>
      <c r="G29" s="67" t="s">
        <v>1649</v>
      </c>
      <c r="H29" s="68" t="s">
        <v>1561</v>
      </c>
      <c r="I29" s="68" t="s">
        <v>1562</v>
      </c>
      <c r="J29" s="68" t="s">
        <v>1562</v>
      </c>
      <c r="K29" s="68" t="s">
        <v>1563</v>
      </c>
      <c r="L29" s="68" t="s">
        <v>1681</v>
      </c>
      <c r="M29" s="68" t="s">
        <v>1682</v>
      </c>
      <c r="N29" s="68" t="s">
        <v>1683</v>
      </c>
      <c r="O29" s="68" t="s">
        <v>1684</v>
      </c>
      <c r="P29" s="68" t="s">
        <v>1685</v>
      </c>
      <c r="Q29" s="68" t="s">
        <v>1686</v>
      </c>
      <c r="R29" s="68" t="s">
        <v>1568</v>
      </c>
      <c r="S29" s="68" t="s">
        <v>1569</v>
      </c>
      <c r="T29" s="68">
        <v>5605</v>
      </c>
      <c r="W29" s="63" t="s">
        <v>1625</v>
      </c>
    </row>
    <row r="30" spans="1:24" ht="30" customHeight="1">
      <c r="A30" s="64">
        <v>29</v>
      </c>
      <c r="B30" s="65" t="s">
        <v>431</v>
      </c>
      <c r="C30" s="66" t="s">
        <v>431</v>
      </c>
      <c r="D30" s="66" t="s">
        <v>823</v>
      </c>
      <c r="E30" s="66" t="s">
        <v>1687</v>
      </c>
      <c r="F30" s="66" t="s">
        <v>824</v>
      </c>
      <c r="G30" s="67" t="s">
        <v>1649</v>
      </c>
      <c r="H30" s="68" t="s">
        <v>1561</v>
      </c>
      <c r="I30" s="68" t="s">
        <v>1562</v>
      </c>
      <c r="J30" s="68" t="s">
        <v>1562</v>
      </c>
      <c r="K30" s="68" t="s">
        <v>1563</v>
      </c>
      <c r="L30" s="68" t="s">
        <v>1688</v>
      </c>
      <c r="M30" s="68" t="s">
        <v>1689</v>
      </c>
      <c r="N30" s="68" t="s">
        <v>1690</v>
      </c>
      <c r="O30" s="68" t="s">
        <v>1691</v>
      </c>
      <c r="P30" s="68">
        <v>9927302945</v>
      </c>
      <c r="Q30" s="68" t="s">
        <v>1692</v>
      </c>
      <c r="R30" s="68" t="s">
        <v>1568</v>
      </c>
      <c r="S30" s="68" t="s">
        <v>1569</v>
      </c>
      <c r="T30" s="68">
        <v>4500</v>
      </c>
      <c r="U30" s="63" t="s">
        <v>1693</v>
      </c>
      <c r="W30" s="63" t="s">
        <v>1625</v>
      </c>
    </row>
    <row r="31" spans="1:24" ht="30" customHeight="1">
      <c r="A31" s="64">
        <v>30</v>
      </c>
      <c r="B31" s="65" t="s">
        <v>86</v>
      </c>
      <c r="C31" s="66" t="s">
        <v>87</v>
      </c>
      <c r="D31" s="66" t="s">
        <v>829</v>
      </c>
      <c r="E31" s="66" t="s">
        <v>1694</v>
      </c>
      <c r="F31" s="66" t="s">
        <v>830</v>
      </c>
      <c r="G31" s="67" t="s">
        <v>1560</v>
      </c>
      <c r="H31" s="68" t="s">
        <v>1561</v>
      </c>
      <c r="I31" s="68" t="s">
        <v>1561</v>
      </c>
      <c r="J31" s="68" t="s">
        <v>1562</v>
      </c>
      <c r="K31" s="68" t="s">
        <v>1563</v>
      </c>
      <c r="L31" s="68" t="s">
        <v>1695</v>
      </c>
      <c r="M31" s="68" t="s">
        <v>1696</v>
      </c>
      <c r="N31" s="68" t="s">
        <v>1697</v>
      </c>
      <c r="O31" s="68" t="s">
        <v>1698</v>
      </c>
      <c r="P31" s="68">
        <v>9175747912</v>
      </c>
      <c r="Q31" s="68" t="s">
        <v>1699</v>
      </c>
      <c r="R31" s="68" t="s">
        <v>1568</v>
      </c>
      <c r="S31" s="68" t="s">
        <v>1569</v>
      </c>
      <c r="T31" s="68">
        <v>1229</v>
      </c>
      <c r="W31" s="63" t="s">
        <v>1625</v>
      </c>
    </row>
    <row r="32" spans="1:24" ht="30" customHeight="1">
      <c r="A32" s="64">
        <v>31</v>
      </c>
      <c r="B32" s="65" t="s">
        <v>86</v>
      </c>
      <c r="C32" s="66" t="s">
        <v>86</v>
      </c>
      <c r="D32" s="66" t="s">
        <v>829</v>
      </c>
      <c r="E32" s="66" t="s">
        <v>1694</v>
      </c>
      <c r="F32" s="66" t="s">
        <v>830</v>
      </c>
      <c r="G32" s="67" t="s">
        <v>1570</v>
      </c>
      <c r="H32" s="68" t="s">
        <v>1561</v>
      </c>
      <c r="I32" s="68" t="s">
        <v>1561</v>
      </c>
      <c r="J32" s="68" t="s">
        <v>1562</v>
      </c>
      <c r="K32" s="68" t="s">
        <v>1563</v>
      </c>
      <c r="L32" s="68" t="s">
        <v>1695</v>
      </c>
      <c r="M32" s="68" t="s">
        <v>1696</v>
      </c>
      <c r="N32" s="68" t="s">
        <v>1697</v>
      </c>
      <c r="O32" s="68" t="s">
        <v>1698</v>
      </c>
      <c r="P32" s="68">
        <v>9175747912</v>
      </c>
      <c r="Q32" s="68" t="s">
        <v>1699</v>
      </c>
      <c r="R32" s="68" t="s">
        <v>1568</v>
      </c>
      <c r="S32" s="68" t="s">
        <v>1569</v>
      </c>
      <c r="T32" s="68">
        <v>1229</v>
      </c>
    </row>
    <row r="33" spans="1:23" ht="30" customHeight="1">
      <c r="A33" s="64">
        <v>32</v>
      </c>
      <c r="B33" s="65" t="s">
        <v>432</v>
      </c>
      <c r="C33" s="66" t="s">
        <v>88</v>
      </c>
      <c r="D33" s="66" t="s">
        <v>831</v>
      </c>
      <c r="E33" s="66" t="s">
        <v>1700</v>
      </c>
      <c r="F33" s="66" t="s">
        <v>832</v>
      </c>
      <c r="G33" s="67" t="s">
        <v>1560</v>
      </c>
      <c r="H33" s="68" t="s">
        <v>1561</v>
      </c>
      <c r="I33" s="68" t="s">
        <v>1561</v>
      </c>
      <c r="J33" s="68" t="s">
        <v>1562</v>
      </c>
      <c r="K33" s="68" t="s">
        <v>1581</v>
      </c>
      <c r="L33" s="68" t="s">
        <v>1701</v>
      </c>
      <c r="M33" s="68" t="s">
        <v>1702</v>
      </c>
      <c r="N33" s="68" t="s">
        <v>1703</v>
      </c>
      <c r="O33" s="68" t="s">
        <v>1704</v>
      </c>
      <c r="P33" s="68">
        <v>9190042046</v>
      </c>
      <c r="Q33" s="68" t="s">
        <v>1705</v>
      </c>
      <c r="R33" s="68" t="s">
        <v>1568</v>
      </c>
      <c r="S33" s="68" t="s">
        <v>1569</v>
      </c>
      <c r="T33" s="68">
        <v>2010</v>
      </c>
      <c r="W33" s="63" t="s">
        <v>1706</v>
      </c>
    </row>
    <row r="34" spans="1:23" ht="30" customHeight="1">
      <c r="A34" s="64">
        <v>33</v>
      </c>
      <c r="B34" s="69" t="s">
        <v>432</v>
      </c>
      <c r="C34" s="66" t="s">
        <v>432</v>
      </c>
      <c r="D34" s="66" t="s">
        <v>831</v>
      </c>
      <c r="E34" s="66" t="s">
        <v>1700</v>
      </c>
      <c r="F34" s="66" t="s">
        <v>832</v>
      </c>
      <c r="G34" s="67" t="s">
        <v>1570</v>
      </c>
      <c r="H34" s="68" t="s">
        <v>1561</v>
      </c>
      <c r="I34" s="68" t="s">
        <v>1561</v>
      </c>
      <c r="J34" s="68" t="s">
        <v>1562</v>
      </c>
      <c r="K34" s="68" t="s">
        <v>1581</v>
      </c>
      <c r="L34" s="68" t="s">
        <v>1701</v>
      </c>
      <c r="M34" s="68" t="s">
        <v>1702</v>
      </c>
      <c r="N34" s="68" t="s">
        <v>1703</v>
      </c>
      <c r="O34" s="68" t="s">
        <v>1704</v>
      </c>
      <c r="P34" s="68">
        <v>9190042046</v>
      </c>
      <c r="Q34" s="68" t="s">
        <v>1705</v>
      </c>
      <c r="R34" s="68" t="s">
        <v>1568</v>
      </c>
      <c r="S34" s="68" t="s">
        <v>1569</v>
      </c>
      <c r="T34" s="68">
        <v>2010</v>
      </c>
    </row>
    <row r="35" spans="1:23" ht="30" customHeight="1">
      <c r="A35" s="64">
        <v>34</v>
      </c>
      <c r="B35" s="69" t="s">
        <v>432</v>
      </c>
      <c r="C35" s="66" t="s">
        <v>456</v>
      </c>
      <c r="D35" s="66" t="s">
        <v>831</v>
      </c>
      <c r="E35" s="66" t="s">
        <v>1700</v>
      </c>
      <c r="F35" s="66" t="s">
        <v>832</v>
      </c>
      <c r="G35" s="67" t="s">
        <v>1560</v>
      </c>
      <c r="H35" s="68" t="s">
        <v>1561</v>
      </c>
      <c r="I35" s="68" t="s">
        <v>1561</v>
      </c>
      <c r="J35" s="68" t="s">
        <v>1562</v>
      </c>
      <c r="K35" s="68" t="s">
        <v>1581</v>
      </c>
      <c r="L35" s="68" t="s">
        <v>1701</v>
      </c>
      <c r="M35" s="68" t="s">
        <v>1702</v>
      </c>
      <c r="N35" s="68" t="s">
        <v>1703</v>
      </c>
      <c r="O35" s="68" t="s">
        <v>1704</v>
      </c>
      <c r="P35" s="68">
        <v>9190042046</v>
      </c>
      <c r="Q35" s="68" t="s">
        <v>1705</v>
      </c>
      <c r="R35" s="68" t="s">
        <v>1568</v>
      </c>
      <c r="S35" s="68" t="s">
        <v>1569</v>
      </c>
      <c r="T35" s="68">
        <v>2010</v>
      </c>
    </row>
    <row r="36" spans="1:23" ht="30" customHeight="1">
      <c r="A36" s="64">
        <v>36</v>
      </c>
      <c r="B36" s="69" t="s">
        <v>89</v>
      </c>
      <c r="C36" s="66" t="s">
        <v>1707</v>
      </c>
      <c r="D36" s="66" t="s">
        <v>831</v>
      </c>
      <c r="E36" s="66" t="s">
        <v>1700</v>
      </c>
      <c r="F36" s="66" t="s">
        <v>832</v>
      </c>
      <c r="G36" s="67" t="s">
        <v>1601</v>
      </c>
      <c r="H36" s="68" t="s">
        <v>1561</v>
      </c>
      <c r="I36" s="68" t="s">
        <v>1561</v>
      </c>
      <c r="J36" s="68" t="s">
        <v>1562</v>
      </c>
      <c r="K36" s="68" t="s">
        <v>1581</v>
      </c>
      <c r="L36" s="68" t="s">
        <v>1701</v>
      </c>
      <c r="M36" s="68" t="s">
        <v>1702</v>
      </c>
      <c r="N36" s="68" t="s">
        <v>1703</v>
      </c>
      <c r="O36" s="68" t="s">
        <v>1704</v>
      </c>
      <c r="P36" s="68">
        <v>9190042046</v>
      </c>
      <c r="Q36" s="68" t="s">
        <v>1708</v>
      </c>
      <c r="R36" s="68" t="s">
        <v>1568</v>
      </c>
      <c r="S36" s="68" t="s">
        <v>1569</v>
      </c>
      <c r="T36" s="68">
        <v>2010</v>
      </c>
      <c r="U36" s="63" t="s">
        <v>1708</v>
      </c>
      <c r="W36" s="63" t="s">
        <v>1705</v>
      </c>
    </row>
    <row r="37" spans="1:23" ht="30" customHeight="1">
      <c r="A37" s="64">
        <v>36</v>
      </c>
      <c r="B37" s="65" t="s">
        <v>89</v>
      </c>
      <c r="C37" s="66" t="s">
        <v>1707</v>
      </c>
      <c r="D37" s="66" t="s">
        <v>831</v>
      </c>
      <c r="E37" s="66" t="s">
        <v>1700</v>
      </c>
      <c r="F37" s="66" t="s">
        <v>832</v>
      </c>
      <c r="G37" s="67" t="s">
        <v>1601</v>
      </c>
      <c r="H37" s="68" t="s">
        <v>1561</v>
      </c>
      <c r="I37" s="68" t="s">
        <v>1561</v>
      </c>
      <c r="J37" s="68" t="s">
        <v>1562</v>
      </c>
      <c r="K37" s="68" t="s">
        <v>1581</v>
      </c>
      <c r="L37" s="68" t="s">
        <v>1701</v>
      </c>
      <c r="M37" s="68" t="s">
        <v>1702</v>
      </c>
      <c r="N37" s="68" t="s">
        <v>1703</v>
      </c>
      <c r="O37" s="68" t="s">
        <v>1704</v>
      </c>
      <c r="P37" s="68">
        <v>9190042046</v>
      </c>
      <c r="Q37" s="68" t="s">
        <v>1708</v>
      </c>
      <c r="R37" s="68" t="s">
        <v>1568</v>
      </c>
      <c r="S37" s="68" t="s">
        <v>1569</v>
      </c>
      <c r="T37" s="68">
        <v>2010</v>
      </c>
      <c r="U37" s="63" t="s">
        <v>1708</v>
      </c>
      <c r="W37" s="63" t="s">
        <v>1705</v>
      </c>
    </row>
    <row r="38" spans="1:23" ht="30" customHeight="1">
      <c r="A38" s="64">
        <v>37</v>
      </c>
      <c r="B38" s="69" t="s">
        <v>434</v>
      </c>
      <c r="C38" s="66" t="s">
        <v>434</v>
      </c>
      <c r="D38" s="66" t="s">
        <v>835</v>
      </c>
      <c r="E38" s="66" t="s">
        <v>1709</v>
      </c>
      <c r="F38" s="66" t="s">
        <v>836</v>
      </c>
      <c r="G38" s="67" t="s">
        <v>1649</v>
      </c>
      <c r="H38" s="68" t="s">
        <v>1561</v>
      </c>
      <c r="I38" s="68" t="s">
        <v>1562</v>
      </c>
      <c r="J38" s="68" t="s">
        <v>1562</v>
      </c>
      <c r="K38" s="68" t="s">
        <v>1563</v>
      </c>
      <c r="L38" s="68" t="s">
        <v>1710</v>
      </c>
      <c r="M38" s="68" t="s">
        <v>1702</v>
      </c>
      <c r="N38" s="68" t="s">
        <v>1711</v>
      </c>
      <c r="O38" s="68" t="s">
        <v>1712</v>
      </c>
      <c r="P38" s="68">
        <v>9062393671</v>
      </c>
      <c r="Q38" s="68" t="s">
        <v>1713</v>
      </c>
      <c r="R38" s="68" t="s">
        <v>1596</v>
      </c>
      <c r="S38" s="68" t="s">
        <v>1569</v>
      </c>
      <c r="T38" s="68">
        <v>5700</v>
      </c>
    </row>
    <row r="39" spans="1:23" ht="30" customHeight="1">
      <c r="A39" s="64">
        <v>38</v>
      </c>
      <c r="B39" s="69" t="s">
        <v>436</v>
      </c>
      <c r="C39" s="66" t="s">
        <v>90</v>
      </c>
      <c r="D39" s="66" t="s">
        <v>841</v>
      </c>
      <c r="E39" s="66" t="s">
        <v>1714</v>
      </c>
      <c r="F39" s="66" t="s">
        <v>842</v>
      </c>
      <c r="G39" s="67" t="s">
        <v>1560</v>
      </c>
      <c r="H39" s="68" t="s">
        <v>1561</v>
      </c>
      <c r="I39" s="68" t="s">
        <v>1562</v>
      </c>
      <c r="J39" s="68" t="s">
        <v>1562</v>
      </c>
      <c r="K39" s="68" t="s">
        <v>1563</v>
      </c>
      <c r="L39" s="68" t="s">
        <v>1715</v>
      </c>
      <c r="M39" s="68" t="s">
        <v>1643</v>
      </c>
      <c r="N39" s="68" t="s">
        <v>1716</v>
      </c>
      <c r="O39" s="68">
        <v>9175851690</v>
      </c>
      <c r="P39" s="68">
        <v>9175851690</v>
      </c>
      <c r="Q39" s="68" t="s">
        <v>1717</v>
      </c>
      <c r="R39" s="68" t="s">
        <v>1568</v>
      </c>
      <c r="S39" s="68" t="s">
        <v>1569</v>
      </c>
      <c r="T39" s="68">
        <v>2010</v>
      </c>
    </row>
    <row r="40" spans="1:23" ht="30" customHeight="1">
      <c r="A40" s="64">
        <v>39</v>
      </c>
      <c r="B40" s="69" t="s">
        <v>436</v>
      </c>
      <c r="C40" s="66" t="s">
        <v>436</v>
      </c>
      <c r="D40" s="66" t="s">
        <v>841</v>
      </c>
      <c r="E40" s="66" t="s">
        <v>1714</v>
      </c>
      <c r="F40" s="66" t="s">
        <v>842</v>
      </c>
      <c r="G40" s="67" t="s">
        <v>1570</v>
      </c>
      <c r="H40" s="68" t="s">
        <v>1561</v>
      </c>
      <c r="I40" s="68" t="s">
        <v>1562</v>
      </c>
      <c r="J40" s="68" t="s">
        <v>1562</v>
      </c>
      <c r="K40" s="68" t="s">
        <v>1563</v>
      </c>
      <c r="L40" s="68" t="s">
        <v>1715</v>
      </c>
      <c r="M40" s="68" t="s">
        <v>1643</v>
      </c>
      <c r="N40" s="68" t="s">
        <v>1716</v>
      </c>
      <c r="O40" s="68">
        <v>9175851690</v>
      </c>
      <c r="P40" s="68">
        <v>9175851690</v>
      </c>
      <c r="Q40" s="68" t="s">
        <v>1717</v>
      </c>
      <c r="R40" s="68" t="s">
        <v>1568</v>
      </c>
      <c r="S40" s="68" t="s">
        <v>1569</v>
      </c>
      <c r="T40" s="68">
        <v>2010</v>
      </c>
    </row>
    <row r="41" spans="1:23" ht="30" customHeight="1">
      <c r="A41" s="64">
        <v>40</v>
      </c>
      <c r="B41" s="69" t="s">
        <v>438</v>
      </c>
      <c r="C41" s="66" t="s">
        <v>440</v>
      </c>
      <c r="D41" s="66" t="s">
        <v>845</v>
      </c>
      <c r="E41" s="66" t="s">
        <v>1718</v>
      </c>
      <c r="F41" s="66" t="s">
        <v>846</v>
      </c>
      <c r="G41" s="67" t="s">
        <v>1560</v>
      </c>
      <c r="H41" s="68" t="s">
        <v>1561</v>
      </c>
      <c r="I41" s="68" t="s">
        <v>1561</v>
      </c>
      <c r="J41" s="68" t="s">
        <v>1562</v>
      </c>
      <c r="K41" s="68" t="s">
        <v>1719</v>
      </c>
      <c r="L41" s="68" t="s">
        <v>1720</v>
      </c>
      <c r="M41" s="68" t="s">
        <v>1721</v>
      </c>
      <c r="N41" s="68" t="s">
        <v>1722</v>
      </c>
      <c r="O41" s="68" t="s">
        <v>1723</v>
      </c>
      <c r="P41" s="68" t="s">
        <v>1724</v>
      </c>
      <c r="Q41" s="68" t="s">
        <v>1725</v>
      </c>
      <c r="R41" s="68" t="s">
        <v>1568</v>
      </c>
      <c r="S41" s="68" t="s">
        <v>1569</v>
      </c>
      <c r="T41" s="68">
        <v>4012</v>
      </c>
      <c r="U41" s="63" t="s">
        <v>1726</v>
      </c>
      <c r="W41" s="63" t="s">
        <v>1727</v>
      </c>
    </row>
    <row r="42" spans="1:23" ht="30" customHeight="1">
      <c r="A42" s="64">
        <v>41</v>
      </c>
      <c r="B42" s="69" t="s">
        <v>438</v>
      </c>
      <c r="C42" s="66" t="s">
        <v>1728</v>
      </c>
      <c r="D42" s="66" t="s">
        <v>845</v>
      </c>
      <c r="E42" s="66" t="s">
        <v>1718</v>
      </c>
      <c r="F42" s="66" t="s">
        <v>846</v>
      </c>
      <c r="G42" s="67" t="s">
        <v>1570</v>
      </c>
      <c r="H42" s="68" t="s">
        <v>1561</v>
      </c>
      <c r="I42" s="68" t="s">
        <v>1561</v>
      </c>
      <c r="J42" s="68" t="s">
        <v>1562</v>
      </c>
      <c r="K42" s="68" t="s">
        <v>1719</v>
      </c>
      <c r="L42" s="68" t="s">
        <v>1720</v>
      </c>
      <c r="M42" s="68" t="s">
        <v>1721</v>
      </c>
      <c r="N42" s="68" t="s">
        <v>1722</v>
      </c>
      <c r="O42" s="68" t="s">
        <v>1723</v>
      </c>
      <c r="P42" s="68" t="s">
        <v>1724</v>
      </c>
      <c r="Q42" s="68" t="s">
        <v>1725</v>
      </c>
      <c r="R42" s="68" t="s">
        <v>1568</v>
      </c>
      <c r="S42" s="68" t="s">
        <v>1569</v>
      </c>
      <c r="T42" s="68">
        <v>4012</v>
      </c>
      <c r="U42" s="63" t="s">
        <v>1726</v>
      </c>
      <c r="W42" s="63" t="s">
        <v>1727</v>
      </c>
    </row>
    <row r="43" spans="1:23" ht="30" customHeight="1">
      <c r="A43" s="64">
        <v>42</v>
      </c>
      <c r="B43" s="69" t="s">
        <v>438</v>
      </c>
      <c r="C43" s="66" t="s">
        <v>438</v>
      </c>
      <c r="D43" s="66" t="s">
        <v>845</v>
      </c>
      <c r="E43" s="66" t="s">
        <v>1718</v>
      </c>
      <c r="F43" s="66" t="s">
        <v>846</v>
      </c>
      <c r="G43" s="67" t="s">
        <v>1570</v>
      </c>
      <c r="H43" s="68" t="s">
        <v>1561</v>
      </c>
      <c r="I43" s="68" t="s">
        <v>1561</v>
      </c>
      <c r="J43" s="68" t="s">
        <v>1562</v>
      </c>
      <c r="K43" s="68" t="s">
        <v>1719</v>
      </c>
      <c r="L43" s="68" t="s">
        <v>1720</v>
      </c>
      <c r="M43" s="68" t="s">
        <v>1721</v>
      </c>
      <c r="N43" s="68" t="s">
        <v>1722</v>
      </c>
      <c r="O43" s="68" t="s">
        <v>1723</v>
      </c>
      <c r="P43" s="68" t="s">
        <v>1724</v>
      </c>
      <c r="Q43" s="68" t="s">
        <v>1725</v>
      </c>
      <c r="R43" s="68" t="s">
        <v>1568</v>
      </c>
      <c r="S43" s="68" t="s">
        <v>1569</v>
      </c>
      <c r="T43" s="68">
        <v>4012</v>
      </c>
      <c r="U43" s="63" t="s">
        <v>1726</v>
      </c>
      <c r="W43" s="63" t="s">
        <v>1727</v>
      </c>
    </row>
    <row r="44" spans="1:23" ht="30" customHeight="1">
      <c r="A44" s="64">
        <v>43</v>
      </c>
      <c r="B44" s="69" t="s">
        <v>438</v>
      </c>
      <c r="C44" s="66" t="s">
        <v>70</v>
      </c>
      <c r="D44" s="66" t="s">
        <v>845</v>
      </c>
      <c r="E44" s="66" t="s">
        <v>1718</v>
      </c>
      <c r="F44" s="66" t="s">
        <v>846</v>
      </c>
      <c r="G44" s="67" t="s">
        <v>1570</v>
      </c>
      <c r="H44" s="68" t="s">
        <v>1561</v>
      </c>
      <c r="I44" s="68" t="s">
        <v>1561</v>
      </c>
      <c r="J44" s="68" t="s">
        <v>1562</v>
      </c>
      <c r="K44" s="68" t="s">
        <v>1719</v>
      </c>
      <c r="L44" s="68" t="s">
        <v>1720</v>
      </c>
      <c r="M44" s="68" t="s">
        <v>1721</v>
      </c>
      <c r="N44" s="68" t="s">
        <v>1722</v>
      </c>
      <c r="O44" s="68" t="s">
        <v>1723</v>
      </c>
      <c r="P44" s="68" t="s">
        <v>1724</v>
      </c>
      <c r="Q44" s="68" t="s">
        <v>1725</v>
      </c>
      <c r="R44" s="68" t="s">
        <v>1568</v>
      </c>
      <c r="S44" s="68" t="s">
        <v>1569</v>
      </c>
      <c r="T44" s="68">
        <v>4012</v>
      </c>
      <c r="U44" s="63" t="s">
        <v>1726</v>
      </c>
      <c r="W44" s="63" t="s">
        <v>1727</v>
      </c>
    </row>
    <row r="45" spans="1:23" ht="30" customHeight="1">
      <c r="A45" s="64">
        <v>44</v>
      </c>
      <c r="B45" s="65" t="s">
        <v>438</v>
      </c>
      <c r="C45" s="66" t="s">
        <v>1729</v>
      </c>
      <c r="D45" s="66" t="s">
        <v>845</v>
      </c>
      <c r="E45" s="66" t="s">
        <v>1718</v>
      </c>
      <c r="F45" s="66" t="s">
        <v>846</v>
      </c>
      <c r="G45" s="67" t="s">
        <v>1570</v>
      </c>
      <c r="H45" s="68" t="s">
        <v>1561</v>
      </c>
      <c r="I45" s="68" t="s">
        <v>1561</v>
      </c>
      <c r="J45" s="68" t="s">
        <v>1562</v>
      </c>
      <c r="K45" s="68" t="s">
        <v>1719</v>
      </c>
      <c r="L45" s="68" t="s">
        <v>1720</v>
      </c>
      <c r="M45" s="68" t="s">
        <v>1721</v>
      </c>
      <c r="N45" s="68" t="s">
        <v>1722</v>
      </c>
      <c r="O45" s="68" t="s">
        <v>1723</v>
      </c>
      <c r="P45" s="68" t="s">
        <v>1724</v>
      </c>
      <c r="Q45" s="68" t="s">
        <v>1725</v>
      </c>
      <c r="R45" s="68" t="s">
        <v>1568</v>
      </c>
      <c r="S45" s="68" t="s">
        <v>1569</v>
      </c>
      <c r="T45" s="68">
        <v>4012</v>
      </c>
      <c r="U45" s="63" t="s">
        <v>1726</v>
      </c>
      <c r="W45" s="63" t="s">
        <v>1727</v>
      </c>
    </row>
    <row r="46" spans="1:23" ht="30" customHeight="1">
      <c r="A46" s="64">
        <v>45</v>
      </c>
      <c r="B46" s="65" t="s">
        <v>438</v>
      </c>
      <c r="C46" s="66" t="s">
        <v>1730</v>
      </c>
      <c r="D46" s="66" t="s">
        <v>845</v>
      </c>
      <c r="E46" s="66" t="s">
        <v>1718</v>
      </c>
      <c r="F46" s="66" t="s">
        <v>846</v>
      </c>
      <c r="G46" s="67" t="s">
        <v>1570</v>
      </c>
      <c r="H46" s="68" t="s">
        <v>1561</v>
      </c>
      <c r="I46" s="68" t="s">
        <v>1561</v>
      </c>
      <c r="J46" s="68" t="s">
        <v>1562</v>
      </c>
      <c r="K46" s="68" t="s">
        <v>1719</v>
      </c>
      <c r="L46" s="68" t="s">
        <v>1720</v>
      </c>
      <c r="M46" s="68" t="s">
        <v>1721</v>
      </c>
      <c r="N46" s="68" t="s">
        <v>1722</v>
      </c>
      <c r="O46" s="68" t="s">
        <v>1723</v>
      </c>
      <c r="P46" s="68" t="s">
        <v>1724</v>
      </c>
      <c r="Q46" s="68" t="s">
        <v>1725</v>
      </c>
      <c r="R46" s="68" t="s">
        <v>1568</v>
      </c>
      <c r="S46" s="68" t="s">
        <v>1569</v>
      </c>
      <c r="T46" s="68">
        <v>4012</v>
      </c>
      <c r="U46" s="63" t="s">
        <v>1726</v>
      </c>
      <c r="W46" s="63" t="s">
        <v>1727</v>
      </c>
    </row>
    <row r="47" spans="1:23" ht="30" customHeight="1">
      <c r="A47" s="64">
        <v>46</v>
      </c>
      <c r="B47" s="65" t="s">
        <v>438</v>
      </c>
      <c r="C47" s="66" t="s">
        <v>556</v>
      </c>
      <c r="D47" s="66" t="s">
        <v>845</v>
      </c>
      <c r="E47" s="66" t="s">
        <v>1718</v>
      </c>
      <c r="F47" s="66" t="s">
        <v>846</v>
      </c>
      <c r="G47" s="67" t="s">
        <v>1570</v>
      </c>
      <c r="H47" s="68" t="s">
        <v>1561</v>
      </c>
      <c r="I47" s="68" t="s">
        <v>1561</v>
      </c>
      <c r="J47" s="68" t="s">
        <v>1562</v>
      </c>
      <c r="K47" s="68" t="s">
        <v>1719</v>
      </c>
      <c r="L47" s="68" t="s">
        <v>1720</v>
      </c>
      <c r="M47" s="68" t="s">
        <v>1721</v>
      </c>
      <c r="N47" s="68" t="s">
        <v>1722</v>
      </c>
      <c r="O47" s="68" t="s">
        <v>1723</v>
      </c>
      <c r="P47" s="68" t="s">
        <v>1724</v>
      </c>
      <c r="Q47" s="68" t="s">
        <v>1725</v>
      </c>
      <c r="R47" s="68" t="s">
        <v>1568</v>
      </c>
      <c r="S47" s="68" t="s">
        <v>1569</v>
      </c>
      <c r="T47" s="68">
        <v>4012</v>
      </c>
      <c r="U47" s="63" t="s">
        <v>1726</v>
      </c>
      <c r="W47" s="63" t="s">
        <v>1727</v>
      </c>
    </row>
    <row r="48" spans="1:23" ht="30" customHeight="1">
      <c r="A48" s="64">
        <v>47</v>
      </c>
      <c r="B48" s="65" t="s">
        <v>438</v>
      </c>
      <c r="C48" s="66" t="s">
        <v>1731</v>
      </c>
      <c r="D48" s="66" t="s">
        <v>845</v>
      </c>
      <c r="E48" s="66" t="s">
        <v>1718</v>
      </c>
      <c r="F48" s="66" t="s">
        <v>846</v>
      </c>
      <c r="G48" s="67" t="s">
        <v>1570</v>
      </c>
      <c r="H48" s="68" t="s">
        <v>1561</v>
      </c>
      <c r="I48" s="68" t="s">
        <v>1561</v>
      </c>
      <c r="J48" s="68" t="s">
        <v>1562</v>
      </c>
      <c r="K48" s="68" t="s">
        <v>1719</v>
      </c>
      <c r="L48" s="68" t="s">
        <v>1720</v>
      </c>
      <c r="M48" s="68" t="s">
        <v>1721</v>
      </c>
      <c r="N48" s="68" t="s">
        <v>1722</v>
      </c>
      <c r="O48" s="68" t="s">
        <v>1723</v>
      </c>
      <c r="P48" s="68" t="s">
        <v>1724</v>
      </c>
      <c r="Q48" s="68" t="s">
        <v>1725</v>
      </c>
      <c r="R48" s="68" t="s">
        <v>1568</v>
      </c>
      <c r="S48" s="68" t="s">
        <v>1569</v>
      </c>
      <c r="T48" s="68">
        <v>4012</v>
      </c>
      <c r="U48" s="63" t="s">
        <v>1726</v>
      </c>
      <c r="W48" s="63" t="s">
        <v>1727</v>
      </c>
    </row>
    <row r="49" spans="1:23" ht="30" customHeight="1">
      <c r="A49" s="64">
        <v>48</v>
      </c>
      <c r="B49" s="69" t="s">
        <v>438</v>
      </c>
      <c r="C49" s="66" t="s">
        <v>516</v>
      </c>
      <c r="D49" s="66" t="s">
        <v>845</v>
      </c>
      <c r="E49" s="66" t="s">
        <v>1718</v>
      </c>
      <c r="F49" s="66" t="s">
        <v>846</v>
      </c>
      <c r="G49" s="67" t="s">
        <v>1570</v>
      </c>
      <c r="H49" s="68" t="s">
        <v>1561</v>
      </c>
      <c r="I49" s="68" t="s">
        <v>1561</v>
      </c>
      <c r="J49" s="68" t="s">
        <v>1562</v>
      </c>
      <c r="K49" s="68" t="s">
        <v>1719</v>
      </c>
      <c r="L49" s="68" t="s">
        <v>1720</v>
      </c>
      <c r="M49" s="68" t="s">
        <v>1721</v>
      </c>
      <c r="N49" s="68" t="s">
        <v>1722</v>
      </c>
      <c r="O49" s="68" t="s">
        <v>1723</v>
      </c>
      <c r="P49" s="68" t="s">
        <v>1724</v>
      </c>
      <c r="Q49" s="68" t="s">
        <v>1725</v>
      </c>
      <c r="R49" s="68" t="s">
        <v>1568</v>
      </c>
      <c r="S49" s="68" t="s">
        <v>1569</v>
      </c>
      <c r="T49" s="68">
        <v>4012</v>
      </c>
      <c r="U49" s="63" t="s">
        <v>1726</v>
      </c>
      <c r="W49" s="63" t="s">
        <v>1727</v>
      </c>
    </row>
    <row r="50" spans="1:23" ht="30" customHeight="1">
      <c r="A50" s="64">
        <v>49</v>
      </c>
      <c r="B50" s="69" t="s">
        <v>438</v>
      </c>
      <c r="C50" s="66" t="s">
        <v>352</v>
      </c>
      <c r="D50" s="66" t="s">
        <v>845</v>
      </c>
      <c r="E50" s="66" t="s">
        <v>1718</v>
      </c>
      <c r="F50" s="66" t="s">
        <v>846</v>
      </c>
      <c r="G50" s="67" t="s">
        <v>1570</v>
      </c>
      <c r="H50" s="68" t="s">
        <v>1561</v>
      </c>
      <c r="I50" s="68" t="s">
        <v>1561</v>
      </c>
      <c r="J50" s="68" t="s">
        <v>1562</v>
      </c>
      <c r="K50" s="68" t="s">
        <v>1719</v>
      </c>
      <c r="L50" s="68" t="s">
        <v>1720</v>
      </c>
      <c r="M50" s="68" t="s">
        <v>1721</v>
      </c>
      <c r="N50" s="68" t="s">
        <v>1722</v>
      </c>
      <c r="O50" s="68" t="s">
        <v>1723</v>
      </c>
      <c r="P50" s="68" t="s">
        <v>1724</v>
      </c>
      <c r="Q50" s="68" t="s">
        <v>1725</v>
      </c>
      <c r="R50" s="68" t="s">
        <v>1568</v>
      </c>
      <c r="S50" s="68" t="s">
        <v>1569</v>
      </c>
      <c r="T50" s="68">
        <v>4012</v>
      </c>
      <c r="U50" s="63" t="s">
        <v>1726</v>
      </c>
      <c r="W50" s="63" t="s">
        <v>1727</v>
      </c>
    </row>
    <row r="51" spans="1:23" ht="30" customHeight="1">
      <c r="A51" s="64">
        <v>50</v>
      </c>
      <c r="B51" s="69" t="s">
        <v>71</v>
      </c>
      <c r="C51" s="66" t="s">
        <v>71</v>
      </c>
      <c r="D51" s="66" t="s">
        <v>1732</v>
      </c>
      <c r="E51" s="66" t="s">
        <v>1718</v>
      </c>
      <c r="F51" s="66" t="s">
        <v>846</v>
      </c>
      <c r="G51" s="67" t="s">
        <v>1733</v>
      </c>
      <c r="H51" s="68" t="s">
        <v>1561</v>
      </c>
      <c r="I51" s="68" t="s">
        <v>1561</v>
      </c>
      <c r="J51" s="68" t="s">
        <v>1561</v>
      </c>
      <c r="K51" s="68" t="s">
        <v>1734</v>
      </c>
      <c r="L51" s="68" t="s">
        <v>1720</v>
      </c>
      <c r="M51" s="68" t="s">
        <v>1721</v>
      </c>
      <c r="N51" s="68" t="s">
        <v>1722</v>
      </c>
      <c r="O51" s="68" t="s">
        <v>1723</v>
      </c>
      <c r="P51" s="68" t="s">
        <v>1724</v>
      </c>
      <c r="Q51" s="68" t="s">
        <v>1725</v>
      </c>
      <c r="R51" s="68" t="s">
        <v>1568</v>
      </c>
      <c r="S51" s="68" t="s">
        <v>1569</v>
      </c>
      <c r="T51" s="68">
        <v>4012</v>
      </c>
      <c r="U51" s="63" t="s">
        <v>1726</v>
      </c>
      <c r="W51" s="63" t="s">
        <v>1727</v>
      </c>
    </row>
    <row r="52" spans="1:23" ht="30" customHeight="1">
      <c r="A52" s="64">
        <v>51</v>
      </c>
      <c r="B52" s="69" t="s">
        <v>1735</v>
      </c>
      <c r="C52" s="66" t="s">
        <v>1735</v>
      </c>
      <c r="D52" s="66" t="s">
        <v>1736</v>
      </c>
      <c r="E52" s="66" t="s">
        <v>1737</v>
      </c>
      <c r="F52" s="66" t="s">
        <v>1738</v>
      </c>
      <c r="G52" s="67" t="s">
        <v>1570</v>
      </c>
      <c r="H52" s="68" t="s">
        <v>1561</v>
      </c>
      <c r="I52" s="68" t="s">
        <v>1562</v>
      </c>
      <c r="J52" s="68" t="s">
        <v>1562</v>
      </c>
      <c r="K52" s="68" t="s">
        <v>1563</v>
      </c>
      <c r="L52" s="68" t="s">
        <v>1634</v>
      </c>
      <c r="M52" s="68" t="s">
        <v>1635</v>
      </c>
      <c r="N52" s="68" t="s">
        <v>1739</v>
      </c>
      <c r="O52" s="68" t="s">
        <v>1740</v>
      </c>
      <c r="P52" s="68">
        <v>9171633001</v>
      </c>
      <c r="Q52" s="68" t="s">
        <v>1741</v>
      </c>
      <c r="R52" s="68" t="s">
        <v>1568</v>
      </c>
      <c r="S52" s="68" t="s">
        <v>1569</v>
      </c>
      <c r="T52" s="68">
        <v>1635</v>
      </c>
    </row>
    <row r="53" spans="1:23" ht="30" customHeight="1">
      <c r="A53" s="64">
        <v>52</v>
      </c>
      <c r="B53" s="65" t="s">
        <v>1735</v>
      </c>
      <c r="C53" s="66" t="s">
        <v>1742</v>
      </c>
      <c r="D53" s="66" t="s">
        <v>1736</v>
      </c>
      <c r="E53" s="66" t="s">
        <v>1737</v>
      </c>
      <c r="F53" s="66" t="s">
        <v>1738</v>
      </c>
      <c r="G53" s="67" t="s">
        <v>1560</v>
      </c>
      <c r="H53" s="68" t="s">
        <v>1561</v>
      </c>
      <c r="I53" s="68" t="s">
        <v>1562</v>
      </c>
      <c r="J53" s="68" t="s">
        <v>1562</v>
      </c>
      <c r="K53" s="68" t="s">
        <v>1563</v>
      </c>
      <c r="L53" s="68" t="s">
        <v>1634</v>
      </c>
      <c r="M53" s="68" t="s">
        <v>1635</v>
      </c>
      <c r="N53" s="68" t="s">
        <v>1739</v>
      </c>
      <c r="O53" s="68" t="s">
        <v>1740</v>
      </c>
      <c r="P53" s="68">
        <v>9171633001</v>
      </c>
      <c r="Q53" s="68" t="s">
        <v>1741</v>
      </c>
      <c r="R53" s="68" t="s">
        <v>1568</v>
      </c>
      <c r="S53" s="68" t="s">
        <v>1569</v>
      </c>
      <c r="T53" s="68">
        <v>1635</v>
      </c>
    </row>
    <row r="54" spans="1:23" ht="30" customHeight="1">
      <c r="A54" s="64">
        <v>53</v>
      </c>
      <c r="B54" s="69" t="s">
        <v>447</v>
      </c>
      <c r="C54" s="66" t="s">
        <v>447</v>
      </c>
      <c r="D54" s="66" t="s">
        <v>855</v>
      </c>
      <c r="E54" s="66" t="s">
        <v>1743</v>
      </c>
      <c r="F54" s="66" t="s">
        <v>856</v>
      </c>
      <c r="G54" s="67" t="s">
        <v>1570</v>
      </c>
      <c r="H54" s="68" t="s">
        <v>1561</v>
      </c>
      <c r="I54" s="68" t="s">
        <v>1561</v>
      </c>
      <c r="J54" s="68" t="s">
        <v>1561</v>
      </c>
      <c r="K54" s="68" t="s">
        <v>1744</v>
      </c>
      <c r="L54" s="68" t="s">
        <v>1745</v>
      </c>
      <c r="M54" s="68" t="s">
        <v>1746</v>
      </c>
      <c r="N54" s="68" t="s">
        <v>1747</v>
      </c>
      <c r="O54" s="68">
        <v>86834444</v>
      </c>
      <c r="P54" s="68" t="s">
        <v>1748</v>
      </c>
      <c r="Q54" s="68" t="s">
        <v>1749</v>
      </c>
      <c r="R54" s="68" t="s">
        <v>1568</v>
      </c>
      <c r="S54" s="68" t="s">
        <v>1569</v>
      </c>
      <c r="T54" s="68">
        <v>1910</v>
      </c>
      <c r="U54" s="63" t="s">
        <v>1750</v>
      </c>
    </row>
    <row r="55" spans="1:23" ht="30" customHeight="1">
      <c r="A55" s="64">
        <v>54</v>
      </c>
      <c r="B55" s="69" t="s">
        <v>447</v>
      </c>
      <c r="C55" s="66" t="s">
        <v>1751</v>
      </c>
      <c r="D55" s="66" t="s">
        <v>855</v>
      </c>
      <c r="E55" s="66" t="s">
        <v>1743</v>
      </c>
      <c r="F55" s="66" t="s">
        <v>856</v>
      </c>
      <c r="G55" s="67" t="s">
        <v>1560</v>
      </c>
      <c r="H55" s="68" t="s">
        <v>1561</v>
      </c>
      <c r="I55" s="68" t="s">
        <v>1561</v>
      </c>
      <c r="J55" s="68" t="s">
        <v>1561</v>
      </c>
      <c r="K55" s="68" t="s">
        <v>1744</v>
      </c>
      <c r="L55" s="68" t="s">
        <v>1745</v>
      </c>
      <c r="M55" s="68" t="s">
        <v>1746</v>
      </c>
      <c r="N55" s="68" t="s">
        <v>1747</v>
      </c>
      <c r="O55" s="68">
        <v>86834444</v>
      </c>
      <c r="P55" s="68" t="s">
        <v>1752</v>
      </c>
      <c r="Q55" s="68" t="s">
        <v>1749</v>
      </c>
      <c r="R55" s="68" t="s">
        <v>1568</v>
      </c>
      <c r="S55" s="68" t="s">
        <v>1569</v>
      </c>
      <c r="T55" s="68">
        <v>1910</v>
      </c>
      <c r="U55" s="63" t="s">
        <v>1750</v>
      </c>
    </row>
    <row r="56" spans="1:23" ht="30" customHeight="1">
      <c r="A56" s="64">
        <v>55</v>
      </c>
      <c r="B56" s="65" t="s">
        <v>448</v>
      </c>
      <c r="C56" s="66" t="s">
        <v>448</v>
      </c>
      <c r="D56" s="66" t="s">
        <v>857</v>
      </c>
      <c r="E56" s="66" t="s">
        <v>1753</v>
      </c>
      <c r="F56" s="66" t="s">
        <v>858</v>
      </c>
      <c r="G56" s="67" t="s">
        <v>1570</v>
      </c>
      <c r="H56" s="68" t="s">
        <v>1561</v>
      </c>
      <c r="I56" s="68" t="s">
        <v>1562</v>
      </c>
      <c r="J56" s="68" t="s">
        <v>1562</v>
      </c>
      <c r="K56" s="68" t="s">
        <v>1563</v>
      </c>
      <c r="L56" s="68" t="s">
        <v>1754</v>
      </c>
      <c r="M56" s="68" t="s">
        <v>1755</v>
      </c>
      <c r="N56" s="68" t="s">
        <v>1756</v>
      </c>
      <c r="O56" s="68">
        <v>9989643813</v>
      </c>
      <c r="P56" s="68">
        <v>9498746509</v>
      </c>
      <c r="Q56" s="68" t="s">
        <v>1757</v>
      </c>
      <c r="R56" s="68" t="s">
        <v>1568</v>
      </c>
      <c r="S56" s="68" t="s">
        <v>1569</v>
      </c>
      <c r="T56" s="68">
        <v>1106</v>
      </c>
    </row>
    <row r="57" spans="1:23" ht="30" customHeight="1">
      <c r="A57" s="64">
        <v>56</v>
      </c>
      <c r="B57" s="65" t="s">
        <v>448</v>
      </c>
      <c r="C57" s="66" t="s">
        <v>98</v>
      </c>
      <c r="D57" s="66" t="s">
        <v>857</v>
      </c>
      <c r="E57" s="66" t="s">
        <v>1753</v>
      </c>
      <c r="F57" s="66" t="s">
        <v>858</v>
      </c>
      <c r="G57" s="67" t="s">
        <v>1560</v>
      </c>
      <c r="H57" s="68" t="s">
        <v>1561</v>
      </c>
      <c r="I57" s="68" t="s">
        <v>1562</v>
      </c>
      <c r="J57" s="68" t="s">
        <v>1562</v>
      </c>
      <c r="K57" s="68" t="s">
        <v>1563</v>
      </c>
      <c r="L57" s="68" t="s">
        <v>1754</v>
      </c>
      <c r="M57" s="68" t="s">
        <v>1755</v>
      </c>
      <c r="N57" s="68" t="s">
        <v>1756</v>
      </c>
      <c r="O57" s="68">
        <v>9989643813</v>
      </c>
      <c r="P57" s="68">
        <v>9498746509</v>
      </c>
      <c r="Q57" s="68" t="s">
        <v>1757</v>
      </c>
      <c r="R57" s="68" t="s">
        <v>1568</v>
      </c>
      <c r="S57" s="68" t="s">
        <v>1569</v>
      </c>
      <c r="T57" s="68">
        <v>1106</v>
      </c>
    </row>
    <row r="58" spans="1:23" ht="30" customHeight="1">
      <c r="A58" s="64">
        <v>57</v>
      </c>
      <c r="B58" s="69" t="s">
        <v>99</v>
      </c>
      <c r="C58" s="66" t="s">
        <v>99</v>
      </c>
      <c r="D58" s="66" t="s">
        <v>859</v>
      </c>
      <c r="E58" s="66" t="s">
        <v>1758</v>
      </c>
      <c r="F58" s="66" t="s">
        <v>860</v>
      </c>
      <c r="G58" s="67" t="s">
        <v>1649</v>
      </c>
      <c r="H58" s="68" t="s">
        <v>1561</v>
      </c>
      <c r="I58" s="68" t="s">
        <v>1562</v>
      </c>
      <c r="J58" s="68" t="s">
        <v>1562</v>
      </c>
      <c r="K58" s="68" t="s">
        <v>1563</v>
      </c>
      <c r="L58" s="68" t="s">
        <v>1759</v>
      </c>
      <c r="M58" s="68" t="s">
        <v>1760</v>
      </c>
      <c r="N58" s="68" t="s">
        <v>1761</v>
      </c>
      <c r="O58" s="68">
        <v>9176397185</v>
      </c>
      <c r="P58" s="68">
        <v>9175782861</v>
      </c>
      <c r="Q58" s="68" t="s">
        <v>1762</v>
      </c>
      <c r="R58" s="68" t="s">
        <v>1568</v>
      </c>
      <c r="S58" s="68" t="s">
        <v>1569</v>
      </c>
      <c r="T58" s="68">
        <v>4212</v>
      </c>
    </row>
    <row r="59" spans="1:23" ht="30" customHeight="1">
      <c r="A59" s="64">
        <v>58</v>
      </c>
      <c r="B59" s="69" t="s">
        <v>100</v>
      </c>
      <c r="C59" s="66" t="s">
        <v>100</v>
      </c>
      <c r="D59" s="66" t="s">
        <v>861</v>
      </c>
      <c r="E59" s="66" t="s">
        <v>1763</v>
      </c>
      <c r="F59" s="66" t="s">
        <v>862</v>
      </c>
      <c r="G59" s="67" t="s">
        <v>1649</v>
      </c>
      <c r="H59" s="68" t="s">
        <v>1561</v>
      </c>
      <c r="I59" s="68" t="s">
        <v>1562</v>
      </c>
      <c r="J59" s="68" t="s">
        <v>1562</v>
      </c>
      <c r="K59" s="68" t="s">
        <v>1563</v>
      </c>
      <c r="L59" s="68" t="s">
        <v>1764</v>
      </c>
      <c r="M59" s="68" t="s">
        <v>1765</v>
      </c>
      <c r="N59" s="68" t="s">
        <v>1766</v>
      </c>
      <c r="O59" s="68" t="s">
        <v>1767</v>
      </c>
      <c r="P59" s="68" t="s">
        <v>1768</v>
      </c>
      <c r="Q59" s="68" t="s">
        <v>1769</v>
      </c>
      <c r="R59" s="68" t="s">
        <v>1568</v>
      </c>
      <c r="S59" s="68" t="s">
        <v>1569</v>
      </c>
      <c r="T59" s="68">
        <v>4217</v>
      </c>
      <c r="U59" s="63" t="s">
        <v>1770</v>
      </c>
    </row>
    <row r="60" spans="1:23" ht="30" customHeight="1">
      <c r="A60" s="64">
        <v>59</v>
      </c>
      <c r="B60" s="65" t="s">
        <v>449</v>
      </c>
      <c r="C60" s="66" t="s">
        <v>1771</v>
      </c>
      <c r="D60" s="66" t="s">
        <v>863</v>
      </c>
      <c r="E60" s="66" t="s">
        <v>1772</v>
      </c>
      <c r="F60" s="66" t="s">
        <v>864</v>
      </c>
      <c r="G60" s="67" t="s">
        <v>1560</v>
      </c>
      <c r="H60" s="68" t="s">
        <v>1562</v>
      </c>
      <c r="I60" s="68" t="s">
        <v>1562</v>
      </c>
      <c r="J60" s="68" t="s">
        <v>1561</v>
      </c>
      <c r="K60" s="68" t="s">
        <v>1615</v>
      </c>
      <c r="L60" s="68" t="s">
        <v>1773</v>
      </c>
      <c r="M60" s="68" t="s">
        <v>1760</v>
      </c>
      <c r="N60" s="68" t="s">
        <v>1774</v>
      </c>
      <c r="O60" s="68" t="s">
        <v>1775</v>
      </c>
      <c r="P60" s="68">
        <v>9175447078</v>
      </c>
      <c r="Q60" s="68" t="s">
        <v>1776</v>
      </c>
      <c r="R60" s="68" t="s">
        <v>1568</v>
      </c>
      <c r="S60" s="68" t="s">
        <v>1569</v>
      </c>
      <c r="T60" s="68">
        <v>4418</v>
      </c>
    </row>
    <row r="61" spans="1:23" ht="30" customHeight="1">
      <c r="A61" s="64">
        <v>60</v>
      </c>
      <c r="B61" s="65" t="s">
        <v>449</v>
      </c>
      <c r="C61" s="66" t="s">
        <v>449</v>
      </c>
      <c r="D61" s="66" t="s">
        <v>863</v>
      </c>
      <c r="E61" s="66" t="s">
        <v>1772</v>
      </c>
      <c r="F61" s="66" t="s">
        <v>864</v>
      </c>
      <c r="G61" s="67" t="s">
        <v>1570</v>
      </c>
      <c r="H61" s="68" t="s">
        <v>1562</v>
      </c>
      <c r="I61" s="68" t="s">
        <v>1562</v>
      </c>
      <c r="J61" s="68" t="s">
        <v>1561</v>
      </c>
      <c r="K61" s="68" t="s">
        <v>1615</v>
      </c>
      <c r="L61" s="68" t="s">
        <v>1773</v>
      </c>
      <c r="M61" s="68" t="s">
        <v>1760</v>
      </c>
      <c r="N61" s="68" t="s">
        <v>1774</v>
      </c>
      <c r="O61" s="68" t="s">
        <v>1775</v>
      </c>
      <c r="P61" s="68">
        <v>9175447078</v>
      </c>
      <c r="Q61" s="68" t="s">
        <v>1776</v>
      </c>
      <c r="R61" s="68" t="s">
        <v>1568</v>
      </c>
      <c r="S61" s="68" t="s">
        <v>1569</v>
      </c>
      <c r="T61" s="68">
        <v>4418</v>
      </c>
    </row>
    <row r="62" spans="1:23" ht="30" customHeight="1">
      <c r="A62" s="64">
        <v>61</v>
      </c>
      <c r="B62" s="69" t="s">
        <v>92</v>
      </c>
      <c r="C62" s="66" t="s">
        <v>92</v>
      </c>
      <c r="D62" s="66" t="s">
        <v>867</v>
      </c>
      <c r="E62" s="66" t="s">
        <v>1777</v>
      </c>
      <c r="F62" s="66" t="s">
        <v>868</v>
      </c>
      <c r="G62" s="67" t="s">
        <v>1570</v>
      </c>
      <c r="H62" s="68" t="s">
        <v>1561</v>
      </c>
      <c r="I62" s="68" t="s">
        <v>1561</v>
      </c>
      <c r="J62" s="68" t="s">
        <v>1562</v>
      </c>
      <c r="K62" s="68" t="s">
        <v>1615</v>
      </c>
      <c r="L62" s="68" t="s">
        <v>1778</v>
      </c>
      <c r="M62" s="68" t="s">
        <v>1779</v>
      </c>
      <c r="N62" s="68" t="s">
        <v>1780</v>
      </c>
      <c r="O62" s="68" t="s">
        <v>1781</v>
      </c>
      <c r="P62" s="68">
        <v>9293136404</v>
      </c>
      <c r="Q62" s="68" t="s">
        <v>1782</v>
      </c>
      <c r="R62" s="68" t="s">
        <v>1568</v>
      </c>
      <c r="S62" s="68" t="s">
        <v>1569</v>
      </c>
      <c r="T62" s="68">
        <v>1502</v>
      </c>
    </row>
    <row r="63" spans="1:23" ht="30" customHeight="1">
      <c r="A63" s="64">
        <v>62</v>
      </c>
      <c r="B63" s="69" t="s">
        <v>1783</v>
      </c>
      <c r="C63" s="66" t="s">
        <v>1783</v>
      </c>
      <c r="D63" s="66" t="s">
        <v>871</v>
      </c>
      <c r="E63" s="66" t="s">
        <v>1784</v>
      </c>
      <c r="F63" s="66" t="s">
        <v>872</v>
      </c>
      <c r="G63" s="67" t="s">
        <v>1649</v>
      </c>
      <c r="H63" s="68" t="s">
        <v>1561</v>
      </c>
      <c r="I63" s="68" t="s">
        <v>1562</v>
      </c>
      <c r="J63" s="68" t="s">
        <v>1562</v>
      </c>
      <c r="K63" s="68" t="s">
        <v>1563</v>
      </c>
      <c r="L63" s="68" t="s">
        <v>1785</v>
      </c>
      <c r="M63" s="68" t="s">
        <v>1786</v>
      </c>
      <c r="N63" s="68" t="s">
        <v>1787</v>
      </c>
      <c r="O63" s="68" t="s">
        <v>1788</v>
      </c>
      <c r="P63" s="68">
        <v>9285502778</v>
      </c>
      <c r="Q63" s="68" t="s">
        <v>1789</v>
      </c>
      <c r="R63" s="68" t="s">
        <v>1568</v>
      </c>
      <c r="S63" s="68" t="s">
        <v>1569</v>
      </c>
      <c r="T63" s="68">
        <v>2600</v>
      </c>
      <c r="U63" s="63" t="s">
        <v>1790</v>
      </c>
    </row>
    <row r="64" spans="1:23" ht="30" customHeight="1">
      <c r="A64" s="64">
        <v>63</v>
      </c>
      <c r="B64" s="69" t="s">
        <v>457</v>
      </c>
      <c r="C64" s="66" t="s">
        <v>457</v>
      </c>
      <c r="D64" s="66" t="s">
        <v>874</v>
      </c>
      <c r="E64" s="66" t="s">
        <v>1791</v>
      </c>
      <c r="F64" s="66" t="s">
        <v>875</v>
      </c>
      <c r="G64" s="67" t="s">
        <v>1792</v>
      </c>
      <c r="H64" s="68" t="s">
        <v>1561</v>
      </c>
      <c r="I64" s="68" t="s">
        <v>1561</v>
      </c>
      <c r="J64" s="68" t="s">
        <v>1562</v>
      </c>
      <c r="K64" s="68" t="s">
        <v>1793</v>
      </c>
      <c r="L64" s="68" t="s">
        <v>1794</v>
      </c>
      <c r="M64" s="68" t="s">
        <v>1795</v>
      </c>
      <c r="N64" s="68" t="s">
        <v>1796</v>
      </c>
      <c r="O64" s="68" t="s">
        <v>1797</v>
      </c>
      <c r="P64" s="68">
        <v>9562651548</v>
      </c>
      <c r="Q64" s="68" t="s">
        <v>1798</v>
      </c>
      <c r="R64" s="68" t="s">
        <v>1596</v>
      </c>
      <c r="S64" s="68" t="s">
        <v>1569</v>
      </c>
      <c r="T64" s="68">
        <v>6041</v>
      </c>
    </row>
    <row r="65" spans="1:21" ht="30" customHeight="1">
      <c r="A65" s="64">
        <v>64</v>
      </c>
      <c r="B65" s="69" t="s">
        <v>1799</v>
      </c>
      <c r="C65" s="66" t="s">
        <v>1799</v>
      </c>
      <c r="D65" s="66" t="s">
        <v>1800</v>
      </c>
      <c r="E65" s="66" t="s">
        <v>1791</v>
      </c>
      <c r="F65" s="66" t="s">
        <v>875</v>
      </c>
      <c r="G65" s="67" t="s">
        <v>1560</v>
      </c>
      <c r="H65" s="68" t="s">
        <v>1562</v>
      </c>
      <c r="I65" s="68" t="s">
        <v>1561</v>
      </c>
      <c r="J65" s="68" t="s">
        <v>1562</v>
      </c>
      <c r="K65" s="68" t="s">
        <v>1801</v>
      </c>
      <c r="L65" s="68" t="s">
        <v>1802</v>
      </c>
      <c r="M65" s="68" t="s">
        <v>1803</v>
      </c>
      <c r="N65" s="68" t="s">
        <v>1804</v>
      </c>
      <c r="O65" s="68" t="s">
        <v>1805</v>
      </c>
      <c r="P65" s="68">
        <v>9562651548</v>
      </c>
      <c r="Q65" s="68" t="s">
        <v>1798</v>
      </c>
      <c r="R65" s="68" t="s">
        <v>1596</v>
      </c>
      <c r="S65" s="68" t="s">
        <v>1569</v>
      </c>
      <c r="T65" s="68">
        <v>6041</v>
      </c>
    </row>
    <row r="66" spans="1:21" ht="30" customHeight="1">
      <c r="A66" s="64">
        <v>65</v>
      </c>
      <c r="B66" s="69" t="s">
        <v>459</v>
      </c>
      <c r="C66" s="66" t="s">
        <v>459</v>
      </c>
      <c r="D66" s="66" t="s">
        <v>878</v>
      </c>
      <c r="E66" s="66" t="s">
        <v>1806</v>
      </c>
      <c r="F66" s="66" t="s">
        <v>879</v>
      </c>
      <c r="G66" s="67" t="s">
        <v>1570</v>
      </c>
      <c r="H66" s="68" t="s">
        <v>1561</v>
      </c>
      <c r="I66" s="68" t="s">
        <v>1561</v>
      </c>
      <c r="J66" s="68" t="s">
        <v>1562</v>
      </c>
      <c r="K66" s="68" t="s">
        <v>1581</v>
      </c>
      <c r="L66" s="68" t="s">
        <v>1807</v>
      </c>
      <c r="M66" s="68" t="s">
        <v>1808</v>
      </c>
      <c r="N66" s="68" t="s">
        <v>1809</v>
      </c>
      <c r="O66" s="68">
        <v>77552332</v>
      </c>
      <c r="P66" s="68"/>
      <c r="Q66" s="68" t="s">
        <v>1810</v>
      </c>
      <c r="R66" s="68" t="s">
        <v>1568</v>
      </c>
      <c r="S66" s="68" t="s">
        <v>1569</v>
      </c>
      <c r="T66" s="68">
        <v>1604</v>
      </c>
    </row>
    <row r="67" spans="1:21" ht="30" customHeight="1">
      <c r="A67" s="64">
        <v>66</v>
      </c>
      <c r="B67" s="69" t="s">
        <v>459</v>
      </c>
      <c r="C67" s="66" t="s">
        <v>462</v>
      </c>
      <c r="D67" s="66" t="s">
        <v>878</v>
      </c>
      <c r="E67" s="66" t="s">
        <v>1806</v>
      </c>
      <c r="F67" s="66" t="s">
        <v>879</v>
      </c>
      <c r="G67" s="67" t="s">
        <v>1560</v>
      </c>
      <c r="H67" s="68" t="s">
        <v>1561</v>
      </c>
      <c r="I67" s="68" t="s">
        <v>1561</v>
      </c>
      <c r="J67" s="68" t="s">
        <v>1562</v>
      </c>
      <c r="K67" s="68" t="s">
        <v>1581</v>
      </c>
      <c r="L67" s="68" t="s">
        <v>1807</v>
      </c>
      <c r="M67" s="68" t="s">
        <v>1808</v>
      </c>
      <c r="N67" s="68" t="s">
        <v>1809</v>
      </c>
      <c r="O67" s="68">
        <v>77552332</v>
      </c>
      <c r="P67" s="68"/>
      <c r="Q67" s="68" t="s">
        <v>1810</v>
      </c>
      <c r="R67" s="68" t="s">
        <v>1568</v>
      </c>
      <c r="S67" s="68" t="s">
        <v>1569</v>
      </c>
      <c r="T67" s="68">
        <v>1604</v>
      </c>
    </row>
    <row r="68" spans="1:21" ht="30" customHeight="1">
      <c r="A68" s="64">
        <v>67</v>
      </c>
      <c r="B68" s="65" t="s">
        <v>459</v>
      </c>
      <c r="C68" s="66" t="s">
        <v>1811</v>
      </c>
      <c r="D68" s="66" t="s">
        <v>878</v>
      </c>
      <c r="E68" s="66" t="s">
        <v>1806</v>
      </c>
      <c r="F68" s="66" t="s">
        <v>879</v>
      </c>
      <c r="G68" s="67" t="s">
        <v>1570</v>
      </c>
      <c r="H68" s="68" t="s">
        <v>1561</v>
      </c>
      <c r="I68" s="68" t="s">
        <v>1561</v>
      </c>
      <c r="J68" s="68" t="s">
        <v>1562</v>
      </c>
      <c r="K68" s="68" t="s">
        <v>1581</v>
      </c>
      <c r="L68" s="68" t="s">
        <v>1807</v>
      </c>
      <c r="M68" s="68" t="s">
        <v>1808</v>
      </c>
      <c r="N68" s="68" t="s">
        <v>1809</v>
      </c>
      <c r="O68" s="68">
        <v>77552332</v>
      </c>
      <c r="P68" s="68"/>
      <c r="Q68" s="68" t="s">
        <v>1810</v>
      </c>
      <c r="R68" s="68" t="s">
        <v>1568</v>
      </c>
      <c r="S68" s="68" t="s">
        <v>1569</v>
      </c>
      <c r="T68" s="68">
        <v>1604</v>
      </c>
    </row>
    <row r="69" spans="1:21" ht="30" customHeight="1">
      <c r="A69" s="64">
        <v>68</v>
      </c>
      <c r="B69" s="65" t="s">
        <v>460</v>
      </c>
      <c r="C69" s="66" t="s">
        <v>460</v>
      </c>
      <c r="D69" s="66" t="s">
        <v>878</v>
      </c>
      <c r="E69" s="66" t="s">
        <v>1806</v>
      </c>
      <c r="F69" s="66" t="s">
        <v>879</v>
      </c>
      <c r="G69" s="67" t="s">
        <v>1560</v>
      </c>
      <c r="H69" s="68" t="s">
        <v>1561</v>
      </c>
      <c r="I69" s="68" t="s">
        <v>1561</v>
      </c>
      <c r="J69" s="68" t="s">
        <v>1562</v>
      </c>
      <c r="K69" s="68" t="s">
        <v>1719</v>
      </c>
      <c r="L69" s="68" t="s">
        <v>1807</v>
      </c>
      <c r="M69" s="68" t="s">
        <v>1808</v>
      </c>
      <c r="N69" s="68" t="s">
        <v>1809</v>
      </c>
      <c r="O69" s="68">
        <v>77552332</v>
      </c>
      <c r="P69" s="68"/>
      <c r="Q69" s="68" t="s">
        <v>1810</v>
      </c>
      <c r="R69" s="68" t="s">
        <v>1568</v>
      </c>
      <c r="S69" s="68" t="s">
        <v>1569</v>
      </c>
      <c r="T69" s="68">
        <v>1604</v>
      </c>
    </row>
    <row r="70" spans="1:21" ht="30" customHeight="1">
      <c r="A70" s="64">
        <v>69</v>
      </c>
      <c r="B70" s="69" t="s">
        <v>460</v>
      </c>
      <c r="C70" s="66" t="s">
        <v>1812</v>
      </c>
      <c r="D70" s="66" t="s">
        <v>878</v>
      </c>
      <c r="E70" s="66" t="s">
        <v>1806</v>
      </c>
      <c r="F70" s="66" t="s">
        <v>879</v>
      </c>
      <c r="G70" s="67" t="s">
        <v>1560</v>
      </c>
      <c r="H70" s="68" t="s">
        <v>1561</v>
      </c>
      <c r="I70" s="68" t="s">
        <v>1561</v>
      </c>
      <c r="J70" s="68" t="s">
        <v>1562</v>
      </c>
      <c r="K70" s="68" t="s">
        <v>1719</v>
      </c>
      <c r="L70" s="68" t="s">
        <v>1807</v>
      </c>
      <c r="M70" s="68" t="s">
        <v>1808</v>
      </c>
      <c r="N70" s="68" t="s">
        <v>1809</v>
      </c>
      <c r="O70" s="68">
        <v>77552332</v>
      </c>
      <c r="P70" s="68"/>
      <c r="Q70" s="68" t="s">
        <v>1810</v>
      </c>
      <c r="R70" s="68" t="s">
        <v>1568</v>
      </c>
      <c r="S70" s="68" t="s">
        <v>1569</v>
      </c>
      <c r="T70" s="68">
        <v>1604</v>
      </c>
    </row>
    <row r="71" spans="1:21" ht="30" customHeight="1">
      <c r="A71" s="64">
        <v>70</v>
      </c>
      <c r="B71" s="69" t="s">
        <v>461</v>
      </c>
      <c r="C71" s="66" t="s">
        <v>1813</v>
      </c>
      <c r="D71" s="66" t="s">
        <v>878</v>
      </c>
      <c r="E71" s="66" t="s">
        <v>1806</v>
      </c>
      <c r="F71" s="66" t="s">
        <v>879</v>
      </c>
      <c r="G71" s="67" t="s">
        <v>1601</v>
      </c>
      <c r="H71" s="68" t="s">
        <v>1561</v>
      </c>
      <c r="I71" s="68" t="s">
        <v>1561</v>
      </c>
      <c r="J71" s="68" t="s">
        <v>1562</v>
      </c>
      <c r="K71" s="68" t="s">
        <v>1581</v>
      </c>
      <c r="L71" s="68" t="s">
        <v>1807</v>
      </c>
      <c r="M71" s="68" t="s">
        <v>1808</v>
      </c>
      <c r="N71" s="68" t="s">
        <v>1809</v>
      </c>
      <c r="O71" s="68">
        <v>77552332</v>
      </c>
      <c r="P71" s="68"/>
      <c r="Q71" s="68" t="s">
        <v>1810</v>
      </c>
      <c r="R71" s="68" t="s">
        <v>1568</v>
      </c>
      <c r="S71" s="68" t="s">
        <v>1569</v>
      </c>
      <c r="T71" s="68">
        <v>1604</v>
      </c>
    </row>
    <row r="72" spans="1:21" ht="30" customHeight="1">
      <c r="A72" s="64">
        <v>71</v>
      </c>
      <c r="B72" s="65" t="s">
        <v>461</v>
      </c>
      <c r="C72" s="66" t="s">
        <v>96</v>
      </c>
      <c r="D72" s="66" t="s">
        <v>878</v>
      </c>
      <c r="E72" s="66" t="s">
        <v>1806</v>
      </c>
      <c r="F72" s="66" t="s">
        <v>879</v>
      </c>
      <c r="G72" s="67" t="s">
        <v>1601</v>
      </c>
      <c r="H72" s="68" t="s">
        <v>1561</v>
      </c>
      <c r="I72" s="68" t="s">
        <v>1561</v>
      </c>
      <c r="J72" s="68" t="s">
        <v>1562</v>
      </c>
      <c r="K72" s="68" t="s">
        <v>1581</v>
      </c>
      <c r="L72" s="68" t="s">
        <v>1807</v>
      </c>
      <c r="M72" s="68" t="s">
        <v>1808</v>
      </c>
      <c r="N72" s="68" t="s">
        <v>1809</v>
      </c>
      <c r="O72" s="68">
        <v>77552332</v>
      </c>
      <c r="P72" s="68"/>
      <c r="Q72" s="68" t="s">
        <v>1810</v>
      </c>
      <c r="R72" s="68" t="s">
        <v>1568</v>
      </c>
      <c r="S72" s="68" t="s">
        <v>1569</v>
      </c>
      <c r="T72" s="68">
        <v>1604</v>
      </c>
    </row>
    <row r="73" spans="1:21" ht="30" customHeight="1">
      <c r="A73" s="64">
        <v>72</v>
      </c>
      <c r="B73" s="71" t="s">
        <v>461</v>
      </c>
      <c r="C73" s="66" t="s">
        <v>461</v>
      </c>
      <c r="D73" s="66" t="s">
        <v>878</v>
      </c>
      <c r="E73" s="66" t="s">
        <v>1806</v>
      </c>
      <c r="F73" s="66" t="s">
        <v>879</v>
      </c>
      <c r="G73" s="67" t="s">
        <v>1601</v>
      </c>
      <c r="H73" s="68" t="s">
        <v>1561</v>
      </c>
      <c r="I73" s="68" t="s">
        <v>1561</v>
      </c>
      <c r="J73" s="68" t="s">
        <v>1562</v>
      </c>
      <c r="K73" s="68" t="s">
        <v>1581</v>
      </c>
      <c r="L73" s="68" t="s">
        <v>1807</v>
      </c>
      <c r="M73" s="68" t="s">
        <v>1808</v>
      </c>
      <c r="N73" s="68" t="s">
        <v>1809</v>
      </c>
      <c r="O73" s="68">
        <v>77552332</v>
      </c>
      <c r="P73" s="68"/>
      <c r="Q73" s="68" t="s">
        <v>1810</v>
      </c>
      <c r="R73" s="68" t="s">
        <v>1568</v>
      </c>
      <c r="S73" s="68" t="s">
        <v>1569</v>
      </c>
      <c r="T73" s="68">
        <v>1604</v>
      </c>
    </row>
    <row r="74" spans="1:21" ht="30" customHeight="1">
      <c r="A74" s="64">
        <v>73</v>
      </c>
      <c r="B74" s="69" t="s">
        <v>461</v>
      </c>
      <c r="C74" s="66" t="s">
        <v>97</v>
      </c>
      <c r="D74" s="66" t="s">
        <v>878</v>
      </c>
      <c r="E74" s="66" t="s">
        <v>1806</v>
      </c>
      <c r="F74" s="66" t="s">
        <v>879</v>
      </c>
      <c r="G74" s="67" t="s">
        <v>1601</v>
      </c>
      <c r="H74" s="68" t="s">
        <v>1561</v>
      </c>
      <c r="I74" s="68" t="s">
        <v>1561</v>
      </c>
      <c r="J74" s="68" t="s">
        <v>1562</v>
      </c>
      <c r="K74" s="68" t="s">
        <v>1581</v>
      </c>
      <c r="L74" s="68" t="s">
        <v>1807</v>
      </c>
      <c r="M74" s="68" t="s">
        <v>1808</v>
      </c>
      <c r="N74" s="68" t="s">
        <v>1809</v>
      </c>
      <c r="O74" s="68">
        <v>77552332</v>
      </c>
      <c r="P74" s="68"/>
      <c r="Q74" s="68" t="s">
        <v>1810</v>
      </c>
      <c r="R74" s="68" t="s">
        <v>1568</v>
      </c>
      <c r="S74" s="68" t="s">
        <v>1569</v>
      </c>
      <c r="T74" s="68">
        <v>1604</v>
      </c>
    </row>
    <row r="75" spans="1:21" ht="30" customHeight="1">
      <c r="A75" s="64">
        <v>74</v>
      </c>
      <c r="B75" s="69" t="s">
        <v>463</v>
      </c>
      <c r="C75" s="66" t="s">
        <v>463</v>
      </c>
      <c r="D75" s="66" t="s">
        <v>880</v>
      </c>
      <c r="E75" s="66" t="s">
        <v>1814</v>
      </c>
      <c r="F75" s="66" t="s">
        <v>881</v>
      </c>
      <c r="G75" s="67" t="s">
        <v>1570</v>
      </c>
      <c r="H75" s="68" t="s">
        <v>1562</v>
      </c>
      <c r="I75" s="68" t="s">
        <v>1562</v>
      </c>
      <c r="J75" s="68" t="s">
        <v>1562</v>
      </c>
      <c r="K75" s="68" t="s">
        <v>1563</v>
      </c>
      <c r="L75" s="68" t="s">
        <v>1815</v>
      </c>
      <c r="M75" s="68" t="s">
        <v>1816</v>
      </c>
      <c r="N75" s="68" t="s">
        <v>1817</v>
      </c>
      <c r="O75" s="68" t="s">
        <v>1818</v>
      </c>
      <c r="P75" s="68">
        <v>9177011773</v>
      </c>
      <c r="Q75" s="68" t="s">
        <v>1819</v>
      </c>
      <c r="R75" s="68" t="s">
        <v>1568</v>
      </c>
      <c r="S75" s="68" t="s">
        <v>1569</v>
      </c>
      <c r="T75" s="68">
        <v>4400</v>
      </c>
    </row>
    <row r="76" spans="1:21" ht="30" customHeight="1">
      <c r="A76" s="64">
        <v>75</v>
      </c>
      <c r="B76" s="65" t="s">
        <v>463</v>
      </c>
      <c r="C76" s="66" t="s">
        <v>767</v>
      </c>
      <c r="D76" s="66" t="s">
        <v>880</v>
      </c>
      <c r="E76" s="66" t="s">
        <v>1814</v>
      </c>
      <c r="F76" s="66" t="s">
        <v>881</v>
      </c>
      <c r="G76" s="67" t="s">
        <v>1570</v>
      </c>
      <c r="H76" s="68" t="s">
        <v>1562</v>
      </c>
      <c r="I76" s="68" t="s">
        <v>1562</v>
      </c>
      <c r="J76" s="68" t="s">
        <v>1562</v>
      </c>
      <c r="K76" s="68" t="s">
        <v>1563</v>
      </c>
      <c r="L76" s="68" t="s">
        <v>1815</v>
      </c>
      <c r="M76" s="68" t="s">
        <v>1816</v>
      </c>
      <c r="N76" s="68" t="s">
        <v>1817</v>
      </c>
      <c r="O76" s="68" t="s">
        <v>1818</v>
      </c>
      <c r="P76" s="68">
        <v>9177011773</v>
      </c>
      <c r="Q76" s="68" t="s">
        <v>1819</v>
      </c>
      <c r="R76" s="68" t="s">
        <v>1568</v>
      </c>
      <c r="S76" s="68" t="s">
        <v>1569</v>
      </c>
      <c r="T76" s="68">
        <v>4400</v>
      </c>
    </row>
    <row r="77" spans="1:21" ht="30" customHeight="1">
      <c r="A77" s="64">
        <v>76</v>
      </c>
      <c r="B77" s="69" t="s">
        <v>1820</v>
      </c>
      <c r="C77" s="66" t="s">
        <v>1821</v>
      </c>
      <c r="D77" s="66" t="s">
        <v>1822</v>
      </c>
      <c r="E77" s="66" t="s">
        <v>1823</v>
      </c>
      <c r="F77" s="66" t="s">
        <v>891</v>
      </c>
      <c r="G77" s="67" t="s">
        <v>1649</v>
      </c>
      <c r="H77" s="68" t="s">
        <v>1561</v>
      </c>
      <c r="I77" s="68" t="s">
        <v>1562</v>
      </c>
      <c r="J77" s="68" t="s">
        <v>1562</v>
      </c>
      <c r="K77" s="68" t="s">
        <v>1563</v>
      </c>
      <c r="L77" s="68" t="s">
        <v>1824</v>
      </c>
      <c r="M77" s="68" t="s">
        <v>1825</v>
      </c>
      <c r="N77" s="68" t="s">
        <v>1826</v>
      </c>
      <c r="O77" s="68">
        <v>5089741</v>
      </c>
      <c r="P77" s="68">
        <v>9499488674</v>
      </c>
      <c r="Q77" s="68" t="s">
        <v>1827</v>
      </c>
      <c r="R77" s="68" t="s">
        <v>1596</v>
      </c>
      <c r="S77" s="68" t="s">
        <v>1569</v>
      </c>
      <c r="T77" s="68">
        <v>6329</v>
      </c>
    </row>
    <row r="78" spans="1:21" ht="30" customHeight="1">
      <c r="A78" s="64">
        <v>77</v>
      </c>
      <c r="B78" s="65" t="s">
        <v>465</v>
      </c>
      <c r="C78" s="66" t="s">
        <v>465</v>
      </c>
      <c r="D78" s="66" t="s">
        <v>882</v>
      </c>
      <c r="E78" s="66" t="s">
        <v>1828</v>
      </c>
      <c r="F78" s="66" t="s">
        <v>883</v>
      </c>
      <c r="G78" s="67" t="s">
        <v>1649</v>
      </c>
      <c r="H78" s="68" t="s">
        <v>1561</v>
      </c>
      <c r="I78" s="68" t="s">
        <v>1562</v>
      </c>
      <c r="J78" s="68" t="s">
        <v>1562</v>
      </c>
      <c r="K78" s="68" t="s">
        <v>1563</v>
      </c>
      <c r="L78" s="68" t="s">
        <v>1829</v>
      </c>
      <c r="M78" s="68" t="s">
        <v>1830</v>
      </c>
      <c r="N78" s="68" t="s">
        <v>1831</v>
      </c>
      <c r="O78" s="68" t="s">
        <v>1832</v>
      </c>
      <c r="P78" s="68">
        <v>9173107851</v>
      </c>
      <c r="Q78" s="68" t="s">
        <v>1833</v>
      </c>
      <c r="R78" s="68" t="s">
        <v>1596</v>
      </c>
      <c r="S78" s="68" t="s">
        <v>1569</v>
      </c>
      <c r="T78" s="68">
        <v>6543</v>
      </c>
      <c r="U78" s="63" t="s">
        <v>1834</v>
      </c>
    </row>
    <row r="79" spans="1:21" ht="30" customHeight="1">
      <c r="A79" s="64">
        <v>78</v>
      </c>
      <c r="B79" s="65" t="s">
        <v>466</v>
      </c>
      <c r="C79" s="66" t="s">
        <v>1835</v>
      </c>
      <c r="D79" s="66" t="s">
        <v>884</v>
      </c>
      <c r="E79" s="66" t="s">
        <v>1836</v>
      </c>
      <c r="F79" s="66" t="s">
        <v>885</v>
      </c>
      <c r="G79" s="67" t="s">
        <v>1570</v>
      </c>
      <c r="H79" s="68" t="s">
        <v>1561</v>
      </c>
      <c r="I79" s="68" t="s">
        <v>1562</v>
      </c>
      <c r="J79" s="68" t="s">
        <v>1562</v>
      </c>
      <c r="K79" s="68" t="s">
        <v>1615</v>
      </c>
      <c r="L79" s="68" t="s">
        <v>1837</v>
      </c>
      <c r="M79" s="68" t="s">
        <v>1838</v>
      </c>
      <c r="N79" s="68" t="s">
        <v>1839</v>
      </c>
      <c r="O79" s="68" t="s">
        <v>1840</v>
      </c>
      <c r="P79" s="68">
        <v>9610436098</v>
      </c>
      <c r="Q79" s="68" t="s">
        <v>1841</v>
      </c>
      <c r="R79" s="68" t="s">
        <v>1596</v>
      </c>
      <c r="S79" s="68" t="s">
        <v>1569</v>
      </c>
      <c r="T79" s="68">
        <v>1223</v>
      </c>
    </row>
    <row r="80" spans="1:21" ht="30" customHeight="1">
      <c r="A80" s="64">
        <v>79</v>
      </c>
      <c r="B80" s="69" t="s">
        <v>466</v>
      </c>
      <c r="C80" s="66" t="s">
        <v>466</v>
      </c>
      <c r="D80" s="66" t="s">
        <v>884</v>
      </c>
      <c r="E80" s="66" t="s">
        <v>1836</v>
      </c>
      <c r="F80" s="66" t="s">
        <v>885</v>
      </c>
      <c r="G80" s="67" t="s">
        <v>1570</v>
      </c>
      <c r="H80" s="68" t="s">
        <v>1561</v>
      </c>
      <c r="I80" s="68" t="s">
        <v>1562</v>
      </c>
      <c r="J80" s="68" t="s">
        <v>1562</v>
      </c>
      <c r="K80" s="68" t="s">
        <v>1615</v>
      </c>
      <c r="L80" s="68" t="s">
        <v>1837</v>
      </c>
      <c r="M80" s="68" t="s">
        <v>1838</v>
      </c>
      <c r="N80" s="68" t="s">
        <v>1839</v>
      </c>
      <c r="O80" s="68" t="s">
        <v>1840</v>
      </c>
      <c r="P80" s="68">
        <v>9610436098</v>
      </c>
      <c r="Q80" s="68" t="s">
        <v>1841</v>
      </c>
      <c r="R80" s="68" t="s">
        <v>1596</v>
      </c>
      <c r="S80" s="68" t="s">
        <v>1569</v>
      </c>
      <c r="T80" s="68">
        <v>1223</v>
      </c>
    </row>
    <row r="81" spans="1:24" ht="30" customHeight="1">
      <c r="A81" s="64">
        <v>80</v>
      </c>
      <c r="B81" s="69" t="s">
        <v>466</v>
      </c>
      <c r="C81" s="66" t="s">
        <v>94</v>
      </c>
      <c r="D81" s="66" t="s">
        <v>884</v>
      </c>
      <c r="E81" s="66" t="s">
        <v>1836</v>
      </c>
      <c r="F81" s="66" t="s">
        <v>885</v>
      </c>
      <c r="G81" s="67" t="s">
        <v>1560</v>
      </c>
      <c r="H81" s="68" t="s">
        <v>1561</v>
      </c>
      <c r="I81" s="68" t="s">
        <v>1562</v>
      </c>
      <c r="J81" s="68" t="s">
        <v>1562</v>
      </c>
      <c r="K81" s="68" t="s">
        <v>1615</v>
      </c>
      <c r="L81" s="68" t="s">
        <v>1837</v>
      </c>
      <c r="M81" s="68" t="s">
        <v>1838</v>
      </c>
      <c r="N81" s="68" t="s">
        <v>1839</v>
      </c>
      <c r="O81" s="68" t="s">
        <v>1840</v>
      </c>
      <c r="P81" s="68">
        <v>9610436098</v>
      </c>
      <c r="Q81" s="68" t="s">
        <v>1842</v>
      </c>
      <c r="R81" s="68" t="s">
        <v>1596</v>
      </c>
      <c r="S81" s="68" t="s">
        <v>1569</v>
      </c>
      <c r="T81" s="68">
        <v>1223</v>
      </c>
    </row>
    <row r="82" spans="1:24" ht="30" customHeight="1">
      <c r="A82" s="64">
        <v>81</v>
      </c>
      <c r="B82" s="69" t="s">
        <v>467</v>
      </c>
      <c r="C82" s="66" t="s">
        <v>467</v>
      </c>
      <c r="D82" s="66" t="s">
        <v>886</v>
      </c>
      <c r="E82" s="66" t="s">
        <v>1843</v>
      </c>
      <c r="F82" s="66" t="s">
        <v>887</v>
      </c>
      <c r="G82" s="67" t="s">
        <v>1640</v>
      </c>
      <c r="H82" s="68" t="s">
        <v>1561</v>
      </c>
      <c r="I82" s="68" t="s">
        <v>1562</v>
      </c>
      <c r="J82" s="68" t="s">
        <v>1562</v>
      </c>
      <c r="K82" s="68" t="s">
        <v>1563</v>
      </c>
      <c r="L82" s="68" t="s">
        <v>1844</v>
      </c>
      <c r="M82" s="68" t="s">
        <v>1845</v>
      </c>
      <c r="N82" s="68" t="s">
        <v>1843</v>
      </c>
      <c r="O82" s="68" t="s">
        <v>1846</v>
      </c>
      <c r="P82" s="68" t="s">
        <v>1847</v>
      </c>
      <c r="Q82" s="68" t="s">
        <v>1848</v>
      </c>
      <c r="R82" s="68" t="s">
        <v>1596</v>
      </c>
      <c r="S82" s="68" t="s">
        <v>1569</v>
      </c>
      <c r="T82" s="68">
        <v>6300</v>
      </c>
      <c r="U82" s="63" t="s">
        <v>1849</v>
      </c>
      <c r="W82" s="63" t="s">
        <v>1850</v>
      </c>
      <c r="X82" s="63" t="s">
        <v>1851</v>
      </c>
    </row>
    <row r="83" spans="1:24" ht="30" customHeight="1">
      <c r="A83" s="64">
        <v>82</v>
      </c>
      <c r="B83" s="69" t="s">
        <v>1852</v>
      </c>
      <c r="C83" s="66" t="s">
        <v>1852</v>
      </c>
      <c r="D83" s="66" t="s">
        <v>886</v>
      </c>
      <c r="E83" s="66" t="s">
        <v>1843</v>
      </c>
      <c r="F83" s="66" t="s">
        <v>887</v>
      </c>
      <c r="G83" s="67" t="s">
        <v>1853</v>
      </c>
      <c r="H83" s="68" t="s">
        <v>1561</v>
      </c>
      <c r="I83" s="68" t="s">
        <v>1562</v>
      </c>
      <c r="J83" s="68" t="s">
        <v>1562</v>
      </c>
      <c r="K83" s="68" t="s">
        <v>1563</v>
      </c>
      <c r="L83" s="68" t="s">
        <v>1844</v>
      </c>
      <c r="M83" s="68" t="s">
        <v>1845</v>
      </c>
      <c r="N83" s="68" t="s">
        <v>1843</v>
      </c>
      <c r="O83" s="68" t="s">
        <v>1846</v>
      </c>
      <c r="P83" s="68" t="s">
        <v>1847</v>
      </c>
      <c r="Q83" s="68" t="s">
        <v>1848</v>
      </c>
      <c r="R83" s="68" t="s">
        <v>1596</v>
      </c>
      <c r="S83" s="68" t="s">
        <v>1569</v>
      </c>
      <c r="T83" s="68">
        <v>6300</v>
      </c>
      <c r="U83" s="63" t="s">
        <v>1849</v>
      </c>
    </row>
    <row r="84" spans="1:24" ht="30" customHeight="1">
      <c r="A84" s="64">
        <v>83</v>
      </c>
      <c r="B84" s="69" t="s">
        <v>105</v>
      </c>
      <c r="C84" s="66" t="s">
        <v>105</v>
      </c>
      <c r="D84" s="66" t="s">
        <v>890</v>
      </c>
      <c r="E84" s="66" t="s">
        <v>1823</v>
      </c>
      <c r="F84" s="66" t="s">
        <v>891</v>
      </c>
      <c r="G84" s="67" t="s">
        <v>1649</v>
      </c>
      <c r="H84" s="68" t="s">
        <v>1561</v>
      </c>
      <c r="I84" s="68" t="s">
        <v>1562</v>
      </c>
      <c r="J84" s="68" t="s">
        <v>1562</v>
      </c>
      <c r="K84" s="68" t="s">
        <v>1563</v>
      </c>
      <c r="L84" s="68" t="s">
        <v>1854</v>
      </c>
      <c r="M84" s="68" t="s">
        <v>1702</v>
      </c>
      <c r="N84" s="68" t="s">
        <v>1826</v>
      </c>
      <c r="O84" s="68" t="s">
        <v>1855</v>
      </c>
      <c r="P84" s="68">
        <v>9499488674</v>
      </c>
      <c r="Q84" s="68" t="s">
        <v>1856</v>
      </c>
      <c r="R84" s="68" t="s">
        <v>1596</v>
      </c>
      <c r="S84" s="68" t="s">
        <v>1569</v>
      </c>
      <c r="T84" s="68">
        <v>6329</v>
      </c>
      <c r="W84" s="63" t="s">
        <v>1857</v>
      </c>
    </row>
    <row r="85" spans="1:24" ht="30" customHeight="1">
      <c r="A85" s="64">
        <v>84</v>
      </c>
      <c r="B85" s="65" t="s">
        <v>106</v>
      </c>
      <c r="C85" s="66" t="s">
        <v>106</v>
      </c>
      <c r="D85" s="66" t="s">
        <v>892</v>
      </c>
      <c r="E85" s="66" t="s">
        <v>1858</v>
      </c>
      <c r="F85" s="66" t="s">
        <v>893</v>
      </c>
      <c r="G85" s="67" t="s">
        <v>1649</v>
      </c>
      <c r="H85" s="68" t="s">
        <v>1561</v>
      </c>
      <c r="I85" s="68" t="s">
        <v>1562</v>
      </c>
      <c r="J85" s="68" t="s">
        <v>1562</v>
      </c>
      <c r="K85" s="68" t="s">
        <v>1563</v>
      </c>
      <c r="L85" s="68" t="s">
        <v>1859</v>
      </c>
      <c r="M85" s="68" t="s">
        <v>1860</v>
      </c>
      <c r="N85" s="68" t="s">
        <v>1858</v>
      </c>
      <c r="O85" s="68" t="s">
        <v>1861</v>
      </c>
      <c r="P85" s="68" t="s">
        <v>1862</v>
      </c>
      <c r="Q85" s="68" t="s">
        <v>1863</v>
      </c>
      <c r="R85" s="68" t="s">
        <v>1596</v>
      </c>
      <c r="S85" s="68" t="s">
        <v>1569</v>
      </c>
      <c r="T85" s="68">
        <v>6308</v>
      </c>
      <c r="W85" s="63" t="s">
        <v>1864</v>
      </c>
    </row>
    <row r="86" spans="1:24" ht="30" customHeight="1">
      <c r="A86" s="64">
        <v>85</v>
      </c>
      <c r="B86" s="69" t="s">
        <v>107</v>
      </c>
      <c r="C86" s="66" t="s">
        <v>1865</v>
      </c>
      <c r="D86" s="66" t="s">
        <v>894</v>
      </c>
      <c r="E86" s="66" t="s">
        <v>1866</v>
      </c>
      <c r="F86" s="66" t="s">
        <v>895</v>
      </c>
      <c r="G86" s="67" t="s">
        <v>1560</v>
      </c>
      <c r="H86" s="68" t="s">
        <v>1561</v>
      </c>
      <c r="I86" s="68" t="s">
        <v>1562</v>
      </c>
      <c r="J86" s="68" t="s">
        <v>1562</v>
      </c>
      <c r="K86" s="68" t="s">
        <v>1563</v>
      </c>
      <c r="L86" s="68" t="s">
        <v>1867</v>
      </c>
      <c r="M86" s="68" t="s">
        <v>1868</v>
      </c>
      <c r="N86" s="68" t="s">
        <v>1869</v>
      </c>
      <c r="O86" s="68" t="s">
        <v>1870</v>
      </c>
      <c r="P86" s="68" t="s">
        <v>1871</v>
      </c>
      <c r="Q86" s="68" t="s">
        <v>1872</v>
      </c>
      <c r="R86" s="68" t="s">
        <v>1568</v>
      </c>
      <c r="S86" s="68" t="s">
        <v>1569</v>
      </c>
      <c r="T86" s="68">
        <v>2914</v>
      </c>
      <c r="U86" s="63" t="s">
        <v>1872</v>
      </c>
    </row>
    <row r="87" spans="1:24" ht="30" customHeight="1">
      <c r="A87" s="64">
        <v>86</v>
      </c>
      <c r="B87" s="69" t="s">
        <v>107</v>
      </c>
      <c r="C87" s="66" t="s">
        <v>107</v>
      </c>
      <c r="D87" s="66" t="s">
        <v>894</v>
      </c>
      <c r="E87" s="66" t="s">
        <v>1866</v>
      </c>
      <c r="F87" s="66" t="s">
        <v>895</v>
      </c>
      <c r="G87" s="67" t="s">
        <v>1570</v>
      </c>
      <c r="H87" s="68" t="s">
        <v>1561</v>
      </c>
      <c r="I87" s="68" t="s">
        <v>1562</v>
      </c>
      <c r="J87" s="68" t="s">
        <v>1562</v>
      </c>
      <c r="K87" s="68" t="s">
        <v>1563</v>
      </c>
      <c r="L87" s="68" t="s">
        <v>1867</v>
      </c>
      <c r="M87" s="68" t="s">
        <v>1868</v>
      </c>
      <c r="N87" s="68" t="s">
        <v>1869</v>
      </c>
      <c r="O87" s="68" t="s">
        <v>1870</v>
      </c>
      <c r="P87" s="68" t="s">
        <v>1871</v>
      </c>
      <c r="Q87" s="68" t="s">
        <v>1872</v>
      </c>
      <c r="R87" s="68" t="s">
        <v>1568</v>
      </c>
      <c r="S87" s="68" t="s">
        <v>1569</v>
      </c>
      <c r="T87" s="68">
        <v>2914</v>
      </c>
      <c r="U87" s="63" t="s">
        <v>1872</v>
      </c>
    </row>
    <row r="88" spans="1:24" ht="30" customHeight="1">
      <c r="A88" s="64">
        <v>87</v>
      </c>
      <c r="B88" s="65" t="s">
        <v>468</v>
      </c>
      <c r="C88" s="66" t="s">
        <v>468</v>
      </c>
      <c r="D88" s="66" t="s">
        <v>896</v>
      </c>
      <c r="E88" s="66" t="s">
        <v>1873</v>
      </c>
      <c r="F88" s="66" t="s">
        <v>897</v>
      </c>
      <c r="G88" s="67" t="s">
        <v>1570</v>
      </c>
      <c r="H88" s="68" t="s">
        <v>1561</v>
      </c>
      <c r="I88" s="68" t="s">
        <v>1562</v>
      </c>
      <c r="J88" s="68" t="s">
        <v>1562</v>
      </c>
      <c r="K88" s="68" t="s">
        <v>1563</v>
      </c>
      <c r="L88" s="68" t="s">
        <v>1874</v>
      </c>
      <c r="M88" s="68" t="s">
        <v>1875</v>
      </c>
      <c r="N88" s="68" t="s">
        <v>1876</v>
      </c>
      <c r="O88" s="68">
        <v>9478918380</v>
      </c>
      <c r="P88" s="68">
        <v>9478918380</v>
      </c>
      <c r="Q88" s="68" t="s">
        <v>1877</v>
      </c>
      <c r="R88" s="68" t="s">
        <v>1568</v>
      </c>
      <c r="S88" s="68" t="s">
        <v>1569</v>
      </c>
      <c r="T88" s="68">
        <v>1600</v>
      </c>
    </row>
    <row r="89" spans="1:24" ht="30" customHeight="1">
      <c r="A89" s="64">
        <v>88</v>
      </c>
      <c r="B89" s="65" t="s">
        <v>468</v>
      </c>
      <c r="C89" s="66" t="s">
        <v>469</v>
      </c>
      <c r="D89" s="66" t="s">
        <v>896</v>
      </c>
      <c r="E89" s="66" t="s">
        <v>1873</v>
      </c>
      <c r="F89" s="66" t="s">
        <v>897</v>
      </c>
      <c r="G89" s="67" t="s">
        <v>1560</v>
      </c>
      <c r="H89" s="68" t="s">
        <v>1561</v>
      </c>
      <c r="I89" s="68" t="s">
        <v>1562</v>
      </c>
      <c r="J89" s="68" t="s">
        <v>1562</v>
      </c>
      <c r="K89" s="68" t="s">
        <v>1563</v>
      </c>
      <c r="L89" s="68" t="s">
        <v>1874</v>
      </c>
      <c r="M89" s="68" t="s">
        <v>1875</v>
      </c>
      <c r="N89" s="68" t="s">
        <v>1876</v>
      </c>
      <c r="O89" s="68">
        <v>9478918380</v>
      </c>
      <c r="P89" s="68">
        <v>9478918380</v>
      </c>
      <c r="Q89" s="68" t="s">
        <v>1877</v>
      </c>
      <c r="R89" s="68" t="s">
        <v>1568</v>
      </c>
      <c r="S89" s="68" t="s">
        <v>1569</v>
      </c>
      <c r="T89" s="68" t="s">
        <v>1878</v>
      </c>
    </row>
    <row r="90" spans="1:24" ht="30" customHeight="1">
      <c r="A90" s="64">
        <v>89</v>
      </c>
      <c r="B90" s="65" t="s">
        <v>470</v>
      </c>
      <c r="C90" s="66" t="s">
        <v>470</v>
      </c>
      <c r="D90" s="66" t="s">
        <v>898</v>
      </c>
      <c r="E90" s="66" t="s">
        <v>1879</v>
      </c>
      <c r="F90" s="66" t="s">
        <v>899</v>
      </c>
      <c r="G90" s="67" t="s">
        <v>1570</v>
      </c>
      <c r="H90" s="68" t="s">
        <v>1561</v>
      </c>
      <c r="I90" s="68" t="s">
        <v>1561</v>
      </c>
      <c r="J90" s="68" t="s">
        <v>1561</v>
      </c>
      <c r="K90" s="68" t="s">
        <v>1615</v>
      </c>
      <c r="L90" s="68" t="s">
        <v>1880</v>
      </c>
      <c r="M90" s="68" t="s">
        <v>1881</v>
      </c>
      <c r="N90" s="68" t="s">
        <v>1592</v>
      </c>
      <c r="O90" s="68" t="s">
        <v>1593</v>
      </c>
      <c r="P90" s="68" t="s">
        <v>1882</v>
      </c>
      <c r="Q90" s="68" t="s">
        <v>1883</v>
      </c>
      <c r="R90" s="68" t="s">
        <v>1568</v>
      </c>
      <c r="S90" s="68" t="s">
        <v>1569</v>
      </c>
      <c r="T90" s="68">
        <v>1226</v>
      </c>
      <c r="U90" s="63" t="s">
        <v>1884</v>
      </c>
      <c r="W90" s="63" t="s">
        <v>1885</v>
      </c>
    </row>
    <row r="91" spans="1:24" ht="30" customHeight="1">
      <c r="A91" s="64">
        <v>90</v>
      </c>
      <c r="B91" s="65" t="s">
        <v>470</v>
      </c>
      <c r="C91" s="66" t="s">
        <v>471</v>
      </c>
      <c r="D91" s="66" t="s">
        <v>898</v>
      </c>
      <c r="E91" s="66" t="s">
        <v>1879</v>
      </c>
      <c r="F91" s="66" t="s">
        <v>899</v>
      </c>
      <c r="G91" s="67" t="s">
        <v>1560</v>
      </c>
      <c r="H91" s="68" t="s">
        <v>1561</v>
      </c>
      <c r="I91" s="68" t="s">
        <v>1561</v>
      </c>
      <c r="J91" s="68" t="s">
        <v>1562</v>
      </c>
      <c r="K91" s="68" t="s">
        <v>1615</v>
      </c>
      <c r="L91" s="68" t="s">
        <v>1880</v>
      </c>
      <c r="M91" s="68" t="s">
        <v>1881</v>
      </c>
      <c r="N91" s="68" t="s">
        <v>1592</v>
      </c>
      <c r="O91" s="68" t="s">
        <v>1593</v>
      </c>
      <c r="P91" s="68" t="s">
        <v>1882</v>
      </c>
      <c r="Q91" s="68" t="s">
        <v>1883</v>
      </c>
      <c r="R91" s="68" t="s">
        <v>1568</v>
      </c>
      <c r="S91" s="68" t="s">
        <v>1569</v>
      </c>
      <c r="T91" s="68">
        <v>1226</v>
      </c>
      <c r="U91" s="63" t="s">
        <v>1884</v>
      </c>
      <c r="W91" s="63" t="s">
        <v>1885</v>
      </c>
    </row>
    <row r="92" spans="1:24" ht="30" customHeight="1">
      <c r="A92" s="64">
        <v>91</v>
      </c>
      <c r="B92" s="65" t="s">
        <v>472</v>
      </c>
      <c r="C92" s="66" t="s">
        <v>472</v>
      </c>
      <c r="D92" s="66" t="s">
        <v>900</v>
      </c>
      <c r="E92" s="66" t="s">
        <v>1886</v>
      </c>
      <c r="F92" s="66" t="s">
        <v>901</v>
      </c>
      <c r="G92" s="67" t="s">
        <v>1570</v>
      </c>
      <c r="H92" s="68" t="s">
        <v>1561</v>
      </c>
      <c r="I92" s="68" t="s">
        <v>1561</v>
      </c>
      <c r="J92" s="68" t="s">
        <v>1562</v>
      </c>
      <c r="K92" s="68" t="s">
        <v>1887</v>
      </c>
      <c r="L92" s="68" t="s">
        <v>1888</v>
      </c>
      <c r="M92" s="68" t="s">
        <v>1696</v>
      </c>
      <c r="N92" s="68" t="s">
        <v>1889</v>
      </c>
      <c r="O92" s="68" t="s">
        <v>1890</v>
      </c>
      <c r="P92" s="68">
        <v>9670410480</v>
      </c>
      <c r="Q92" s="68" t="s">
        <v>1891</v>
      </c>
      <c r="R92" s="68" t="s">
        <v>1596</v>
      </c>
      <c r="S92" s="68" t="s">
        <v>1569</v>
      </c>
      <c r="T92" s="68">
        <v>6329</v>
      </c>
      <c r="U92" s="63" t="s">
        <v>1892</v>
      </c>
    </row>
    <row r="93" spans="1:24" ht="30" customHeight="1">
      <c r="A93" s="64">
        <v>92</v>
      </c>
      <c r="B93" s="65" t="s">
        <v>1893</v>
      </c>
      <c r="C93" s="66" t="s">
        <v>1893</v>
      </c>
      <c r="D93" s="66" t="s">
        <v>861</v>
      </c>
      <c r="E93" s="66" t="s">
        <v>1894</v>
      </c>
      <c r="F93" s="66" t="s">
        <v>862</v>
      </c>
      <c r="G93" s="67" t="s">
        <v>1895</v>
      </c>
      <c r="H93" s="68" t="s">
        <v>1561</v>
      </c>
      <c r="I93" s="68" t="s">
        <v>1562</v>
      </c>
      <c r="J93" s="68" t="s">
        <v>1562</v>
      </c>
      <c r="K93" s="68" t="s">
        <v>1563</v>
      </c>
      <c r="L93" s="68" t="s">
        <v>1764</v>
      </c>
      <c r="M93" s="68" t="s">
        <v>1765</v>
      </c>
      <c r="N93" s="68" t="s">
        <v>1766</v>
      </c>
      <c r="O93" s="68" t="s">
        <v>1896</v>
      </c>
      <c r="P93" s="68" t="s">
        <v>1897</v>
      </c>
      <c r="Q93" s="68" t="s">
        <v>1769</v>
      </c>
      <c r="R93" s="68" t="s">
        <v>1568</v>
      </c>
      <c r="S93" s="68" t="s">
        <v>1569</v>
      </c>
      <c r="T93" s="68">
        <v>4217</v>
      </c>
      <c r="U93" s="63" t="s">
        <v>1898</v>
      </c>
    </row>
    <row r="94" spans="1:24" ht="30" customHeight="1">
      <c r="A94" s="64">
        <v>93</v>
      </c>
      <c r="B94" s="65" t="s">
        <v>1899</v>
      </c>
      <c r="C94" s="66" t="s">
        <v>1899</v>
      </c>
      <c r="D94" s="66" t="s">
        <v>861</v>
      </c>
      <c r="E94" s="66" t="s">
        <v>1894</v>
      </c>
      <c r="F94" s="66" t="s">
        <v>862</v>
      </c>
      <c r="G94" s="67" t="s">
        <v>1853</v>
      </c>
      <c r="H94" s="68" t="s">
        <v>1561</v>
      </c>
      <c r="I94" s="68" t="s">
        <v>1562</v>
      </c>
      <c r="J94" s="68" t="s">
        <v>1562</v>
      </c>
      <c r="K94" s="68" t="s">
        <v>1563</v>
      </c>
      <c r="L94" s="68" t="s">
        <v>1764</v>
      </c>
      <c r="M94" s="68" t="s">
        <v>1765</v>
      </c>
      <c r="N94" s="68" t="s">
        <v>1766</v>
      </c>
      <c r="O94" s="68" t="s">
        <v>1896</v>
      </c>
      <c r="P94" s="68" t="s">
        <v>1897</v>
      </c>
      <c r="Q94" s="68" t="s">
        <v>1769</v>
      </c>
      <c r="R94" s="68" t="s">
        <v>1568</v>
      </c>
      <c r="S94" s="68" t="s">
        <v>1569</v>
      </c>
      <c r="T94" s="68">
        <v>4217</v>
      </c>
    </row>
    <row r="95" spans="1:24" ht="30" customHeight="1">
      <c r="A95" s="64">
        <v>94</v>
      </c>
      <c r="B95" s="65" t="s">
        <v>473</v>
      </c>
      <c r="C95" s="66" t="s">
        <v>473</v>
      </c>
      <c r="D95" s="66" t="s">
        <v>902</v>
      </c>
      <c r="E95" s="66" t="s">
        <v>1900</v>
      </c>
      <c r="F95" s="66" t="s">
        <v>903</v>
      </c>
      <c r="G95" s="67" t="s">
        <v>1570</v>
      </c>
      <c r="H95" s="68" t="s">
        <v>1561</v>
      </c>
      <c r="I95" s="68" t="s">
        <v>1561</v>
      </c>
      <c r="J95" s="68" t="s">
        <v>1562</v>
      </c>
      <c r="K95" s="68" t="s">
        <v>1563</v>
      </c>
      <c r="L95" s="68" t="s">
        <v>1901</v>
      </c>
      <c r="M95" s="68" t="s">
        <v>1902</v>
      </c>
      <c r="N95" s="68" t="s">
        <v>1903</v>
      </c>
      <c r="O95" s="68" t="s">
        <v>1904</v>
      </c>
      <c r="P95" s="68">
        <v>9176256596</v>
      </c>
      <c r="Q95" s="68" t="s">
        <v>1905</v>
      </c>
      <c r="R95" s="68" t="s">
        <v>1568</v>
      </c>
      <c r="S95" s="68" t="s">
        <v>1569</v>
      </c>
      <c r="T95" s="68">
        <v>1106</v>
      </c>
    </row>
    <row r="96" spans="1:24" ht="30" customHeight="1">
      <c r="A96" s="64">
        <v>95</v>
      </c>
      <c r="B96" s="65" t="s">
        <v>473</v>
      </c>
      <c r="C96" s="66" t="s">
        <v>474</v>
      </c>
      <c r="D96" s="66" t="s">
        <v>902</v>
      </c>
      <c r="E96" s="66" t="s">
        <v>1906</v>
      </c>
      <c r="F96" s="66" t="s">
        <v>903</v>
      </c>
      <c r="G96" s="67" t="s">
        <v>1560</v>
      </c>
      <c r="H96" s="68" t="s">
        <v>1561</v>
      </c>
      <c r="I96" s="68" t="s">
        <v>1561</v>
      </c>
      <c r="J96" s="68" t="s">
        <v>1562</v>
      </c>
      <c r="K96" s="68" t="s">
        <v>1563</v>
      </c>
      <c r="L96" s="68" t="s">
        <v>1901</v>
      </c>
      <c r="M96" s="68" t="s">
        <v>1902</v>
      </c>
      <c r="N96" s="68" t="s">
        <v>1903</v>
      </c>
      <c r="O96" s="68" t="s">
        <v>1904</v>
      </c>
      <c r="P96" s="68">
        <v>9176256596</v>
      </c>
      <c r="Q96" s="68" t="s">
        <v>1905</v>
      </c>
      <c r="R96" s="68" t="s">
        <v>1568</v>
      </c>
      <c r="S96" s="68" t="s">
        <v>1569</v>
      </c>
      <c r="T96" s="68">
        <v>2112</v>
      </c>
    </row>
    <row r="97" spans="1:23" ht="30" customHeight="1">
      <c r="A97" s="64">
        <v>96</v>
      </c>
      <c r="B97" s="65" t="s">
        <v>139</v>
      </c>
      <c r="C97" s="66" t="s">
        <v>1907</v>
      </c>
      <c r="D97" s="66" t="s">
        <v>904</v>
      </c>
      <c r="E97" s="66" t="s">
        <v>1908</v>
      </c>
      <c r="F97" s="66" t="s">
        <v>905</v>
      </c>
      <c r="G97" s="67" t="s">
        <v>1560</v>
      </c>
      <c r="H97" s="68" t="s">
        <v>1561</v>
      </c>
      <c r="I97" s="68" t="s">
        <v>1561</v>
      </c>
      <c r="J97" s="68" t="s">
        <v>1561</v>
      </c>
      <c r="K97" s="68" t="s">
        <v>1563</v>
      </c>
      <c r="L97" s="68" t="s">
        <v>1909</v>
      </c>
      <c r="M97" s="68" t="s">
        <v>1910</v>
      </c>
      <c r="N97" s="68" t="s">
        <v>1911</v>
      </c>
      <c r="O97" s="68" t="s">
        <v>1912</v>
      </c>
      <c r="P97" s="68">
        <v>9662255560</v>
      </c>
      <c r="Q97" s="68" t="s">
        <v>1913</v>
      </c>
      <c r="R97" s="68" t="s">
        <v>1568</v>
      </c>
      <c r="S97" s="68" t="s">
        <v>1569</v>
      </c>
      <c r="T97" s="68">
        <v>1781</v>
      </c>
    </row>
    <row r="98" spans="1:23" ht="30" customHeight="1">
      <c r="A98" s="64">
        <v>97</v>
      </c>
      <c r="B98" s="65" t="s">
        <v>139</v>
      </c>
      <c r="C98" s="66" t="s">
        <v>139</v>
      </c>
      <c r="D98" s="66" t="s">
        <v>904</v>
      </c>
      <c r="E98" s="66" t="s">
        <v>1908</v>
      </c>
      <c r="F98" s="66" t="s">
        <v>905</v>
      </c>
      <c r="G98" s="67" t="s">
        <v>1570</v>
      </c>
      <c r="H98" s="68" t="s">
        <v>1561</v>
      </c>
      <c r="I98" s="68" t="s">
        <v>1561</v>
      </c>
      <c r="J98" s="68" t="s">
        <v>1561</v>
      </c>
      <c r="K98" s="68" t="s">
        <v>1563</v>
      </c>
      <c r="L98" s="68" t="s">
        <v>1909</v>
      </c>
      <c r="M98" s="68" t="s">
        <v>1910</v>
      </c>
      <c r="N98" s="68" t="s">
        <v>1911</v>
      </c>
      <c r="O98" s="68" t="s">
        <v>1912</v>
      </c>
      <c r="P98" s="68">
        <v>9662255560</v>
      </c>
      <c r="Q98" s="68" t="s">
        <v>1913</v>
      </c>
      <c r="R98" s="68" t="s">
        <v>1568</v>
      </c>
      <c r="S98" s="68" t="s">
        <v>1569</v>
      </c>
      <c r="T98" s="68">
        <v>1781</v>
      </c>
    </row>
    <row r="99" spans="1:23" ht="30" customHeight="1">
      <c r="A99" s="64">
        <v>98</v>
      </c>
      <c r="B99" s="69" t="s">
        <v>476</v>
      </c>
      <c r="C99" s="66" t="s">
        <v>476</v>
      </c>
      <c r="D99" s="66" t="s">
        <v>908</v>
      </c>
      <c r="E99" s="66" t="s">
        <v>1914</v>
      </c>
      <c r="F99" s="66" t="s">
        <v>909</v>
      </c>
      <c r="G99" s="67" t="s">
        <v>1570</v>
      </c>
      <c r="H99" s="68" t="s">
        <v>1561</v>
      </c>
      <c r="I99" s="68" t="s">
        <v>1561</v>
      </c>
      <c r="J99" s="68" t="s">
        <v>1562</v>
      </c>
      <c r="K99" s="68" t="s">
        <v>1615</v>
      </c>
      <c r="L99" s="68" t="s">
        <v>1880</v>
      </c>
      <c r="M99" s="68" t="s">
        <v>1881</v>
      </c>
      <c r="N99" s="68" t="s">
        <v>1915</v>
      </c>
      <c r="O99" s="68" t="s">
        <v>1593</v>
      </c>
      <c r="P99" s="68" t="s">
        <v>1882</v>
      </c>
      <c r="Q99" s="68" t="s">
        <v>1883</v>
      </c>
      <c r="R99" s="68" t="s">
        <v>1568</v>
      </c>
      <c r="S99" s="68" t="s">
        <v>1569</v>
      </c>
      <c r="T99" s="68">
        <v>2900</v>
      </c>
      <c r="U99" s="63" t="s">
        <v>1884</v>
      </c>
    </row>
    <row r="100" spans="1:23" ht="30" customHeight="1">
      <c r="A100" s="64">
        <v>99</v>
      </c>
      <c r="B100" s="69" t="s">
        <v>476</v>
      </c>
      <c r="C100" s="66" t="s">
        <v>101</v>
      </c>
      <c r="D100" s="66" t="s">
        <v>908</v>
      </c>
      <c r="E100" s="66" t="s">
        <v>1914</v>
      </c>
      <c r="F100" s="66" t="s">
        <v>909</v>
      </c>
      <c r="G100" s="67" t="s">
        <v>1570</v>
      </c>
      <c r="H100" s="68" t="s">
        <v>1561</v>
      </c>
      <c r="I100" s="68" t="s">
        <v>1561</v>
      </c>
      <c r="J100" s="68" t="s">
        <v>1562</v>
      </c>
      <c r="K100" s="68" t="s">
        <v>1615</v>
      </c>
      <c r="L100" s="68" t="s">
        <v>1880</v>
      </c>
      <c r="M100" s="68" t="s">
        <v>1881</v>
      </c>
      <c r="N100" s="68" t="s">
        <v>1915</v>
      </c>
      <c r="O100" s="68" t="s">
        <v>1593</v>
      </c>
      <c r="P100" s="68" t="s">
        <v>1882</v>
      </c>
      <c r="Q100" s="68" t="s">
        <v>1883</v>
      </c>
      <c r="R100" s="68" t="s">
        <v>1568</v>
      </c>
      <c r="S100" s="68" t="s">
        <v>1569</v>
      </c>
      <c r="T100" s="68">
        <v>2900</v>
      </c>
      <c r="U100" s="63" t="s">
        <v>1884</v>
      </c>
    </row>
    <row r="101" spans="1:23" ht="30" customHeight="1">
      <c r="A101" s="64">
        <v>100</v>
      </c>
      <c r="B101" s="65" t="s">
        <v>477</v>
      </c>
      <c r="C101" s="66" t="s">
        <v>1916</v>
      </c>
      <c r="D101" s="66" t="s">
        <v>910</v>
      </c>
      <c r="E101" s="66" t="s">
        <v>1917</v>
      </c>
      <c r="F101" s="66" t="s">
        <v>911</v>
      </c>
      <c r="G101" s="67" t="s">
        <v>1570</v>
      </c>
      <c r="H101" s="68" t="s">
        <v>1561</v>
      </c>
      <c r="I101" s="68" t="s">
        <v>1562</v>
      </c>
      <c r="J101" s="68" t="s">
        <v>1562</v>
      </c>
      <c r="K101" s="68" t="s">
        <v>1563</v>
      </c>
      <c r="L101" s="68" t="s">
        <v>1918</v>
      </c>
      <c r="M101" s="68" t="s">
        <v>1919</v>
      </c>
      <c r="N101" s="68" t="s">
        <v>1920</v>
      </c>
      <c r="O101" s="68" t="s">
        <v>1921</v>
      </c>
      <c r="P101" s="68">
        <v>9175766195</v>
      </c>
      <c r="Q101" s="68" t="s">
        <v>1922</v>
      </c>
      <c r="R101" s="68" t="s">
        <v>1596</v>
      </c>
      <c r="S101" s="68" t="s">
        <v>1569</v>
      </c>
      <c r="T101" s="68">
        <v>1226</v>
      </c>
    </row>
    <row r="102" spans="1:23" ht="30" customHeight="1">
      <c r="A102" s="64">
        <v>101</v>
      </c>
      <c r="B102" s="65" t="s">
        <v>477</v>
      </c>
      <c r="C102" s="66" t="s">
        <v>477</v>
      </c>
      <c r="D102" s="66" t="s">
        <v>910</v>
      </c>
      <c r="E102" s="66" t="s">
        <v>1923</v>
      </c>
      <c r="F102" s="66" t="s">
        <v>1924</v>
      </c>
      <c r="G102" s="67" t="s">
        <v>1570</v>
      </c>
      <c r="H102" s="68" t="s">
        <v>1561</v>
      </c>
      <c r="I102" s="68" t="s">
        <v>1562</v>
      </c>
      <c r="J102" s="68" t="s">
        <v>1562</v>
      </c>
      <c r="K102" s="68" t="s">
        <v>1563</v>
      </c>
      <c r="L102" s="68" t="s">
        <v>1918</v>
      </c>
      <c r="M102" s="68" t="s">
        <v>1919</v>
      </c>
      <c r="N102" s="68" t="s">
        <v>1920</v>
      </c>
      <c r="O102" s="68" t="s">
        <v>1921</v>
      </c>
      <c r="P102" s="68">
        <v>9175766195</v>
      </c>
      <c r="Q102" s="68" t="s">
        <v>1922</v>
      </c>
      <c r="R102" s="68" t="s">
        <v>1596</v>
      </c>
      <c r="S102" s="68" t="s">
        <v>1569</v>
      </c>
      <c r="T102" s="68">
        <v>1226</v>
      </c>
    </row>
    <row r="103" spans="1:23" ht="30" customHeight="1">
      <c r="A103" s="64">
        <v>102</v>
      </c>
      <c r="B103" s="69" t="s">
        <v>477</v>
      </c>
      <c r="C103" s="66" t="s">
        <v>478</v>
      </c>
      <c r="D103" s="66" t="s">
        <v>910</v>
      </c>
      <c r="E103" s="66" t="s">
        <v>1923</v>
      </c>
      <c r="F103" s="66" t="s">
        <v>1924</v>
      </c>
      <c r="G103" s="67" t="s">
        <v>1560</v>
      </c>
      <c r="H103" s="68" t="s">
        <v>1561</v>
      </c>
      <c r="I103" s="68" t="s">
        <v>1562</v>
      </c>
      <c r="J103" s="68" t="s">
        <v>1562</v>
      </c>
      <c r="K103" s="68" t="s">
        <v>1563</v>
      </c>
      <c r="L103" s="68" t="s">
        <v>1918</v>
      </c>
      <c r="M103" s="68" t="s">
        <v>1919</v>
      </c>
      <c r="N103" s="68" t="s">
        <v>1920</v>
      </c>
      <c r="O103" s="68" t="s">
        <v>1921</v>
      </c>
      <c r="P103" s="68">
        <v>9175766195</v>
      </c>
      <c r="Q103" s="68" t="s">
        <v>1925</v>
      </c>
      <c r="R103" s="68" t="s">
        <v>1596</v>
      </c>
      <c r="S103" s="68" t="s">
        <v>1569</v>
      </c>
      <c r="T103" s="68">
        <v>1226</v>
      </c>
    </row>
    <row r="104" spans="1:23" ht="30" customHeight="1">
      <c r="A104" s="64">
        <v>103</v>
      </c>
      <c r="B104" s="69" t="s">
        <v>1926</v>
      </c>
      <c r="C104" s="66" t="s">
        <v>1927</v>
      </c>
      <c r="D104" s="66" t="s">
        <v>1928</v>
      </c>
      <c r="E104" s="66" t="s">
        <v>1929</v>
      </c>
      <c r="F104" s="66" t="s">
        <v>1930</v>
      </c>
      <c r="G104" s="67" t="s">
        <v>1570</v>
      </c>
      <c r="H104" s="68" t="s">
        <v>1561</v>
      </c>
      <c r="I104" s="68" t="s">
        <v>1562</v>
      </c>
      <c r="J104" s="68" t="s">
        <v>1562</v>
      </c>
      <c r="K104" s="68" t="s">
        <v>1563</v>
      </c>
      <c r="L104" s="68" t="s">
        <v>1931</v>
      </c>
      <c r="M104" s="68" t="s">
        <v>1932</v>
      </c>
      <c r="N104" s="68" t="s">
        <v>1933</v>
      </c>
      <c r="O104" s="68">
        <v>87717800</v>
      </c>
      <c r="P104" s="68">
        <v>9088982298</v>
      </c>
      <c r="Q104" s="68" t="s">
        <v>1934</v>
      </c>
      <c r="R104" s="68" t="s">
        <v>1568</v>
      </c>
      <c r="S104" s="68" t="s">
        <v>1569</v>
      </c>
      <c r="T104" s="68">
        <v>1634</v>
      </c>
    </row>
    <row r="105" spans="1:23" ht="30" customHeight="1">
      <c r="A105" s="64">
        <v>104</v>
      </c>
      <c r="B105" s="65" t="s">
        <v>1926</v>
      </c>
      <c r="C105" s="66" t="s">
        <v>1926</v>
      </c>
      <c r="D105" s="66" t="s">
        <v>1928</v>
      </c>
      <c r="E105" s="66" t="s">
        <v>1929</v>
      </c>
      <c r="F105" s="66" t="s">
        <v>1930</v>
      </c>
      <c r="G105" s="67" t="s">
        <v>1570</v>
      </c>
      <c r="H105" s="68" t="s">
        <v>1561</v>
      </c>
      <c r="I105" s="68" t="s">
        <v>1562</v>
      </c>
      <c r="J105" s="68" t="s">
        <v>1562</v>
      </c>
      <c r="K105" s="68" t="s">
        <v>1563</v>
      </c>
      <c r="L105" s="68" t="s">
        <v>1931</v>
      </c>
      <c r="M105" s="68" t="s">
        <v>1932</v>
      </c>
      <c r="N105" s="68" t="s">
        <v>1933</v>
      </c>
      <c r="O105" s="68">
        <v>87717800</v>
      </c>
      <c r="P105" s="68">
        <v>9088982298</v>
      </c>
      <c r="Q105" s="68" t="s">
        <v>1935</v>
      </c>
      <c r="R105" s="68" t="s">
        <v>1568</v>
      </c>
      <c r="S105" s="68" t="s">
        <v>1569</v>
      </c>
      <c r="T105" s="68">
        <v>1634</v>
      </c>
    </row>
    <row r="106" spans="1:23" ht="30" customHeight="1">
      <c r="A106" s="64">
        <v>105</v>
      </c>
      <c r="B106" s="69" t="s">
        <v>1926</v>
      </c>
      <c r="C106" s="66" t="s">
        <v>1936</v>
      </c>
      <c r="D106" s="66" t="s">
        <v>1928</v>
      </c>
      <c r="E106" s="66" t="s">
        <v>1929</v>
      </c>
      <c r="F106" s="66" t="s">
        <v>1930</v>
      </c>
      <c r="G106" s="67" t="s">
        <v>1560</v>
      </c>
      <c r="H106" s="68" t="s">
        <v>1561</v>
      </c>
      <c r="I106" s="68" t="s">
        <v>1562</v>
      </c>
      <c r="J106" s="68" t="s">
        <v>1562</v>
      </c>
      <c r="K106" s="68" t="s">
        <v>1563</v>
      </c>
      <c r="L106" s="68" t="s">
        <v>1931</v>
      </c>
      <c r="M106" s="68" t="s">
        <v>1932</v>
      </c>
      <c r="N106" s="68" t="s">
        <v>1933</v>
      </c>
      <c r="O106" s="68">
        <v>87717800</v>
      </c>
      <c r="P106" s="68">
        <v>9088982298</v>
      </c>
      <c r="Q106" s="68" t="s">
        <v>1935</v>
      </c>
      <c r="R106" s="68" t="s">
        <v>1568</v>
      </c>
      <c r="S106" s="68" t="s">
        <v>1569</v>
      </c>
      <c r="T106" s="68">
        <v>1634</v>
      </c>
    </row>
    <row r="107" spans="1:23" ht="30" customHeight="1">
      <c r="A107" s="64">
        <v>106</v>
      </c>
      <c r="B107" s="65" t="s">
        <v>114</v>
      </c>
      <c r="C107" s="66" t="s">
        <v>114</v>
      </c>
      <c r="D107" s="66" t="s">
        <v>912</v>
      </c>
      <c r="E107" s="66" t="s">
        <v>1937</v>
      </c>
      <c r="F107" s="66" t="s">
        <v>913</v>
      </c>
      <c r="G107" s="67" t="s">
        <v>1649</v>
      </c>
      <c r="H107" s="68" t="s">
        <v>1561</v>
      </c>
      <c r="I107" s="68" t="s">
        <v>1562</v>
      </c>
      <c r="J107" s="68" t="s">
        <v>1562</v>
      </c>
      <c r="K107" s="68" t="s">
        <v>1938</v>
      </c>
      <c r="L107" s="68" t="s">
        <v>1939</v>
      </c>
      <c r="M107" s="68" t="s">
        <v>1940</v>
      </c>
      <c r="N107" s="68" t="s">
        <v>1937</v>
      </c>
      <c r="O107" s="68" t="s">
        <v>1941</v>
      </c>
      <c r="P107" s="68">
        <v>9157052269</v>
      </c>
      <c r="Q107" s="68" t="s">
        <v>1942</v>
      </c>
      <c r="R107" s="68" t="s">
        <v>1568</v>
      </c>
      <c r="S107" s="68" t="s">
        <v>1569</v>
      </c>
      <c r="T107" s="68">
        <v>3503</v>
      </c>
    </row>
    <row r="108" spans="1:23" ht="30" customHeight="1">
      <c r="A108" s="64">
        <v>107</v>
      </c>
      <c r="B108" s="65" t="s">
        <v>115</v>
      </c>
      <c r="C108" s="66" t="s">
        <v>115</v>
      </c>
      <c r="D108" s="66" t="s">
        <v>914</v>
      </c>
      <c r="E108" s="66" t="s">
        <v>1943</v>
      </c>
      <c r="F108" s="66" t="s">
        <v>915</v>
      </c>
      <c r="G108" s="67" t="s">
        <v>1649</v>
      </c>
      <c r="H108" s="68" t="s">
        <v>1561</v>
      </c>
      <c r="I108" s="68" t="s">
        <v>1562</v>
      </c>
      <c r="J108" s="68" t="s">
        <v>1562</v>
      </c>
      <c r="K108" s="68" t="s">
        <v>1563</v>
      </c>
      <c r="L108" s="68" t="s">
        <v>1944</v>
      </c>
      <c r="M108" s="68" t="s">
        <v>1945</v>
      </c>
      <c r="N108" s="68" t="s">
        <v>1943</v>
      </c>
      <c r="O108" s="68" t="s">
        <v>1946</v>
      </c>
      <c r="P108" s="68">
        <v>9175759428</v>
      </c>
      <c r="Q108" s="68" t="s">
        <v>1947</v>
      </c>
      <c r="R108" s="68" t="s">
        <v>1568</v>
      </c>
      <c r="S108" s="68" t="s">
        <v>1569</v>
      </c>
      <c r="T108" s="68">
        <v>3515</v>
      </c>
    </row>
    <row r="109" spans="1:23" ht="30" customHeight="1">
      <c r="A109" s="64">
        <v>108</v>
      </c>
      <c r="B109" s="65" t="s">
        <v>118</v>
      </c>
      <c r="C109" s="66" t="s">
        <v>118</v>
      </c>
      <c r="D109" s="66" t="s">
        <v>920</v>
      </c>
      <c r="E109" s="66" t="s">
        <v>1948</v>
      </c>
      <c r="F109" s="66" t="s">
        <v>921</v>
      </c>
      <c r="G109" s="67" t="s">
        <v>1649</v>
      </c>
      <c r="H109" s="68" t="s">
        <v>1561</v>
      </c>
      <c r="I109" s="68" t="s">
        <v>1562</v>
      </c>
      <c r="J109" s="68" t="s">
        <v>1562</v>
      </c>
      <c r="K109" s="68" t="s">
        <v>1563</v>
      </c>
      <c r="L109" s="68"/>
      <c r="M109" s="68" t="s">
        <v>1949</v>
      </c>
      <c r="N109" s="68" t="s">
        <v>1950</v>
      </c>
      <c r="O109" s="68" t="s">
        <v>1691</v>
      </c>
      <c r="P109" s="68" t="s">
        <v>1951</v>
      </c>
      <c r="Q109" s="68" t="s">
        <v>1952</v>
      </c>
      <c r="R109" s="68" t="s">
        <v>1568</v>
      </c>
      <c r="S109" s="68" t="s">
        <v>1569</v>
      </c>
      <c r="T109" s="68">
        <v>4600</v>
      </c>
      <c r="W109" s="63" t="s">
        <v>1953</v>
      </c>
    </row>
    <row r="110" spans="1:23" ht="30" customHeight="1">
      <c r="A110" s="64">
        <v>109</v>
      </c>
      <c r="B110" s="65" t="s">
        <v>124</v>
      </c>
      <c r="C110" s="66" t="s">
        <v>124</v>
      </c>
      <c r="D110" s="66" t="s">
        <v>922</v>
      </c>
      <c r="E110" s="66" t="s">
        <v>1954</v>
      </c>
      <c r="F110" s="66" t="s">
        <v>923</v>
      </c>
      <c r="G110" s="67" t="s">
        <v>1649</v>
      </c>
      <c r="H110" s="68" t="s">
        <v>1561</v>
      </c>
      <c r="I110" s="68" t="s">
        <v>1562</v>
      </c>
      <c r="J110" s="68" t="s">
        <v>1562</v>
      </c>
      <c r="K110" s="68" t="s">
        <v>1563</v>
      </c>
      <c r="L110" s="68" t="s">
        <v>1955</v>
      </c>
      <c r="M110" s="68" t="s">
        <v>1956</v>
      </c>
      <c r="N110" s="68" t="s">
        <v>1957</v>
      </c>
      <c r="O110" s="68" t="s">
        <v>1958</v>
      </c>
      <c r="P110" s="68" t="s">
        <v>1959</v>
      </c>
      <c r="Q110" s="68" t="s">
        <v>1960</v>
      </c>
      <c r="R110" s="68" t="s">
        <v>1596</v>
      </c>
      <c r="S110" s="68" t="s">
        <v>1569</v>
      </c>
      <c r="T110" s="68">
        <v>5815</v>
      </c>
      <c r="W110" s="63" t="s">
        <v>1961</v>
      </c>
    </row>
    <row r="111" spans="1:23" ht="30" customHeight="1">
      <c r="A111" s="64">
        <v>110</v>
      </c>
      <c r="B111" s="65" t="s">
        <v>479</v>
      </c>
      <c r="C111" s="66" t="s">
        <v>479</v>
      </c>
      <c r="D111" s="66" t="s">
        <v>924</v>
      </c>
      <c r="E111" s="66" t="s">
        <v>1962</v>
      </c>
      <c r="F111" s="66" t="s">
        <v>925</v>
      </c>
      <c r="G111" s="67" t="s">
        <v>1570</v>
      </c>
      <c r="H111" s="68" t="s">
        <v>1561</v>
      </c>
      <c r="I111" s="68" t="s">
        <v>1562</v>
      </c>
      <c r="J111" s="68" t="s">
        <v>1562</v>
      </c>
      <c r="K111" s="68" t="s">
        <v>1563</v>
      </c>
      <c r="L111" s="68" t="s">
        <v>1963</v>
      </c>
      <c r="M111" s="68" t="s">
        <v>1964</v>
      </c>
      <c r="N111" s="68" t="s">
        <v>1965</v>
      </c>
      <c r="O111" s="68">
        <v>88171517</v>
      </c>
      <c r="P111" s="68" t="s">
        <v>1966</v>
      </c>
      <c r="Q111" s="68" t="s">
        <v>1967</v>
      </c>
      <c r="R111" s="68" t="s">
        <v>1596</v>
      </c>
      <c r="S111" s="68" t="s">
        <v>1569</v>
      </c>
      <c r="T111" s="68">
        <v>1226</v>
      </c>
    </row>
    <row r="112" spans="1:23" ht="30" customHeight="1">
      <c r="A112" s="64">
        <v>111</v>
      </c>
      <c r="B112" s="69" t="s">
        <v>479</v>
      </c>
      <c r="C112" s="66" t="s">
        <v>130</v>
      </c>
      <c r="D112" s="66" t="s">
        <v>924</v>
      </c>
      <c r="E112" s="66" t="s">
        <v>1962</v>
      </c>
      <c r="F112" s="66" t="s">
        <v>925</v>
      </c>
      <c r="G112" s="67" t="s">
        <v>1560</v>
      </c>
      <c r="H112" s="68" t="s">
        <v>1561</v>
      </c>
      <c r="I112" s="68" t="s">
        <v>1562</v>
      </c>
      <c r="J112" s="68" t="s">
        <v>1562</v>
      </c>
      <c r="K112" s="68" t="s">
        <v>1563</v>
      </c>
      <c r="L112" s="68" t="s">
        <v>1963</v>
      </c>
      <c r="M112" s="68" t="s">
        <v>1964</v>
      </c>
      <c r="N112" s="68" t="s">
        <v>1965</v>
      </c>
      <c r="O112" s="68">
        <v>88171517</v>
      </c>
      <c r="P112" s="68" t="s">
        <v>1966</v>
      </c>
      <c r="Q112" s="68" t="s">
        <v>1967</v>
      </c>
      <c r="R112" s="68" t="s">
        <v>1596</v>
      </c>
      <c r="S112" s="68" t="s">
        <v>1569</v>
      </c>
      <c r="T112" s="68">
        <v>1226</v>
      </c>
    </row>
    <row r="113" spans="1:24" ht="30" customHeight="1">
      <c r="A113" s="64">
        <v>112</v>
      </c>
      <c r="B113" s="69" t="s">
        <v>1968</v>
      </c>
      <c r="C113" s="66" t="s">
        <v>1968</v>
      </c>
      <c r="D113" s="66" t="s">
        <v>928</v>
      </c>
      <c r="E113" s="66" t="s">
        <v>1969</v>
      </c>
      <c r="F113" s="66" t="s">
        <v>929</v>
      </c>
      <c r="G113" s="67" t="s">
        <v>1649</v>
      </c>
      <c r="H113" s="68" t="s">
        <v>1561</v>
      </c>
      <c r="I113" s="68" t="s">
        <v>1562</v>
      </c>
      <c r="J113" s="68" t="s">
        <v>1562</v>
      </c>
      <c r="K113" s="68" t="s">
        <v>1563</v>
      </c>
      <c r="L113" s="68" t="s">
        <v>1970</v>
      </c>
      <c r="M113" s="68" t="s">
        <v>1971</v>
      </c>
      <c r="N113" s="68" t="s">
        <v>1972</v>
      </c>
      <c r="O113" s="68" t="s">
        <v>1973</v>
      </c>
      <c r="P113" s="68">
        <v>9975210232</v>
      </c>
      <c r="Q113" s="68" t="s">
        <v>1974</v>
      </c>
      <c r="R113" s="68" t="s">
        <v>1568</v>
      </c>
      <c r="S113" s="68" t="s">
        <v>1569</v>
      </c>
      <c r="T113" s="68">
        <v>4400</v>
      </c>
    </row>
    <row r="114" spans="1:24" ht="30" customHeight="1">
      <c r="A114" s="64">
        <v>113</v>
      </c>
      <c r="B114" s="69" t="s">
        <v>1975</v>
      </c>
      <c r="C114" s="66" t="s">
        <v>1975</v>
      </c>
      <c r="D114" s="66" t="s">
        <v>928</v>
      </c>
      <c r="E114" s="66" t="s">
        <v>1969</v>
      </c>
      <c r="F114" s="66" t="s">
        <v>929</v>
      </c>
      <c r="G114" s="67" t="s">
        <v>1649</v>
      </c>
      <c r="H114" s="68" t="s">
        <v>1561</v>
      </c>
      <c r="I114" s="68" t="s">
        <v>1562</v>
      </c>
      <c r="J114" s="68" t="s">
        <v>1562</v>
      </c>
      <c r="K114" s="68" t="s">
        <v>1563</v>
      </c>
      <c r="L114" s="68" t="s">
        <v>1970</v>
      </c>
      <c r="M114" s="68" t="s">
        <v>1971</v>
      </c>
      <c r="N114" s="68" t="s">
        <v>1972</v>
      </c>
      <c r="O114" s="68" t="s">
        <v>1973</v>
      </c>
      <c r="P114" s="68">
        <v>9975210232</v>
      </c>
      <c r="Q114" s="68" t="s">
        <v>1974</v>
      </c>
      <c r="R114" s="68" t="s">
        <v>1568</v>
      </c>
      <c r="S114" s="68" t="s">
        <v>1569</v>
      </c>
      <c r="T114" s="68">
        <v>4400</v>
      </c>
    </row>
    <row r="115" spans="1:24" ht="30" customHeight="1">
      <c r="A115" s="64">
        <v>114</v>
      </c>
      <c r="B115" s="69" t="s">
        <v>119</v>
      </c>
      <c r="C115" s="66" t="s">
        <v>119</v>
      </c>
      <c r="D115" s="66" t="s">
        <v>926</v>
      </c>
      <c r="E115" s="66" t="s">
        <v>1976</v>
      </c>
      <c r="F115" s="66" t="s">
        <v>927</v>
      </c>
      <c r="G115" s="67" t="s">
        <v>1560</v>
      </c>
      <c r="H115" s="68" t="s">
        <v>1561</v>
      </c>
      <c r="I115" s="68" t="s">
        <v>1562</v>
      </c>
      <c r="J115" s="68" t="s">
        <v>1562</v>
      </c>
      <c r="K115" s="68" t="s">
        <v>1563</v>
      </c>
      <c r="L115" s="68" t="s">
        <v>1977</v>
      </c>
      <c r="M115" s="68" t="s">
        <v>1978</v>
      </c>
      <c r="N115" s="68" t="s">
        <v>1976</v>
      </c>
      <c r="O115" s="68" t="s">
        <v>1979</v>
      </c>
      <c r="P115" s="68">
        <v>9913283661</v>
      </c>
      <c r="Q115" s="68" t="s">
        <v>1980</v>
      </c>
      <c r="R115" s="68" t="s">
        <v>1568</v>
      </c>
      <c r="S115" s="68" t="s">
        <v>1569</v>
      </c>
      <c r="T115" s="68">
        <v>4407</v>
      </c>
      <c r="U115" s="63" t="s">
        <v>1981</v>
      </c>
    </row>
    <row r="116" spans="1:24" ht="30" customHeight="1">
      <c r="A116" s="64">
        <v>115</v>
      </c>
      <c r="B116" s="69" t="s">
        <v>120</v>
      </c>
      <c r="C116" s="66" t="s">
        <v>120</v>
      </c>
      <c r="D116" s="66" t="s">
        <v>928</v>
      </c>
      <c r="E116" s="66" t="s">
        <v>1982</v>
      </c>
      <c r="F116" s="66" t="s">
        <v>929</v>
      </c>
      <c r="G116" s="67" t="s">
        <v>1649</v>
      </c>
      <c r="H116" s="68" t="s">
        <v>1561</v>
      </c>
      <c r="I116" s="68" t="s">
        <v>1562</v>
      </c>
      <c r="J116" s="68" t="s">
        <v>1562</v>
      </c>
      <c r="K116" s="68" t="s">
        <v>1563</v>
      </c>
      <c r="L116" s="68" t="s">
        <v>1983</v>
      </c>
      <c r="M116" s="68" t="s">
        <v>1984</v>
      </c>
      <c r="N116" s="68" t="s">
        <v>1985</v>
      </c>
      <c r="O116" s="68" t="s">
        <v>1986</v>
      </c>
      <c r="P116" s="68">
        <v>9190937266</v>
      </c>
      <c r="Q116" s="68" t="s">
        <v>1987</v>
      </c>
      <c r="R116" s="68" t="s">
        <v>1568</v>
      </c>
      <c r="S116" s="68" t="s">
        <v>1569</v>
      </c>
      <c r="T116" s="68">
        <v>4400</v>
      </c>
      <c r="U116" s="63" t="s">
        <v>1988</v>
      </c>
      <c r="W116" s="63" t="s">
        <v>1989</v>
      </c>
    </row>
    <row r="117" spans="1:24" ht="30" customHeight="1">
      <c r="A117" s="64">
        <v>116</v>
      </c>
      <c r="B117" s="69" t="s">
        <v>121</v>
      </c>
      <c r="C117" s="66" t="s">
        <v>121</v>
      </c>
      <c r="D117" s="66" t="s">
        <v>930</v>
      </c>
      <c r="E117" s="66" t="s">
        <v>1990</v>
      </c>
      <c r="F117" s="66" t="s">
        <v>931</v>
      </c>
      <c r="G117" s="67" t="s">
        <v>1649</v>
      </c>
      <c r="H117" s="68" t="s">
        <v>1561</v>
      </c>
      <c r="I117" s="68" t="s">
        <v>1562</v>
      </c>
      <c r="J117" s="68" t="s">
        <v>1562</v>
      </c>
      <c r="K117" s="68" t="s">
        <v>1563</v>
      </c>
      <c r="L117" s="68" t="s">
        <v>1991</v>
      </c>
      <c r="M117" s="68" t="s">
        <v>1940</v>
      </c>
      <c r="N117" s="68" t="s">
        <v>1992</v>
      </c>
      <c r="O117" s="68" t="s">
        <v>1993</v>
      </c>
      <c r="P117" s="68" t="s">
        <v>1993</v>
      </c>
      <c r="Q117" s="68" t="s">
        <v>1994</v>
      </c>
      <c r="R117" s="68" t="s">
        <v>1568</v>
      </c>
      <c r="S117" s="68" t="s">
        <v>1569</v>
      </c>
      <c r="T117" s="68">
        <v>4431</v>
      </c>
    </row>
    <row r="118" spans="1:24" ht="30" customHeight="1">
      <c r="A118" s="64">
        <v>117</v>
      </c>
      <c r="B118" s="69" t="s">
        <v>122</v>
      </c>
      <c r="C118" s="66" t="s">
        <v>122</v>
      </c>
      <c r="D118" s="66" t="s">
        <v>932</v>
      </c>
      <c r="E118" s="66" t="s">
        <v>1995</v>
      </c>
      <c r="F118" s="66" t="s">
        <v>933</v>
      </c>
      <c r="G118" s="67" t="s">
        <v>1649</v>
      </c>
      <c r="H118" s="68" t="s">
        <v>1561</v>
      </c>
      <c r="I118" s="68" t="s">
        <v>1562</v>
      </c>
      <c r="J118" s="68" t="s">
        <v>1562</v>
      </c>
      <c r="K118" s="68" t="s">
        <v>1563</v>
      </c>
      <c r="L118" s="68" t="s">
        <v>1996</v>
      </c>
      <c r="M118" s="68" t="s">
        <v>1702</v>
      </c>
      <c r="N118" s="68" t="s">
        <v>1995</v>
      </c>
      <c r="O118" s="68" t="s">
        <v>1997</v>
      </c>
      <c r="P118" s="68" t="s">
        <v>1998</v>
      </c>
      <c r="Q118" s="68" t="s">
        <v>1999</v>
      </c>
      <c r="R118" s="68" t="s">
        <v>1568</v>
      </c>
      <c r="S118" s="68" t="s">
        <v>1569</v>
      </c>
      <c r="T118" s="68">
        <v>4420</v>
      </c>
      <c r="W118" s="63" t="s">
        <v>2000</v>
      </c>
      <c r="X118" s="63" t="s">
        <v>2001</v>
      </c>
    </row>
    <row r="119" spans="1:24" ht="30" customHeight="1">
      <c r="A119" s="64">
        <v>118</v>
      </c>
      <c r="B119" s="69" t="s">
        <v>2002</v>
      </c>
      <c r="C119" s="66" t="s">
        <v>2002</v>
      </c>
      <c r="D119" s="66" t="s">
        <v>2003</v>
      </c>
      <c r="E119" s="66" t="s">
        <v>2004</v>
      </c>
      <c r="F119" s="66" t="s">
        <v>2005</v>
      </c>
      <c r="G119" s="67" t="s">
        <v>2006</v>
      </c>
      <c r="H119" s="68"/>
      <c r="I119" s="68"/>
      <c r="J119" s="68"/>
      <c r="K119" s="68"/>
      <c r="L119" s="68"/>
      <c r="M119" s="68"/>
      <c r="N119" s="68"/>
      <c r="O119" s="68"/>
      <c r="P119" s="68" t="s">
        <v>2007</v>
      </c>
      <c r="Q119" s="68"/>
      <c r="R119" s="68" t="s">
        <v>1568</v>
      </c>
      <c r="S119" s="68" t="s">
        <v>1659</v>
      </c>
      <c r="T119" s="68">
        <v>2301</v>
      </c>
    </row>
    <row r="120" spans="1:24" ht="30" customHeight="1">
      <c r="A120" s="64">
        <v>119</v>
      </c>
      <c r="B120" s="69" t="s">
        <v>480</v>
      </c>
      <c r="C120" s="66" t="s">
        <v>768</v>
      </c>
      <c r="D120" s="66" t="s">
        <v>934</v>
      </c>
      <c r="E120" s="66" t="s">
        <v>2008</v>
      </c>
      <c r="F120" s="66" t="s">
        <v>935</v>
      </c>
      <c r="G120" s="67" t="s">
        <v>1560</v>
      </c>
      <c r="H120" s="68" t="s">
        <v>1561</v>
      </c>
      <c r="I120" s="68" t="s">
        <v>1561</v>
      </c>
      <c r="J120" s="68" t="s">
        <v>1561</v>
      </c>
      <c r="K120" s="68" t="s">
        <v>1615</v>
      </c>
      <c r="L120" s="68" t="s">
        <v>2009</v>
      </c>
      <c r="M120" s="68" t="s">
        <v>2010</v>
      </c>
      <c r="N120" s="68" t="s">
        <v>2011</v>
      </c>
      <c r="O120" s="68">
        <v>639175222999</v>
      </c>
      <c r="P120" s="68">
        <v>639175222999</v>
      </c>
      <c r="Q120" s="68" t="s">
        <v>2012</v>
      </c>
      <c r="R120" s="68" t="s">
        <v>1568</v>
      </c>
      <c r="S120" s="68" t="s">
        <v>1569</v>
      </c>
      <c r="T120" s="68">
        <v>3322</v>
      </c>
    </row>
    <row r="121" spans="1:24" ht="30" customHeight="1">
      <c r="A121" s="64">
        <v>120</v>
      </c>
      <c r="B121" s="72" t="s">
        <v>480</v>
      </c>
      <c r="C121" s="66" t="s">
        <v>480</v>
      </c>
      <c r="D121" s="66" t="s">
        <v>934</v>
      </c>
      <c r="E121" s="66" t="s">
        <v>2008</v>
      </c>
      <c r="F121" s="66" t="s">
        <v>935</v>
      </c>
      <c r="G121" s="67" t="s">
        <v>1570</v>
      </c>
      <c r="H121" s="68" t="s">
        <v>1561</v>
      </c>
      <c r="I121" s="68" t="s">
        <v>1561</v>
      </c>
      <c r="J121" s="68" t="s">
        <v>1561</v>
      </c>
      <c r="K121" s="68" t="s">
        <v>1615</v>
      </c>
      <c r="L121" s="68" t="s">
        <v>2009</v>
      </c>
      <c r="M121" s="68" t="s">
        <v>2010</v>
      </c>
      <c r="N121" s="68" t="s">
        <v>2011</v>
      </c>
      <c r="O121" s="68">
        <v>639175222999</v>
      </c>
      <c r="P121" s="68">
        <v>639175222999</v>
      </c>
      <c r="Q121" s="68" t="s">
        <v>2012</v>
      </c>
      <c r="R121" s="68" t="s">
        <v>1568</v>
      </c>
      <c r="S121" s="68" t="s">
        <v>1569</v>
      </c>
      <c r="T121" s="68">
        <v>3322</v>
      </c>
    </row>
    <row r="122" spans="1:24" ht="30" customHeight="1">
      <c r="A122" s="64">
        <v>121</v>
      </c>
      <c r="B122" s="72" t="s">
        <v>2013</v>
      </c>
      <c r="C122" s="66" t="s">
        <v>2013</v>
      </c>
      <c r="D122" s="66" t="s">
        <v>938</v>
      </c>
      <c r="E122" s="66" t="s">
        <v>2014</v>
      </c>
      <c r="F122" s="66" t="s">
        <v>939</v>
      </c>
      <c r="G122" s="67" t="s">
        <v>1560</v>
      </c>
      <c r="H122" s="68" t="s">
        <v>1561</v>
      </c>
      <c r="I122" s="68" t="s">
        <v>1562</v>
      </c>
      <c r="J122" s="68" t="s">
        <v>1562</v>
      </c>
      <c r="K122" s="68" t="s">
        <v>1563</v>
      </c>
      <c r="L122" s="68" t="s">
        <v>2015</v>
      </c>
      <c r="M122" s="68" t="s">
        <v>1702</v>
      </c>
      <c r="N122" s="68" t="s">
        <v>2016</v>
      </c>
      <c r="O122" s="68" t="s">
        <v>2017</v>
      </c>
      <c r="P122" s="68">
        <v>9177214081</v>
      </c>
      <c r="Q122" s="68" t="s">
        <v>2018</v>
      </c>
      <c r="R122" s="68" t="s">
        <v>1596</v>
      </c>
      <c r="S122" s="68" t="s">
        <v>1569</v>
      </c>
      <c r="T122" s="68">
        <v>6035</v>
      </c>
    </row>
    <row r="123" spans="1:24" ht="30" customHeight="1">
      <c r="A123" s="64">
        <v>122</v>
      </c>
      <c r="B123" s="65" t="s">
        <v>2019</v>
      </c>
      <c r="C123" s="66" t="s">
        <v>2019</v>
      </c>
      <c r="D123" s="66" t="s">
        <v>938</v>
      </c>
      <c r="E123" s="66" t="s">
        <v>2014</v>
      </c>
      <c r="F123" s="66" t="s">
        <v>939</v>
      </c>
      <c r="G123" s="67" t="s">
        <v>1560</v>
      </c>
      <c r="H123" s="68" t="s">
        <v>1561</v>
      </c>
      <c r="I123" s="68" t="s">
        <v>1562</v>
      </c>
      <c r="J123" s="68" t="s">
        <v>1562</v>
      </c>
      <c r="K123" s="68" t="s">
        <v>1563</v>
      </c>
      <c r="L123" s="68" t="s">
        <v>2015</v>
      </c>
      <c r="M123" s="68" t="s">
        <v>1702</v>
      </c>
      <c r="N123" s="68" t="s">
        <v>2016</v>
      </c>
      <c r="O123" s="68" t="s">
        <v>2017</v>
      </c>
      <c r="P123" s="68">
        <v>9177214081</v>
      </c>
      <c r="Q123" s="68" t="s">
        <v>2018</v>
      </c>
      <c r="R123" s="68" t="s">
        <v>1596</v>
      </c>
      <c r="S123" s="68" t="s">
        <v>1569</v>
      </c>
      <c r="T123" s="68">
        <v>6035</v>
      </c>
    </row>
    <row r="124" spans="1:24" ht="30" customHeight="1">
      <c r="A124" s="64">
        <v>123</v>
      </c>
      <c r="B124" s="65" t="s">
        <v>2020</v>
      </c>
      <c r="C124" s="66" t="s">
        <v>2020</v>
      </c>
      <c r="D124" s="66" t="s">
        <v>2021</v>
      </c>
      <c r="E124" s="66" t="s">
        <v>2022</v>
      </c>
      <c r="F124" s="66" t="s">
        <v>941</v>
      </c>
      <c r="G124" s="67" t="s">
        <v>1649</v>
      </c>
      <c r="H124" s="68" t="s">
        <v>1561</v>
      </c>
      <c r="I124" s="68" t="s">
        <v>1562</v>
      </c>
      <c r="J124" s="68" t="s">
        <v>1562</v>
      </c>
      <c r="K124" s="68" t="s">
        <v>1563</v>
      </c>
      <c r="L124" s="68" t="s">
        <v>2023</v>
      </c>
      <c r="M124" s="68" t="s">
        <v>1902</v>
      </c>
      <c r="N124" s="68" t="s">
        <v>2024</v>
      </c>
      <c r="O124" s="68" t="s">
        <v>2025</v>
      </c>
      <c r="P124" s="68">
        <v>9560546691</v>
      </c>
      <c r="Q124" s="68" t="s">
        <v>2026</v>
      </c>
      <c r="R124" s="68" t="s">
        <v>1596</v>
      </c>
      <c r="S124" s="68" t="s">
        <v>1569</v>
      </c>
      <c r="T124" s="68">
        <v>6010</v>
      </c>
    </row>
    <row r="125" spans="1:24" ht="30" customHeight="1">
      <c r="A125" s="64">
        <v>124</v>
      </c>
      <c r="B125" s="65" t="s">
        <v>2027</v>
      </c>
      <c r="C125" s="66" t="s">
        <v>2027</v>
      </c>
      <c r="D125" s="66" t="s">
        <v>2021</v>
      </c>
      <c r="E125" s="66" t="s">
        <v>2022</v>
      </c>
      <c r="F125" s="66" t="s">
        <v>941</v>
      </c>
      <c r="G125" s="67" t="s">
        <v>1853</v>
      </c>
      <c r="H125" s="68" t="s">
        <v>1561</v>
      </c>
      <c r="I125" s="68" t="s">
        <v>1562</v>
      </c>
      <c r="J125" s="68" t="s">
        <v>1562</v>
      </c>
      <c r="K125" s="68" t="s">
        <v>1563</v>
      </c>
      <c r="L125" s="68" t="s">
        <v>2023</v>
      </c>
      <c r="M125" s="68" t="s">
        <v>1902</v>
      </c>
      <c r="N125" s="68" t="s">
        <v>2024</v>
      </c>
      <c r="O125" s="68" t="s">
        <v>2028</v>
      </c>
      <c r="P125" s="68">
        <v>9976309705</v>
      </c>
      <c r="Q125" s="68" t="s">
        <v>2026</v>
      </c>
      <c r="R125" s="68" t="s">
        <v>1596</v>
      </c>
      <c r="S125" s="68" t="s">
        <v>1569</v>
      </c>
      <c r="T125" s="68">
        <v>6010</v>
      </c>
    </row>
    <row r="126" spans="1:24" ht="30" customHeight="1">
      <c r="A126" s="64">
        <v>125</v>
      </c>
      <c r="B126" s="65" t="s">
        <v>127</v>
      </c>
      <c r="C126" s="66" t="s">
        <v>127</v>
      </c>
      <c r="D126" s="66" t="s">
        <v>938</v>
      </c>
      <c r="E126" s="66" t="s">
        <v>2014</v>
      </c>
      <c r="F126" s="66" t="s">
        <v>939</v>
      </c>
      <c r="G126" s="67" t="s">
        <v>1560</v>
      </c>
      <c r="H126" s="68" t="s">
        <v>1561</v>
      </c>
      <c r="I126" s="68" t="s">
        <v>1562</v>
      </c>
      <c r="J126" s="68" t="s">
        <v>1562</v>
      </c>
      <c r="K126" s="68" t="s">
        <v>1563</v>
      </c>
      <c r="L126" s="68" t="s">
        <v>2029</v>
      </c>
      <c r="M126" s="68" t="s">
        <v>2030</v>
      </c>
      <c r="N126" s="68" t="s">
        <v>2031</v>
      </c>
      <c r="O126" s="68" t="s">
        <v>2032</v>
      </c>
      <c r="P126" s="68" t="s">
        <v>2033</v>
      </c>
      <c r="Q126" s="68" t="s">
        <v>2034</v>
      </c>
      <c r="R126" s="68" t="s">
        <v>1596</v>
      </c>
      <c r="S126" s="68" t="s">
        <v>1569</v>
      </c>
      <c r="T126" s="68">
        <v>6035</v>
      </c>
      <c r="U126" s="63" t="s">
        <v>2035</v>
      </c>
    </row>
    <row r="127" spans="1:24" ht="30" customHeight="1">
      <c r="A127" s="64">
        <v>126</v>
      </c>
      <c r="B127" s="69" t="s">
        <v>128</v>
      </c>
      <c r="C127" s="66" t="s">
        <v>128</v>
      </c>
      <c r="D127" s="66" t="s">
        <v>940</v>
      </c>
      <c r="E127" s="66" t="s">
        <v>2022</v>
      </c>
      <c r="F127" s="66" t="s">
        <v>941</v>
      </c>
      <c r="G127" s="67" t="s">
        <v>1649</v>
      </c>
      <c r="H127" s="68" t="s">
        <v>1561</v>
      </c>
      <c r="I127" s="68" t="s">
        <v>1562</v>
      </c>
      <c r="J127" s="68" t="s">
        <v>1562</v>
      </c>
      <c r="K127" s="68" t="s">
        <v>1563</v>
      </c>
      <c r="L127" s="68" t="s">
        <v>2036</v>
      </c>
      <c r="M127" s="68" t="s">
        <v>1902</v>
      </c>
      <c r="N127" s="68" t="s">
        <v>2037</v>
      </c>
      <c r="O127" s="68" t="s">
        <v>2038</v>
      </c>
      <c r="P127" s="68" t="s">
        <v>2039</v>
      </c>
      <c r="Q127" s="68" t="s">
        <v>2040</v>
      </c>
      <c r="R127" s="68" t="s">
        <v>1596</v>
      </c>
      <c r="S127" s="68" t="s">
        <v>1569</v>
      </c>
      <c r="T127" s="68">
        <v>6010</v>
      </c>
      <c r="U127" s="63" t="s">
        <v>2040</v>
      </c>
      <c r="W127" s="63" t="s">
        <v>2041</v>
      </c>
    </row>
    <row r="128" spans="1:24" ht="30" customHeight="1">
      <c r="A128" s="64">
        <v>127</v>
      </c>
      <c r="B128" s="69" t="s">
        <v>129</v>
      </c>
      <c r="C128" s="66" t="s">
        <v>129</v>
      </c>
      <c r="D128" s="66" t="s">
        <v>942</v>
      </c>
      <c r="E128" s="66" t="s">
        <v>2042</v>
      </c>
      <c r="F128" s="66" t="s">
        <v>943</v>
      </c>
      <c r="G128" s="67" t="s">
        <v>1649</v>
      </c>
      <c r="H128" s="68" t="s">
        <v>1561</v>
      </c>
      <c r="I128" s="68" t="s">
        <v>1562</v>
      </c>
      <c r="J128" s="68" t="s">
        <v>1562</v>
      </c>
      <c r="K128" s="68" t="s">
        <v>1563</v>
      </c>
      <c r="L128" s="68" t="s">
        <v>2043</v>
      </c>
      <c r="M128" s="68" t="s">
        <v>2044</v>
      </c>
      <c r="N128" s="68" t="s">
        <v>2045</v>
      </c>
      <c r="O128" s="68">
        <v>324678298</v>
      </c>
      <c r="P128" s="68" t="s">
        <v>2046</v>
      </c>
      <c r="Q128" s="68" t="s">
        <v>2047</v>
      </c>
      <c r="R128" s="68" t="s">
        <v>1596</v>
      </c>
      <c r="S128" s="68" t="s">
        <v>1569</v>
      </c>
      <c r="T128" s="68">
        <v>6038</v>
      </c>
      <c r="U128" s="63" t="s">
        <v>2047</v>
      </c>
    </row>
    <row r="129" spans="1:23" ht="30" customHeight="1">
      <c r="A129" s="64">
        <v>128</v>
      </c>
      <c r="B129" s="65" t="s">
        <v>125</v>
      </c>
      <c r="C129" s="66" t="s">
        <v>126</v>
      </c>
      <c r="D129" s="66" t="s">
        <v>944</v>
      </c>
      <c r="E129" s="66" t="s">
        <v>2048</v>
      </c>
      <c r="F129" s="66" t="s">
        <v>945</v>
      </c>
      <c r="G129" s="67" t="s">
        <v>1560</v>
      </c>
      <c r="H129" s="68" t="s">
        <v>1561</v>
      </c>
      <c r="I129" s="68" t="s">
        <v>1562</v>
      </c>
      <c r="J129" s="68" t="s">
        <v>1562</v>
      </c>
      <c r="K129" s="68" t="s">
        <v>1563</v>
      </c>
      <c r="L129" s="68" t="s">
        <v>2049</v>
      </c>
      <c r="M129" s="68" t="s">
        <v>2050</v>
      </c>
      <c r="N129" s="68" t="s">
        <v>2051</v>
      </c>
      <c r="O129" s="68" t="s">
        <v>2052</v>
      </c>
      <c r="P129" s="68">
        <v>9088950246</v>
      </c>
      <c r="Q129" s="68" t="s">
        <v>2053</v>
      </c>
      <c r="R129" s="68" t="s">
        <v>1596</v>
      </c>
      <c r="S129" s="68" t="s">
        <v>1569</v>
      </c>
      <c r="T129" s="68">
        <v>6038</v>
      </c>
    </row>
    <row r="130" spans="1:23" ht="30" customHeight="1">
      <c r="A130" s="64">
        <v>129</v>
      </c>
      <c r="B130" s="69" t="s">
        <v>125</v>
      </c>
      <c r="C130" s="66" t="s">
        <v>125</v>
      </c>
      <c r="D130" s="66" t="s">
        <v>944</v>
      </c>
      <c r="E130" s="66" t="s">
        <v>2048</v>
      </c>
      <c r="F130" s="66" t="s">
        <v>945</v>
      </c>
      <c r="G130" s="67" t="s">
        <v>1570</v>
      </c>
      <c r="H130" s="68" t="s">
        <v>1561</v>
      </c>
      <c r="I130" s="68" t="s">
        <v>1562</v>
      </c>
      <c r="J130" s="68" t="s">
        <v>1562</v>
      </c>
      <c r="K130" s="68" t="s">
        <v>1563</v>
      </c>
      <c r="L130" s="68" t="s">
        <v>2049</v>
      </c>
      <c r="M130" s="68" t="s">
        <v>2050</v>
      </c>
      <c r="N130" s="68" t="s">
        <v>2051</v>
      </c>
      <c r="O130" s="68" t="s">
        <v>2052</v>
      </c>
      <c r="P130" s="68">
        <v>9088950246</v>
      </c>
      <c r="Q130" s="68" t="s">
        <v>2053</v>
      </c>
      <c r="R130" s="68" t="s">
        <v>1596</v>
      </c>
      <c r="S130" s="68" t="s">
        <v>1569</v>
      </c>
      <c r="T130" s="68">
        <v>6038</v>
      </c>
    </row>
    <row r="131" spans="1:23" ht="30" customHeight="1">
      <c r="A131" s="64">
        <v>130</v>
      </c>
      <c r="B131" s="65" t="s">
        <v>483</v>
      </c>
      <c r="C131" s="66" t="s">
        <v>483</v>
      </c>
      <c r="D131" s="66" t="s">
        <v>946</v>
      </c>
      <c r="E131" s="66" t="s">
        <v>2054</v>
      </c>
      <c r="F131" s="66" t="s">
        <v>947</v>
      </c>
      <c r="G131" s="67" t="s">
        <v>1570</v>
      </c>
      <c r="H131" s="68" t="s">
        <v>1561</v>
      </c>
      <c r="I131" s="68" t="s">
        <v>1561</v>
      </c>
      <c r="J131" s="68" t="s">
        <v>1561</v>
      </c>
      <c r="K131" s="68" t="s">
        <v>2055</v>
      </c>
      <c r="L131" s="68" t="s">
        <v>2056</v>
      </c>
      <c r="M131" s="68" t="s">
        <v>1635</v>
      </c>
      <c r="N131" s="68" t="s">
        <v>2057</v>
      </c>
      <c r="O131" s="68">
        <v>82570851</v>
      </c>
      <c r="P131" s="68" t="s">
        <v>2058</v>
      </c>
      <c r="Q131" s="68" t="s">
        <v>2059</v>
      </c>
      <c r="R131" s="68" t="s">
        <v>1568</v>
      </c>
      <c r="S131" s="68" t="s">
        <v>1569</v>
      </c>
      <c r="T131" s="68">
        <v>2112</v>
      </c>
    </row>
    <row r="132" spans="1:23" ht="30" customHeight="1">
      <c r="A132" s="64">
        <v>131</v>
      </c>
      <c r="B132" s="65" t="s">
        <v>483</v>
      </c>
      <c r="C132" s="66" t="s">
        <v>484</v>
      </c>
      <c r="D132" s="66" t="s">
        <v>946</v>
      </c>
      <c r="E132" s="66" t="s">
        <v>2054</v>
      </c>
      <c r="F132" s="66" t="s">
        <v>947</v>
      </c>
      <c r="G132" s="67" t="s">
        <v>1560</v>
      </c>
      <c r="H132" s="68" t="s">
        <v>1561</v>
      </c>
      <c r="I132" s="68" t="s">
        <v>1561</v>
      </c>
      <c r="J132" s="68" t="s">
        <v>1561</v>
      </c>
      <c r="K132" s="68" t="s">
        <v>2055</v>
      </c>
      <c r="L132" s="68" t="s">
        <v>2056</v>
      </c>
      <c r="M132" s="68" t="s">
        <v>1635</v>
      </c>
      <c r="N132" s="68" t="s">
        <v>2057</v>
      </c>
      <c r="O132" s="68">
        <v>82570851</v>
      </c>
      <c r="P132" s="68" t="s">
        <v>2058</v>
      </c>
      <c r="Q132" s="68" t="s">
        <v>2059</v>
      </c>
      <c r="R132" s="68" t="s">
        <v>1568</v>
      </c>
      <c r="S132" s="68" t="s">
        <v>1569</v>
      </c>
      <c r="T132" s="68">
        <v>2112</v>
      </c>
    </row>
    <row r="133" spans="1:23" ht="30" customHeight="1">
      <c r="A133" s="64">
        <v>132</v>
      </c>
      <c r="B133" s="69" t="s">
        <v>485</v>
      </c>
      <c r="C133" s="66" t="s">
        <v>485</v>
      </c>
      <c r="D133" s="66" t="s">
        <v>948</v>
      </c>
      <c r="E133" s="66" t="s">
        <v>2060</v>
      </c>
      <c r="F133" s="66" t="s">
        <v>949</v>
      </c>
      <c r="G133" s="67" t="s">
        <v>1640</v>
      </c>
      <c r="H133" s="68" t="s">
        <v>1561</v>
      </c>
      <c r="I133" s="68" t="s">
        <v>1561</v>
      </c>
      <c r="J133" s="68" t="s">
        <v>1562</v>
      </c>
      <c r="K133" s="68" t="s">
        <v>1581</v>
      </c>
      <c r="L133" s="68" t="s">
        <v>2061</v>
      </c>
      <c r="M133" s="68" t="s">
        <v>2062</v>
      </c>
      <c r="N133" s="68" t="s">
        <v>2063</v>
      </c>
      <c r="O133" s="68" t="s">
        <v>2064</v>
      </c>
      <c r="P133" s="68" t="s">
        <v>2065</v>
      </c>
      <c r="Q133" s="68" t="s">
        <v>2066</v>
      </c>
      <c r="R133" s="68" t="s">
        <v>1596</v>
      </c>
      <c r="S133" s="68" t="s">
        <v>1569</v>
      </c>
      <c r="T133" s="68">
        <v>2009</v>
      </c>
      <c r="U133" s="63" t="s">
        <v>2067</v>
      </c>
      <c r="W133" s="63" t="s">
        <v>147</v>
      </c>
    </row>
    <row r="134" spans="1:23" ht="30" customHeight="1">
      <c r="A134" s="64">
        <v>133</v>
      </c>
      <c r="B134" s="69" t="s">
        <v>147</v>
      </c>
      <c r="C134" s="66" t="s">
        <v>2068</v>
      </c>
      <c r="D134" s="66" t="s">
        <v>950</v>
      </c>
      <c r="E134" s="66" t="s">
        <v>2060</v>
      </c>
      <c r="F134" s="66" t="s">
        <v>949</v>
      </c>
      <c r="G134" s="67" t="s">
        <v>1640</v>
      </c>
      <c r="H134" s="68" t="s">
        <v>1561</v>
      </c>
      <c r="I134" s="68" t="s">
        <v>1561</v>
      </c>
      <c r="J134" s="68" t="s">
        <v>1562</v>
      </c>
      <c r="K134" s="68" t="s">
        <v>2069</v>
      </c>
      <c r="L134" s="68" t="s">
        <v>2070</v>
      </c>
      <c r="M134" s="68" t="s">
        <v>2071</v>
      </c>
      <c r="N134" s="68" t="s">
        <v>2072</v>
      </c>
      <c r="O134" s="68" t="s">
        <v>2073</v>
      </c>
      <c r="P134" s="68" t="s">
        <v>2074</v>
      </c>
      <c r="Q134" s="68" t="s">
        <v>2075</v>
      </c>
      <c r="R134" s="68" t="s">
        <v>1568</v>
      </c>
      <c r="S134" s="68" t="s">
        <v>1569</v>
      </c>
      <c r="T134" s="68">
        <v>2009</v>
      </c>
      <c r="U134" s="63" t="s">
        <v>2076</v>
      </c>
    </row>
    <row r="135" spans="1:23" ht="30" customHeight="1">
      <c r="A135" s="64">
        <v>134</v>
      </c>
      <c r="B135" s="65" t="s">
        <v>147</v>
      </c>
      <c r="C135" s="66" t="s">
        <v>147</v>
      </c>
      <c r="D135" s="66" t="s">
        <v>950</v>
      </c>
      <c r="E135" s="66" t="s">
        <v>2060</v>
      </c>
      <c r="F135" s="66" t="s">
        <v>949</v>
      </c>
      <c r="G135" s="67" t="s">
        <v>1895</v>
      </c>
      <c r="H135" s="68" t="s">
        <v>1561</v>
      </c>
      <c r="I135" s="68" t="s">
        <v>1561</v>
      </c>
      <c r="J135" s="68" t="s">
        <v>1562</v>
      </c>
      <c r="K135" s="68" t="s">
        <v>2069</v>
      </c>
      <c r="L135" s="68" t="s">
        <v>2070</v>
      </c>
      <c r="M135" s="68" t="s">
        <v>2071</v>
      </c>
      <c r="N135" s="68" t="s">
        <v>2072</v>
      </c>
      <c r="O135" s="68" t="s">
        <v>2073</v>
      </c>
      <c r="P135" s="68" t="s">
        <v>2074</v>
      </c>
      <c r="Q135" s="68" t="s">
        <v>2075</v>
      </c>
      <c r="R135" s="68" t="s">
        <v>1568</v>
      </c>
      <c r="S135" s="68" t="s">
        <v>1569</v>
      </c>
      <c r="T135" s="68">
        <v>2009</v>
      </c>
      <c r="U135" s="63" t="s">
        <v>2076</v>
      </c>
    </row>
    <row r="136" spans="1:23" ht="30" customHeight="1">
      <c r="A136" s="64">
        <v>135</v>
      </c>
      <c r="B136" s="65" t="s">
        <v>2077</v>
      </c>
      <c r="C136" s="66" t="s">
        <v>2077</v>
      </c>
      <c r="D136" s="66" t="s">
        <v>950</v>
      </c>
      <c r="E136" s="66" t="s">
        <v>2060</v>
      </c>
      <c r="F136" s="66" t="s">
        <v>949</v>
      </c>
      <c r="G136" s="67" t="s">
        <v>1649</v>
      </c>
      <c r="H136" s="68" t="s">
        <v>1561</v>
      </c>
      <c r="I136" s="68" t="s">
        <v>1561</v>
      </c>
      <c r="J136" s="68" t="s">
        <v>1562</v>
      </c>
      <c r="K136" s="68" t="s">
        <v>1581</v>
      </c>
      <c r="L136" s="68" t="s">
        <v>2078</v>
      </c>
      <c r="M136" s="68" t="s">
        <v>2079</v>
      </c>
      <c r="N136" s="68" t="s">
        <v>2063</v>
      </c>
      <c r="O136" s="68">
        <v>455993146</v>
      </c>
      <c r="P136" s="68">
        <v>9989966837</v>
      </c>
      <c r="Q136" s="68" t="s">
        <v>2080</v>
      </c>
      <c r="R136" s="68" t="s">
        <v>1568</v>
      </c>
      <c r="S136" s="68" t="s">
        <v>1569</v>
      </c>
      <c r="T136" s="68">
        <v>2023</v>
      </c>
      <c r="U136" s="63" t="s">
        <v>2067</v>
      </c>
    </row>
    <row r="137" spans="1:23" ht="30" customHeight="1">
      <c r="A137" s="64">
        <v>136</v>
      </c>
      <c r="B137" s="69" t="s">
        <v>486</v>
      </c>
      <c r="C137" s="66" t="s">
        <v>486</v>
      </c>
      <c r="D137" s="66" t="s">
        <v>951</v>
      </c>
      <c r="E137" s="66" t="s">
        <v>2081</v>
      </c>
      <c r="F137" s="66" t="s">
        <v>952</v>
      </c>
      <c r="G137" s="67" t="s">
        <v>1640</v>
      </c>
      <c r="H137" s="68" t="s">
        <v>1561</v>
      </c>
      <c r="I137" s="68" t="s">
        <v>1562</v>
      </c>
      <c r="J137" s="68" t="s">
        <v>1562</v>
      </c>
      <c r="K137" s="68" t="s">
        <v>1563</v>
      </c>
      <c r="L137" s="68" t="s">
        <v>2082</v>
      </c>
      <c r="M137" s="68" t="s">
        <v>2083</v>
      </c>
      <c r="N137" s="68" t="s">
        <v>2084</v>
      </c>
      <c r="O137" s="68" t="s">
        <v>2085</v>
      </c>
      <c r="P137" s="68">
        <v>9061724211</v>
      </c>
      <c r="Q137" s="68" t="s">
        <v>2086</v>
      </c>
      <c r="R137" s="68" t="s">
        <v>1568</v>
      </c>
      <c r="S137" s="68" t="s">
        <v>1569</v>
      </c>
      <c r="T137" s="68">
        <v>3100</v>
      </c>
      <c r="W137" s="63" t="s">
        <v>2087</v>
      </c>
    </row>
    <row r="138" spans="1:23" ht="30" customHeight="1">
      <c r="A138" s="64">
        <v>137</v>
      </c>
      <c r="B138" s="65" t="s">
        <v>2088</v>
      </c>
      <c r="C138" s="66" t="s">
        <v>2088</v>
      </c>
      <c r="D138" s="66" t="s">
        <v>2089</v>
      </c>
      <c r="E138" s="66" t="s">
        <v>2081</v>
      </c>
      <c r="F138" s="66" t="s">
        <v>952</v>
      </c>
      <c r="G138" s="67" t="s">
        <v>1649</v>
      </c>
      <c r="H138" s="68" t="s">
        <v>1561</v>
      </c>
      <c r="I138" s="68" t="s">
        <v>1562</v>
      </c>
      <c r="J138" s="68" t="s">
        <v>1562</v>
      </c>
      <c r="K138" s="68" t="s">
        <v>1563</v>
      </c>
      <c r="L138" s="68" t="s">
        <v>2090</v>
      </c>
      <c r="M138" s="68" t="s">
        <v>2083</v>
      </c>
      <c r="N138" s="68" t="s">
        <v>2091</v>
      </c>
      <c r="O138" s="68" t="s">
        <v>2085</v>
      </c>
      <c r="P138" s="68">
        <v>9061724211</v>
      </c>
      <c r="Q138" s="68" t="s">
        <v>2086</v>
      </c>
      <c r="R138" s="68" t="s">
        <v>1568</v>
      </c>
      <c r="S138" s="68" t="s">
        <v>1569</v>
      </c>
      <c r="T138" s="68">
        <v>3100</v>
      </c>
    </row>
    <row r="139" spans="1:23" ht="30" customHeight="1">
      <c r="A139" s="64">
        <v>138</v>
      </c>
      <c r="B139" s="65" t="s">
        <v>487</v>
      </c>
      <c r="C139" s="66" t="s">
        <v>487</v>
      </c>
      <c r="D139" s="66" t="s">
        <v>953</v>
      </c>
      <c r="E139" s="66" t="s">
        <v>2092</v>
      </c>
      <c r="F139" s="66" t="s">
        <v>954</v>
      </c>
      <c r="G139" s="67" t="s">
        <v>1649</v>
      </c>
      <c r="H139" s="68" t="s">
        <v>1561</v>
      </c>
      <c r="I139" s="68" t="s">
        <v>1562</v>
      </c>
      <c r="J139" s="68" t="s">
        <v>1562</v>
      </c>
      <c r="K139" s="68" t="s">
        <v>1563</v>
      </c>
      <c r="L139" s="68" t="s">
        <v>2093</v>
      </c>
      <c r="M139" s="68" t="s">
        <v>2094</v>
      </c>
      <c r="N139" s="68" t="s">
        <v>2095</v>
      </c>
      <c r="O139" s="68" t="s">
        <v>2096</v>
      </c>
      <c r="P139" s="68">
        <v>9173027453</v>
      </c>
      <c r="Q139" s="68" t="s">
        <v>2097</v>
      </c>
      <c r="R139" s="68" t="s">
        <v>1596</v>
      </c>
      <c r="S139" s="68" t="s">
        <v>1569</v>
      </c>
      <c r="T139" s="68">
        <v>6100</v>
      </c>
      <c r="U139" s="63" t="s">
        <v>2098</v>
      </c>
    </row>
    <row r="140" spans="1:23" ht="30" customHeight="1">
      <c r="A140" s="64">
        <v>139</v>
      </c>
      <c r="B140" s="69" t="s">
        <v>2099</v>
      </c>
      <c r="C140" s="66" t="s">
        <v>2099</v>
      </c>
      <c r="D140" s="66" t="s">
        <v>2100</v>
      </c>
      <c r="E140" s="66" t="s">
        <v>2092</v>
      </c>
      <c r="F140" s="66" t="s">
        <v>954</v>
      </c>
      <c r="G140" s="67" t="s">
        <v>1649</v>
      </c>
      <c r="H140" s="68" t="s">
        <v>1561</v>
      </c>
      <c r="I140" s="68" t="s">
        <v>1562</v>
      </c>
      <c r="J140" s="68" t="s">
        <v>1562</v>
      </c>
      <c r="K140" s="68" t="s">
        <v>1563</v>
      </c>
      <c r="L140" s="68" t="s">
        <v>2101</v>
      </c>
      <c r="M140" s="68" t="s">
        <v>2094</v>
      </c>
      <c r="N140" s="68" t="s">
        <v>2102</v>
      </c>
      <c r="O140" s="68" t="s">
        <v>2096</v>
      </c>
      <c r="P140" s="68">
        <v>9173027453</v>
      </c>
      <c r="Q140" s="68" t="s">
        <v>2103</v>
      </c>
      <c r="R140" s="68" t="s">
        <v>1596</v>
      </c>
      <c r="S140" s="68" t="s">
        <v>1569</v>
      </c>
      <c r="T140" s="68">
        <v>6100</v>
      </c>
      <c r="U140" s="63" t="s">
        <v>2098</v>
      </c>
    </row>
    <row r="141" spans="1:23" ht="30" customHeight="1">
      <c r="A141" s="64">
        <v>140</v>
      </c>
      <c r="B141" s="69" t="s">
        <v>489</v>
      </c>
      <c r="C141" s="66" t="s">
        <v>489</v>
      </c>
      <c r="D141" s="66" t="s">
        <v>957</v>
      </c>
      <c r="E141" s="66" t="s">
        <v>2104</v>
      </c>
      <c r="F141" s="66" t="s">
        <v>2105</v>
      </c>
      <c r="G141" s="67" t="s">
        <v>1570</v>
      </c>
      <c r="H141" s="68" t="s">
        <v>1561</v>
      </c>
      <c r="I141" s="68" t="s">
        <v>1562</v>
      </c>
      <c r="J141" s="68" t="s">
        <v>1562</v>
      </c>
      <c r="K141" s="68" t="s">
        <v>1563</v>
      </c>
      <c r="L141" s="68" t="s">
        <v>2106</v>
      </c>
      <c r="M141" s="68" t="s">
        <v>2083</v>
      </c>
      <c r="N141" s="68" t="s">
        <v>2107</v>
      </c>
      <c r="O141" s="68" t="s">
        <v>2108</v>
      </c>
      <c r="P141" s="68" t="s">
        <v>2108</v>
      </c>
      <c r="Q141" s="68" t="s">
        <v>2109</v>
      </c>
      <c r="R141" s="68" t="s">
        <v>1596</v>
      </c>
      <c r="S141" s="68" t="s">
        <v>1569</v>
      </c>
      <c r="T141" s="68">
        <v>6101</v>
      </c>
      <c r="U141" s="63" t="s">
        <v>2110</v>
      </c>
    </row>
    <row r="142" spans="1:23" ht="30" customHeight="1">
      <c r="A142" s="64">
        <v>141</v>
      </c>
      <c r="B142" s="65" t="s">
        <v>489</v>
      </c>
      <c r="C142" s="66" t="s">
        <v>490</v>
      </c>
      <c r="D142" s="66" t="s">
        <v>957</v>
      </c>
      <c r="E142" s="66" t="s">
        <v>2104</v>
      </c>
      <c r="F142" s="66" t="s">
        <v>2105</v>
      </c>
      <c r="G142" s="67" t="s">
        <v>1560</v>
      </c>
      <c r="H142" s="68" t="s">
        <v>1561</v>
      </c>
      <c r="I142" s="68" t="s">
        <v>1562</v>
      </c>
      <c r="J142" s="68" t="s">
        <v>1562</v>
      </c>
      <c r="K142" s="68" t="s">
        <v>1563</v>
      </c>
      <c r="L142" s="68" t="s">
        <v>2106</v>
      </c>
      <c r="M142" s="68" t="s">
        <v>2083</v>
      </c>
      <c r="N142" s="68" t="s">
        <v>2107</v>
      </c>
      <c r="O142" s="68" t="s">
        <v>2108</v>
      </c>
      <c r="P142" s="68" t="s">
        <v>2108</v>
      </c>
      <c r="Q142" s="68" t="s">
        <v>2109</v>
      </c>
      <c r="R142" s="68" t="s">
        <v>1596</v>
      </c>
      <c r="S142" s="68" t="s">
        <v>1569</v>
      </c>
      <c r="T142" s="68">
        <v>6101</v>
      </c>
      <c r="U142" s="63" t="s">
        <v>2110</v>
      </c>
    </row>
    <row r="143" spans="1:23" ht="30" customHeight="1">
      <c r="A143" s="64">
        <v>142</v>
      </c>
      <c r="B143" s="65" t="s">
        <v>131</v>
      </c>
      <c r="C143" s="66" t="s">
        <v>132</v>
      </c>
      <c r="D143" s="66" t="s">
        <v>962</v>
      </c>
      <c r="E143" s="66" t="s">
        <v>2111</v>
      </c>
      <c r="F143" s="66" t="s">
        <v>963</v>
      </c>
      <c r="G143" s="67" t="s">
        <v>2112</v>
      </c>
      <c r="H143" s="68" t="s">
        <v>1561</v>
      </c>
      <c r="I143" s="68" t="s">
        <v>1562</v>
      </c>
      <c r="J143" s="68" t="s">
        <v>1562</v>
      </c>
      <c r="K143" s="68" t="s">
        <v>1563</v>
      </c>
      <c r="L143" s="68" t="s">
        <v>2113</v>
      </c>
      <c r="M143" s="68" t="s">
        <v>2114</v>
      </c>
      <c r="N143" s="68" t="s">
        <v>2115</v>
      </c>
      <c r="O143" s="68" t="s">
        <v>2116</v>
      </c>
      <c r="P143" s="68">
        <v>9662255560</v>
      </c>
      <c r="Q143" s="68" t="s">
        <v>1913</v>
      </c>
      <c r="R143" s="68" t="s">
        <v>1568</v>
      </c>
      <c r="S143" s="68" t="s">
        <v>1569</v>
      </c>
      <c r="T143" s="68">
        <v>1500</v>
      </c>
      <c r="U143" s="63" t="s">
        <v>2117</v>
      </c>
    </row>
    <row r="144" spans="1:23" ht="30" customHeight="1">
      <c r="A144" s="64">
        <v>143</v>
      </c>
      <c r="B144" s="71" t="s">
        <v>133</v>
      </c>
      <c r="C144" s="66" t="s">
        <v>133</v>
      </c>
      <c r="D144" s="66" t="s">
        <v>962</v>
      </c>
      <c r="E144" s="66" t="s">
        <v>2111</v>
      </c>
      <c r="F144" s="66" t="s">
        <v>963</v>
      </c>
      <c r="G144" s="67" t="s">
        <v>1601</v>
      </c>
      <c r="H144" s="68" t="s">
        <v>1561</v>
      </c>
      <c r="I144" s="68" t="s">
        <v>1562</v>
      </c>
      <c r="J144" s="68" t="s">
        <v>1562</v>
      </c>
      <c r="K144" s="68" t="s">
        <v>1563</v>
      </c>
      <c r="L144" s="68" t="s">
        <v>2113</v>
      </c>
      <c r="M144" s="68" t="s">
        <v>2114</v>
      </c>
      <c r="N144" s="68" t="s">
        <v>2118</v>
      </c>
      <c r="O144" s="68" t="s">
        <v>2119</v>
      </c>
      <c r="P144" s="68">
        <v>9662255560</v>
      </c>
      <c r="Q144" s="68" t="s">
        <v>1913</v>
      </c>
      <c r="R144" s="68" t="s">
        <v>1568</v>
      </c>
      <c r="S144" s="68" t="s">
        <v>1569</v>
      </c>
      <c r="T144" s="68">
        <v>1500</v>
      </c>
      <c r="U144" s="63" t="s">
        <v>2117</v>
      </c>
    </row>
    <row r="145" spans="1:23" ht="30" customHeight="1">
      <c r="A145" s="64">
        <v>144</v>
      </c>
      <c r="B145" s="71" t="s">
        <v>133</v>
      </c>
      <c r="C145" s="66" t="s">
        <v>134</v>
      </c>
      <c r="D145" s="66" t="s">
        <v>962</v>
      </c>
      <c r="E145" s="66" t="s">
        <v>2111</v>
      </c>
      <c r="F145" s="66" t="s">
        <v>963</v>
      </c>
      <c r="G145" s="67" t="s">
        <v>1601</v>
      </c>
      <c r="H145" s="68" t="s">
        <v>1561</v>
      </c>
      <c r="I145" s="68" t="s">
        <v>1562</v>
      </c>
      <c r="J145" s="68" t="s">
        <v>1562</v>
      </c>
      <c r="K145" s="68" t="s">
        <v>1563</v>
      </c>
      <c r="L145" s="68" t="s">
        <v>2113</v>
      </c>
      <c r="M145" s="68" t="s">
        <v>2114</v>
      </c>
      <c r="N145" s="68" t="s">
        <v>2118</v>
      </c>
      <c r="O145" s="68" t="s">
        <v>2119</v>
      </c>
      <c r="P145" s="68">
        <v>9662255560</v>
      </c>
      <c r="Q145" s="68" t="s">
        <v>1913</v>
      </c>
      <c r="R145" s="68" t="s">
        <v>1568</v>
      </c>
      <c r="S145" s="68" t="s">
        <v>1569</v>
      </c>
      <c r="T145" s="68">
        <v>1500</v>
      </c>
      <c r="U145" s="63" t="s">
        <v>2117</v>
      </c>
    </row>
    <row r="146" spans="1:23" ht="30" customHeight="1">
      <c r="A146" s="64">
        <v>145</v>
      </c>
      <c r="B146" s="69" t="s">
        <v>493</v>
      </c>
      <c r="C146" s="66" t="s">
        <v>494</v>
      </c>
      <c r="D146" s="66" t="s">
        <v>966</v>
      </c>
      <c r="E146" s="66" t="s">
        <v>2120</v>
      </c>
      <c r="F146" s="66" t="s">
        <v>967</v>
      </c>
      <c r="G146" s="67" t="s">
        <v>1560</v>
      </c>
      <c r="H146" s="68" t="s">
        <v>1561</v>
      </c>
      <c r="I146" s="68" t="s">
        <v>1562</v>
      </c>
      <c r="J146" s="68" t="s">
        <v>1562</v>
      </c>
      <c r="K146" s="68" t="s">
        <v>1563</v>
      </c>
      <c r="L146" s="68" t="s">
        <v>1590</v>
      </c>
      <c r="M146" s="68" t="s">
        <v>1591</v>
      </c>
      <c r="N146" s="68" t="s">
        <v>1592</v>
      </c>
      <c r="O146" s="68" t="s">
        <v>1593</v>
      </c>
      <c r="P146" s="68" t="s">
        <v>1594</v>
      </c>
      <c r="Q146" s="68" t="s">
        <v>2121</v>
      </c>
      <c r="R146" s="68" t="s">
        <v>1568</v>
      </c>
      <c r="S146" s="68" t="s">
        <v>1569</v>
      </c>
      <c r="T146" s="68">
        <v>2515</v>
      </c>
      <c r="U146" s="63" t="s">
        <v>2122</v>
      </c>
      <c r="W146" s="63" t="s">
        <v>2123</v>
      </c>
    </row>
    <row r="147" spans="1:23" ht="30" customHeight="1">
      <c r="A147" s="64">
        <v>146</v>
      </c>
      <c r="B147" s="69" t="s">
        <v>493</v>
      </c>
      <c r="C147" s="66" t="s">
        <v>493</v>
      </c>
      <c r="D147" s="66" t="s">
        <v>966</v>
      </c>
      <c r="E147" s="66" t="s">
        <v>2120</v>
      </c>
      <c r="F147" s="66" t="s">
        <v>967</v>
      </c>
      <c r="G147" s="67" t="s">
        <v>1570</v>
      </c>
      <c r="H147" s="68" t="s">
        <v>1561</v>
      </c>
      <c r="I147" s="68" t="s">
        <v>1562</v>
      </c>
      <c r="J147" s="68" t="s">
        <v>1562</v>
      </c>
      <c r="K147" s="68" t="s">
        <v>1563</v>
      </c>
      <c r="L147" s="68" t="s">
        <v>1590</v>
      </c>
      <c r="M147" s="68" t="s">
        <v>1591</v>
      </c>
      <c r="N147" s="68" t="s">
        <v>1592</v>
      </c>
      <c r="O147" s="68" t="s">
        <v>1593</v>
      </c>
      <c r="P147" s="68" t="s">
        <v>1594</v>
      </c>
      <c r="Q147" s="68" t="s">
        <v>1595</v>
      </c>
      <c r="R147" s="68" t="s">
        <v>1568</v>
      </c>
      <c r="S147" s="68" t="s">
        <v>1569</v>
      </c>
      <c r="T147" s="68">
        <v>2515</v>
      </c>
      <c r="U147" s="63" t="s">
        <v>2122</v>
      </c>
      <c r="W147" s="63" t="s">
        <v>2123</v>
      </c>
    </row>
    <row r="148" spans="1:23" ht="30" customHeight="1">
      <c r="A148" s="64">
        <v>147</v>
      </c>
      <c r="B148" s="69" t="s">
        <v>148</v>
      </c>
      <c r="C148" s="66" t="s">
        <v>149</v>
      </c>
      <c r="D148" s="66" t="s">
        <v>974</v>
      </c>
      <c r="E148" s="66" t="s">
        <v>1559</v>
      </c>
      <c r="F148" s="66" t="s">
        <v>975</v>
      </c>
      <c r="G148" s="67" t="s">
        <v>1601</v>
      </c>
      <c r="H148" s="68" t="s">
        <v>1561</v>
      </c>
      <c r="I148" s="68" t="s">
        <v>1562</v>
      </c>
      <c r="J148" s="68" t="s">
        <v>1562</v>
      </c>
      <c r="K148" s="68" t="s">
        <v>1563</v>
      </c>
      <c r="L148" s="68" t="s">
        <v>1564</v>
      </c>
      <c r="M148" s="68" t="s">
        <v>2124</v>
      </c>
      <c r="N148" s="68" t="s">
        <v>2125</v>
      </c>
      <c r="O148" s="68" t="s">
        <v>2126</v>
      </c>
      <c r="P148" s="68">
        <v>9178227031</v>
      </c>
      <c r="Q148" s="68" t="s">
        <v>1567</v>
      </c>
      <c r="R148" s="68" t="s">
        <v>1596</v>
      </c>
      <c r="S148" s="68" t="s">
        <v>1569</v>
      </c>
      <c r="T148" s="68">
        <v>6014</v>
      </c>
      <c r="U148" s="63" t="s">
        <v>2127</v>
      </c>
    </row>
    <row r="149" spans="1:23" ht="30" customHeight="1">
      <c r="A149" s="64">
        <v>148</v>
      </c>
      <c r="B149" s="65" t="s">
        <v>148</v>
      </c>
      <c r="C149" s="66" t="s">
        <v>148</v>
      </c>
      <c r="D149" s="66" t="s">
        <v>974</v>
      </c>
      <c r="E149" s="66" t="s">
        <v>1559</v>
      </c>
      <c r="F149" s="66" t="s">
        <v>975</v>
      </c>
      <c r="G149" s="67" t="s">
        <v>1601</v>
      </c>
      <c r="H149" s="68" t="s">
        <v>1561</v>
      </c>
      <c r="I149" s="68" t="s">
        <v>1562</v>
      </c>
      <c r="J149" s="68" t="s">
        <v>1562</v>
      </c>
      <c r="K149" s="68" t="s">
        <v>1563</v>
      </c>
      <c r="L149" s="68" t="s">
        <v>1564</v>
      </c>
      <c r="M149" s="68" t="s">
        <v>2124</v>
      </c>
      <c r="N149" s="68" t="s">
        <v>2125</v>
      </c>
      <c r="O149" s="68" t="s">
        <v>2126</v>
      </c>
      <c r="P149" s="68">
        <v>9178227031</v>
      </c>
      <c r="Q149" s="68" t="s">
        <v>1567</v>
      </c>
      <c r="R149" s="68" t="s">
        <v>1596</v>
      </c>
      <c r="S149" s="68" t="s">
        <v>1569</v>
      </c>
      <c r="T149" s="68">
        <v>6014</v>
      </c>
    </row>
    <row r="150" spans="1:23" ht="30" customHeight="1">
      <c r="A150" s="64">
        <v>149</v>
      </c>
      <c r="B150" s="65" t="s">
        <v>148</v>
      </c>
      <c r="C150" s="66" t="s">
        <v>150</v>
      </c>
      <c r="D150" s="66" t="s">
        <v>974</v>
      </c>
      <c r="E150" s="66" t="s">
        <v>1559</v>
      </c>
      <c r="F150" s="66" t="s">
        <v>975</v>
      </c>
      <c r="G150" s="67" t="s">
        <v>1601</v>
      </c>
      <c r="H150" s="68" t="s">
        <v>1561</v>
      </c>
      <c r="I150" s="68" t="s">
        <v>1562</v>
      </c>
      <c r="J150" s="68" t="s">
        <v>1562</v>
      </c>
      <c r="K150" s="68" t="s">
        <v>1563</v>
      </c>
      <c r="L150" s="68" t="s">
        <v>1564</v>
      </c>
      <c r="M150" s="68" t="s">
        <v>2124</v>
      </c>
      <c r="N150" s="68" t="s">
        <v>2125</v>
      </c>
      <c r="O150" s="68" t="s">
        <v>2126</v>
      </c>
      <c r="P150" s="68">
        <v>9178227031</v>
      </c>
      <c r="Q150" s="68" t="s">
        <v>1567</v>
      </c>
      <c r="R150" s="68" t="s">
        <v>1596</v>
      </c>
      <c r="S150" s="68" t="s">
        <v>1569</v>
      </c>
      <c r="T150" s="68">
        <v>6014</v>
      </c>
    </row>
    <row r="151" spans="1:23" ht="30" customHeight="1">
      <c r="A151" s="64">
        <v>150</v>
      </c>
      <c r="B151" s="65" t="s">
        <v>2128</v>
      </c>
      <c r="C151" s="66" t="s">
        <v>2129</v>
      </c>
      <c r="D151" s="66" t="s">
        <v>2130</v>
      </c>
      <c r="E151" s="66" t="s">
        <v>2131</v>
      </c>
      <c r="F151" s="66" t="s">
        <v>2132</v>
      </c>
      <c r="G151" s="67" t="s">
        <v>1560</v>
      </c>
      <c r="H151" s="68" t="s">
        <v>1561</v>
      </c>
      <c r="I151" s="68" t="s">
        <v>1562</v>
      </c>
      <c r="J151" s="68" t="s">
        <v>1562</v>
      </c>
      <c r="K151" s="68" t="s">
        <v>1563</v>
      </c>
      <c r="L151" s="68" t="s">
        <v>2133</v>
      </c>
      <c r="M151" s="68" t="s">
        <v>2134</v>
      </c>
      <c r="N151" s="68" t="s">
        <v>2135</v>
      </c>
      <c r="O151" s="68" t="s">
        <v>2136</v>
      </c>
      <c r="P151" s="68">
        <v>9278200220</v>
      </c>
      <c r="Q151" s="68" t="s">
        <v>2137</v>
      </c>
      <c r="R151" s="68" t="s">
        <v>1596</v>
      </c>
      <c r="S151" s="68" t="s">
        <v>1569</v>
      </c>
      <c r="T151" s="68">
        <v>6000</v>
      </c>
    </row>
    <row r="152" spans="1:23" ht="30" customHeight="1">
      <c r="A152" s="64">
        <v>151</v>
      </c>
      <c r="B152" s="69" t="s">
        <v>2128</v>
      </c>
      <c r="C152" s="66" t="s">
        <v>2128</v>
      </c>
      <c r="D152" s="66" t="s">
        <v>2130</v>
      </c>
      <c r="E152" s="66" t="s">
        <v>2131</v>
      </c>
      <c r="F152" s="66" t="s">
        <v>2132</v>
      </c>
      <c r="G152" s="67" t="s">
        <v>1570</v>
      </c>
      <c r="H152" s="68" t="s">
        <v>1561</v>
      </c>
      <c r="I152" s="68" t="s">
        <v>1562</v>
      </c>
      <c r="J152" s="68" t="s">
        <v>1562</v>
      </c>
      <c r="K152" s="68" t="s">
        <v>1563</v>
      </c>
      <c r="L152" s="68" t="s">
        <v>2133</v>
      </c>
      <c r="M152" s="68" t="s">
        <v>2134</v>
      </c>
      <c r="N152" s="68" t="s">
        <v>2135</v>
      </c>
      <c r="O152" s="68" t="s">
        <v>2136</v>
      </c>
      <c r="P152" s="68">
        <v>9278200220</v>
      </c>
      <c r="Q152" s="68" t="s">
        <v>2137</v>
      </c>
      <c r="R152" s="68" t="s">
        <v>1596</v>
      </c>
      <c r="S152" s="68" t="s">
        <v>1569</v>
      </c>
      <c r="T152" s="68">
        <v>6000</v>
      </c>
    </row>
    <row r="153" spans="1:23" ht="30" customHeight="1">
      <c r="A153" s="64">
        <v>152</v>
      </c>
      <c r="B153" s="65" t="s">
        <v>135</v>
      </c>
      <c r="C153" s="66" t="s">
        <v>135</v>
      </c>
      <c r="D153" s="66" t="s">
        <v>980</v>
      </c>
      <c r="E153" s="66" t="s">
        <v>2138</v>
      </c>
      <c r="F153" s="66" t="s">
        <v>981</v>
      </c>
      <c r="G153" s="67" t="s">
        <v>1570</v>
      </c>
      <c r="H153" s="68" t="s">
        <v>1561</v>
      </c>
      <c r="I153" s="68" t="s">
        <v>1561</v>
      </c>
      <c r="J153" s="68" t="s">
        <v>1562</v>
      </c>
      <c r="K153" s="68" t="s">
        <v>1581</v>
      </c>
      <c r="L153" s="68" t="s">
        <v>2139</v>
      </c>
      <c r="M153" s="68" t="s">
        <v>2140</v>
      </c>
      <c r="N153" s="68" t="s">
        <v>2141</v>
      </c>
      <c r="O153" s="68" t="s">
        <v>2142</v>
      </c>
      <c r="P153" s="68" t="s">
        <v>2143</v>
      </c>
      <c r="Q153" s="68" t="s">
        <v>2144</v>
      </c>
      <c r="R153" s="68" t="s">
        <v>1568</v>
      </c>
      <c r="S153" s="68" t="s">
        <v>1569</v>
      </c>
      <c r="T153" s="68">
        <v>1500</v>
      </c>
      <c r="U153" s="63" t="s">
        <v>2117</v>
      </c>
    </row>
    <row r="154" spans="1:23" ht="30" customHeight="1">
      <c r="A154" s="64">
        <v>153</v>
      </c>
      <c r="B154" s="69" t="s">
        <v>2145</v>
      </c>
      <c r="C154" s="66" t="s">
        <v>2145</v>
      </c>
      <c r="D154" s="66" t="s">
        <v>2146</v>
      </c>
      <c r="E154" s="66" t="s">
        <v>2147</v>
      </c>
      <c r="F154" s="66" t="s">
        <v>2148</v>
      </c>
      <c r="G154" s="67" t="s">
        <v>1570</v>
      </c>
      <c r="H154" s="68" t="s">
        <v>1561</v>
      </c>
      <c r="I154" s="68" t="s">
        <v>1561</v>
      </c>
      <c r="J154" s="68" t="s">
        <v>1562</v>
      </c>
      <c r="K154" s="68" t="s">
        <v>1563</v>
      </c>
      <c r="L154" s="68" t="s">
        <v>2149</v>
      </c>
      <c r="M154" s="68" t="s">
        <v>2150</v>
      </c>
      <c r="N154" s="68" t="s">
        <v>2151</v>
      </c>
      <c r="O154" s="68" t="s">
        <v>2152</v>
      </c>
      <c r="P154" s="68" t="s">
        <v>2153</v>
      </c>
      <c r="Q154" s="68" t="s">
        <v>2154</v>
      </c>
      <c r="R154" s="68" t="s">
        <v>1596</v>
      </c>
      <c r="S154" s="68" t="s">
        <v>1569</v>
      </c>
      <c r="T154" s="68">
        <v>5023</v>
      </c>
    </row>
    <row r="155" spans="1:23" ht="30" customHeight="1">
      <c r="A155" s="64">
        <v>154</v>
      </c>
      <c r="B155" s="65" t="s">
        <v>2145</v>
      </c>
      <c r="C155" s="66" t="s">
        <v>2155</v>
      </c>
      <c r="D155" s="66" t="s">
        <v>2146</v>
      </c>
      <c r="E155" s="66" t="s">
        <v>2147</v>
      </c>
      <c r="F155" s="66" t="s">
        <v>2148</v>
      </c>
      <c r="G155" s="67" t="s">
        <v>1560</v>
      </c>
      <c r="H155" s="68" t="s">
        <v>1561</v>
      </c>
      <c r="I155" s="68" t="s">
        <v>1561</v>
      </c>
      <c r="J155" s="68" t="s">
        <v>1562</v>
      </c>
      <c r="K155" s="68" t="s">
        <v>1563</v>
      </c>
      <c r="L155" s="68" t="s">
        <v>2149</v>
      </c>
      <c r="M155" s="68" t="s">
        <v>2150</v>
      </c>
      <c r="N155" s="68" t="s">
        <v>2151</v>
      </c>
      <c r="O155" s="68" t="s">
        <v>2152</v>
      </c>
      <c r="P155" s="68" t="s">
        <v>2153</v>
      </c>
      <c r="Q155" s="68" t="s">
        <v>2154</v>
      </c>
      <c r="R155" s="68" t="s">
        <v>1596</v>
      </c>
      <c r="S155" s="68" t="s">
        <v>1569</v>
      </c>
      <c r="T155" s="68">
        <v>5023</v>
      </c>
    </row>
    <row r="156" spans="1:23" ht="30" customHeight="1">
      <c r="A156" s="64">
        <v>155</v>
      </c>
      <c r="B156" s="69" t="s">
        <v>2156</v>
      </c>
      <c r="C156" s="66" t="s">
        <v>2156</v>
      </c>
      <c r="D156" s="66" t="s">
        <v>2157</v>
      </c>
      <c r="E156" s="66" t="s">
        <v>2158</v>
      </c>
      <c r="F156" s="66" t="s">
        <v>2159</v>
      </c>
      <c r="G156" s="67" t="s">
        <v>1570</v>
      </c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 t="s">
        <v>1568</v>
      </c>
      <c r="S156" s="68" t="s">
        <v>1659</v>
      </c>
      <c r="T156" s="68">
        <v>1604</v>
      </c>
    </row>
    <row r="157" spans="1:23" ht="30" customHeight="1">
      <c r="A157" s="64">
        <v>156</v>
      </c>
      <c r="B157" s="69" t="s">
        <v>2156</v>
      </c>
      <c r="C157" s="66" t="s">
        <v>2160</v>
      </c>
      <c r="D157" s="66" t="s">
        <v>2161</v>
      </c>
      <c r="E157" s="66" t="s">
        <v>2158</v>
      </c>
      <c r="F157" s="66" t="s">
        <v>2159</v>
      </c>
      <c r="G157" s="67" t="s">
        <v>1560</v>
      </c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 t="s">
        <v>1568</v>
      </c>
      <c r="S157" s="68" t="s">
        <v>1659</v>
      </c>
      <c r="T157" s="68">
        <v>1604</v>
      </c>
    </row>
    <row r="158" spans="1:23" ht="30" customHeight="1">
      <c r="A158" s="64">
        <v>157</v>
      </c>
      <c r="B158" s="65" t="s">
        <v>152</v>
      </c>
      <c r="C158" s="66" t="s">
        <v>152</v>
      </c>
      <c r="D158" s="66" t="s">
        <v>988</v>
      </c>
      <c r="E158" s="66" t="s">
        <v>2162</v>
      </c>
      <c r="F158" s="66" t="s">
        <v>989</v>
      </c>
      <c r="G158" s="67" t="s">
        <v>1640</v>
      </c>
      <c r="H158" s="68" t="s">
        <v>1561</v>
      </c>
      <c r="I158" s="68" t="s">
        <v>1562</v>
      </c>
      <c r="J158" s="68" t="s">
        <v>1562</v>
      </c>
      <c r="K158" s="68" t="s">
        <v>2163</v>
      </c>
      <c r="L158" s="68" t="s">
        <v>2164</v>
      </c>
      <c r="M158" s="68" t="s">
        <v>2165</v>
      </c>
      <c r="N158" s="68" t="s">
        <v>2166</v>
      </c>
      <c r="O158" s="68" t="s">
        <v>2167</v>
      </c>
      <c r="P158" s="68" t="s">
        <v>2168</v>
      </c>
      <c r="Q158" s="68" t="s">
        <v>2169</v>
      </c>
      <c r="R158" s="68" t="s">
        <v>1568</v>
      </c>
      <c r="S158" s="68" t="s">
        <v>1569</v>
      </c>
      <c r="T158" s="68">
        <v>2400</v>
      </c>
    </row>
    <row r="159" spans="1:23" ht="30" customHeight="1">
      <c r="A159" s="64">
        <v>158</v>
      </c>
      <c r="B159" s="65" t="s">
        <v>2170</v>
      </c>
      <c r="C159" s="66" t="s">
        <v>2170</v>
      </c>
      <c r="D159" s="66" t="s">
        <v>2171</v>
      </c>
      <c r="E159" s="66" t="s">
        <v>2172</v>
      </c>
      <c r="F159" s="66" t="s">
        <v>2173</v>
      </c>
      <c r="G159" s="67" t="s">
        <v>1649</v>
      </c>
      <c r="H159" s="68" t="s">
        <v>1561</v>
      </c>
      <c r="I159" s="68" t="s">
        <v>1562</v>
      </c>
      <c r="J159" s="68" t="s">
        <v>1562</v>
      </c>
      <c r="K159" s="68" t="s">
        <v>1563</v>
      </c>
      <c r="L159" s="68" t="s">
        <v>2174</v>
      </c>
      <c r="M159" s="68" t="s">
        <v>1702</v>
      </c>
      <c r="N159" s="68" t="s">
        <v>2175</v>
      </c>
      <c r="O159" s="68" t="s">
        <v>2167</v>
      </c>
      <c r="P159" s="68">
        <v>9285066639</v>
      </c>
      <c r="Q159" s="68" t="s">
        <v>2176</v>
      </c>
      <c r="R159" s="68" t="s">
        <v>1568</v>
      </c>
      <c r="S159" s="68" t="s">
        <v>1569</v>
      </c>
      <c r="T159" s="68">
        <v>1104</v>
      </c>
    </row>
    <row r="160" spans="1:23" ht="30" customHeight="1">
      <c r="A160" s="64">
        <v>159</v>
      </c>
      <c r="B160" s="73" t="s">
        <v>2177</v>
      </c>
      <c r="C160" s="66" t="s">
        <v>2177</v>
      </c>
      <c r="D160" s="66" t="s">
        <v>2171</v>
      </c>
      <c r="E160" s="66" t="s">
        <v>2178</v>
      </c>
      <c r="F160" s="66" t="s">
        <v>2173</v>
      </c>
      <c r="G160" s="67" t="s">
        <v>1649</v>
      </c>
      <c r="H160" s="68" t="s">
        <v>1561</v>
      </c>
      <c r="I160" s="68" t="s">
        <v>1562</v>
      </c>
      <c r="J160" s="68" t="s">
        <v>1562</v>
      </c>
      <c r="K160" s="68" t="s">
        <v>1563</v>
      </c>
      <c r="L160" s="68" t="s">
        <v>2174</v>
      </c>
      <c r="M160" s="68" t="s">
        <v>1702</v>
      </c>
      <c r="N160" s="68" t="s">
        <v>2179</v>
      </c>
      <c r="O160" s="68" t="s">
        <v>2167</v>
      </c>
      <c r="P160" s="68" t="s">
        <v>2180</v>
      </c>
      <c r="Q160" s="68" t="s">
        <v>2176</v>
      </c>
      <c r="R160" s="68" t="s">
        <v>1568</v>
      </c>
      <c r="S160" s="68" t="s">
        <v>1569</v>
      </c>
      <c r="T160" s="68">
        <v>1104</v>
      </c>
    </row>
    <row r="161" spans="1:23" ht="30" customHeight="1">
      <c r="A161" s="64">
        <v>160</v>
      </c>
      <c r="B161" s="65" t="s">
        <v>155</v>
      </c>
      <c r="C161" s="66" t="s">
        <v>155</v>
      </c>
      <c r="D161" s="66" t="s">
        <v>992</v>
      </c>
      <c r="E161" s="66" t="s">
        <v>2181</v>
      </c>
      <c r="F161" s="66" t="s">
        <v>993</v>
      </c>
      <c r="G161" s="67" t="s">
        <v>1560</v>
      </c>
      <c r="H161" s="68" t="s">
        <v>1561</v>
      </c>
      <c r="I161" s="68" t="s">
        <v>1562</v>
      </c>
      <c r="J161" s="68" t="s">
        <v>1562</v>
      </c>
      <c r="K161" s="68" t="s">
        <v>1563</v>
      </c>
      <c r="L161" s="68" t="s">
        <v>2182</v>
      </c>
      <c r="M161" s="68" t="s">
        <v>2183</v>
      </c>
      <c r="N161" s="68" t="s">
        <v>2184</v>
      </c>
      <c r="O161" s="68">
        <v>9178050105</v>
      </c>
      <c r="P161" s="68" t="s">
        <v>2185</v>
      </c>
      <c r="Q161" s="68" t="s">
        <v>2186</v>
      </c>
      <c r="R161" s="68" t="s">
        <v>1568</v>
      </c>
      <c r="S161" s="68" t="s">
        <v>1569</v>
      </c>
      <c r="T161" s="68">
        <v>1226</v>
      </c>
    </row>
    <row r="162" spans="1:23" ht="30" customHeight="1">
      <c r="A162" s="64">
        <v>161</v>
      </c>
      <c r="B162" s="69" t="s">
        <v>155</v>
      </c>
      <c r="C162" s="66" t="s">
        <v>156</v>
      </c>
      <c r="D162" s="66" t="s">
        <v>992</v>
      </c>
      <c r="E162" s="66" t="s">
        <v>2181</v>
      </c>
      <c r="F162" s="66" t="s">
        <v>993</v>
      </c>
      <c r="G162" s="67" t="s">
        <v>1560</v>
      </c>
      <c r="H162" s="68" t="s">
        <v>1561</v>
      </c>
      <c r="I162" s="68" t="s">
        <v>1562</v>
      </c>
      <c r="J162" s="68" t="s">
        <v>1562</v>
      </c>
      <c r="K162" s="68" t="s">
        <v>1563</v>
      </c>
      <c r="L162" s="68" t="s">
        <v>2182</v>
      </c>
      <c r="M162" s="68" t="s">
        <v>2183</v>
      </c>
      <c r="N162" s="68" t="s">
        <v>2184</v>
      </c>
      <c r="O162" s="68">
        <v>9178050105</v>
      </c>
      <c r="P162" s="68" t="s">
        <v>2187</v>
      </c>
      <c r="Q162" s="68" t="s">
        <v>2186</v>
      </c>
      <c r="R162" s="68" t="s">
        <v>1568</v>
      </c>
      <c r="S162" s="68" t="s">
        <v>1569</v>
      </c>
      <c r="T162" s="68">
        <v>1226</v>
      </c>
    </row>
    <row r="163" spans="1:23" ht="30" customHeight="1">
      <c r="A163" s="64">
        <v>162</v>
      </c>
      <c r="B163" s="65" t="s">
        <v>157</v>
      </c>
      <c r="C163" s="66" t="s">
        <v>157</v>
      </c>
      <c r="D163" s="66" t="s">
        <v>992</v>
      </c>
      <c r="E163" s="66" t="s">
        <v>2188</v>
      </c>
      <c r="F163" s="66" t="s">
        <v>993</v>
      </c>
      <c r="G163" s="67" t="s">
        <v>1601</v>
      </c>
      <c r="H163" s="68" t="s">
        <v>1561</v>
      </c>
      <c r="I163" s="68" t="s">
        <v>1562</v>
      </c>
      <c r="J163" s="68" t="s">
        <v>1562</v>
      </c>
      <c r="K163" s="68" t="s">
        <v>1563</v>
      </c>
      <c r="L163" s="68" t="s">
        <v>2189</v>
      </c>
      <c r="M163" s="68" t="s">
        <v>2190</v>
      </c>
      <c r="N163" s="68" t="s">
        <v>2191</v>
      </c>
      <c r="O163" s="68">
        <v>253185900</v>
      </c>
      <c r="P163" s="68" t="s">
        <v>2187</v>
      </c>
      <c r="Q163" s="68" t="s">
        <v>2192</v>
      </c>
      <c r="R163" s="68" t="s">
        <v>1568</v>
      </c>
      <c r="S163" s="68" t="s">
        <v>1569</v>
      </c>
      <c r="T163" s="68">
        <v>1226</v>
      </c>
    </row>
    <row r="164" spans="1:23" ht="30" customHeight="1">
      <c r="A164" s="64">
        <v>163</v>
      </c>
      <c r="B164" s="69" t="s">
        <v>157</v>
      </c>
      <c r="C164" s="66" t="s">
        <v>158</v>
      </c>
      <c r="D164" s="66" t="s">
        <v>992</v>
      </c>
      <c r="E164" s="66" t="s">
        <v>2188</v>
      </c>
      <c r="F164" s="66" t="s">
        <v>993</v>
      </c>
      <c r="G164" s="67" t="s">
        <v>1601</v>
      </c>
      <c r="H164" s="68" t="s">
        <v>1561</v>
      </c>
      <c r="I164" s="68" t="s">
        <v>1562</v>
      </c>
      <c r="J164" s="68" t="s">
        <v>1562</v>
      </c>
      <c r="K164" s="68" t="s">
        <v>1563</v>
      </c>
      <c r="L164" s="68" t="s">
        <v>2189</v>
      </c>
      <c r="M164" s="68" t="s">
        <v>2190</v>
      </c>
      <c r="N164" s="68" t="s">
        <v>2191</v>
      </c>
      <c r="O164" s="68">
        <v>253185900</v>
      </c>
      <c r="P164" s="68" t="s">
        <v>2187</v>
      </c>
      <c r="Q164" s="68" t="s">
        <v>2192</v>
      </c>
      <c r="R164" s="68" t="s">
        <v>1568</v>
      </c>
      <c r="S164" s="68" t="s">
        <v>1569</v>
      </c>
      <c r="T164" s="68">
        <v>1226</v>
      </c>
    </row>
    <row r="165" spans="1:23" ht="30" customHeight="1">
      <c r="A165" s="64">
        <v>164</v>
      </c>
      <c r="B165" s="65" t="s">
        <v>159</v>
      </c>
      <c r="C165" s="66" t="s">
        <v>159</v>
      </c>
      <c r="D165" s="66" t="s">
        <v>998</v>
      </c>
      <c r="E165" s="66" t="s">
        <v>2193</v>
      </c>
      <c r="F165" s="66" t="s">
        <v>999</v>
      </c>
      <c r="G165" s="67" t="s">
        <v>1560</v>
      </c>
      <c r="H165" s="68" t="s">
        <v>1561</v>
      </c>
      <c r="I165" s="68" t="s">
        <v>1562</v>
      </c>
      <c r="J165" s="68" t="s">
        <v>1561</v>
      </c>
      <c r="K165" s="68" t="s">
        <v>1563</v>
      </c>
      <c r="L165" s="68" t="s">
        <v>2194</v>
      </c>
      <c r="M165" s="68" t="s">
        <v>1702</v>
      </c>
      <c r="N165" s="68" t="s">
        <v>2195</v>
      </c>
      <c r="O165" s="68" t="s">
        <v>2196</v>
      </c>
      <c r="P165" s="68" t="s">
        <v>2197</v>
      </c>
      <c r="Q165" s="68" t="s">
        <v>2198</v>
      </c>
      <c r="R165" s="68" t="s">
        <v>1596</v>
      </c>
      <c r="S165" s="68" t="s">
        <v>1569</v>
      </c>
      <c r="T165" s="68">
        <v>6503</v>
      </c>
      <c r="U165" s="63" t="s">
        <v>2127</v>
      </c>
      <c r="W165" s="63" t="s">
        <v>2199</v>
      </c>
    </row>
    <row r="166" spans="1:23" ht="30" customHeight="1">
      <c r="A166" s="64">
        <v>165</v>
      </c>
      <c r="B166" s="65" t="s">
        <v>501</v>
      </c>
      <c r="C166" s="66" t="s">
        <v>501</v>
      </c>
      <c r="D166" s="66" t="s">
        <v>1000</v>
      </c>
      <c r="E166" s="66" t="s">
        <v>2200</v>
      </c>
      <c r="F166" s="66" t="s">
        <v>1001</v>
      </c>
      <c r="G166" s="67" t="s">
        <v>1570</v>
      </c>
      <c r="H166" s="68" t="s">
        <v>1561</v>
      </c>
      <c r="I166" s="68" t="s">
        <v>1561</v>
      </c>
      <c r="J166" s="68" t="s">
        <v>1562</v>
      </c>
      <c r="K166" s="68" t="s">
        <v>1581</v>
      </c>
      <c r="L166" s="68" t="s">
        <v>2201</v>
      </c>
      <c r="M166" s="68" t="s">
        <v>2202</v>
      </c>
      <c r="N166" s="68" t="s">
        <v>2203</v>
      </c>
      <c r="O166" s="68" t="s">
        <v>2204</v>
      </c>
      <c r="P166" s="68">
        <v>9171450396</v>
      </c>
      <c r="Q166" s="68" t="s">
        <v>2205</v>
      </c>
      <c r="R166" s="68" t="s">
        <v>1596</v>
      </c>
      <c r="S166" s="68" t="s">
        <v>1569</v>
      </c>
      <c r="T166" s="68">
        <v>6015</v>
      </c>
      <c r="U166" s="63" t="s">
        <v>2206</v>
      </c>
      <c r="W166" s="63" t="s">
        <v>2207</v>
      </c>
    </row>
    <row r="167" spans="1:23" ht="30" customHeight="1">
      <c r="A167" s="64">
        <v>166</v>
      </c>
      <c r="B167" s="69" t="s">
        <v>501</v>
      </c>
      <c r="C167" s="66" t="s">
        <v>2208</v>
      </c>
      <c r="D167" s="66" t="s">
        <v>1000</v>
      </c>
      <c r="E167" s="66" t="s">
        <v>2200</v>
      </c>
      <c r="F167" s="66" t="s">
        <v>1001</v>
      </c>
      <c r="G167" s="67" t="s">
        <v>1570</v>
      </c>
      <c r="H167" s="68" t="s">
        <v>1561</v>
      </c>
      <c r="I167" s="68" t="s">
        <v>1561</v>
      </c>
      <c r="J167" s="68" t="s">
        <v>1562</v>
      </c>
      <c r="K167" s="68" t="s">
        <v>1581</v>
      </c>
      <c r="L167" s="68" t="s">
        <v>2201</v>
      </c>
      <c r="M167" s="68" t="s">
        <v>2202</v>
      </c>
      <c r="N167" s="68" t="s">
        <v>2203</v>
      </c>
      <c r="O167" s="68" t="s">
        <v>2204</v>
      </c>
      <c r="P167" s="68">
        <v>9171450396</v>
      </c>
      <c r="Q167" s="68" t="s">
        <v>2205</v>
      </c>
      <c r="R167" s="68" t="s">
        <v>1596</v>
      </c>
      <c r="S167" s="68" t="s">
        <v>1569</v>
      </c>
      <c r="T167" s="68">
        <v>6015</v>
      </c>
      <c r="U167" s="63" t="s">
        <v>2206</v>
      </c>
      <c r="W167" s="63" t="s">
        <v>2207</v>
      </c>
    </row>
    <row r="168" spans="1:23" ht="30" customHeight="1">
      <c r="A168" s="64">
        <v>167</v>
      </c>
      <c r="B168" s="69" t="s">
        <v>501</v>
      </c>
      <c r="C168" s="66" t="s">
        <v>165</v>
      </c>
      <c r="D168" s="66" t="s">
        <v>1000</v>
      </c>
      <c r="E168" s="66" t="s">
        <v>2200</v>
      </c>
      <c r="F168" s="66" t="s">
        <v>1001</v>
      </c>
      <c r="G168" s="67" t="s">
        <v>1560</v>
      </c>
      <c r="H168" s="68" t="s">
        <v>1561</v>
      </c>
      <c r="I168" s="68" t="s">
        <v>1561</v>
      </c>
      <c r="J168" s="68" t="s">
        <v>1562</v>
      </c>
      <c r="K168" s="68" t="s">
        <v>1581</v>
      </c>
      <c r="L168" s="68" t="s">
        <v>2201</v>
      </c>
      <c r="M168" s="68" t="s">
        <v>2202</v>
      </c>
      <c r="N168" s="68" t="s">
        <v>2203</v>
      </c>
      <c r="O168" s="68" t="s">
        <v>2204</v>
      </c>
      <c r="P168" s="68">
        <v>9171450396</v>
      </c>
      <c r="Q168" s="68" t="s">
        <v>2205</v>
      </c>
      <c r="R168" s="68" t="s">
        <v>1596</v>
      </c>
      <c r="S168" s="68" t="s">
        <v>1569</v>
      </c>
      <c r="T168" s="68">
        <v>6015</v>
      </c>
      <c r="U168" s="63" t="s">
        <v>2206</v>
      </c>
      <c r="W168" s="63" t="s">
        <v>2207</v>
      </c>
    </row>
    <row r="169" spans="1:23" ht="30" customHeight="1">
      <c r="A169" s="64">
        <v>168</v>
      </c>
      <c r="B169" s="65" t="s">
        <v>502</v>
      </c>
      <c r="C169" s="66" t="s">
        <v>502</v>
      </c>
      <c r="D169" s="66" t="s">
        <v>1002</v>
      </c>
      <c r="E169" s="66" t="s">
        <v>2209</v>
      </c>
      <c r="F169" s="66" t="s">
        <v>1003</v>
      </c>
      <c r="G169" s="67" t="s">
        <v>1570</v>
      </c>
      <c r="H169" s="68" t="s">
        <v>1561</v>
      </c>
      <c r="I169" s="68" t="s">
        <v>1562</v>
      </c>
      <c r="J169" s="68" t="s">
        <v>1562</v>
      </c>
      <c r="K169" s="68" t="s">
        <v>1563</v>
      </c>
      <c r="L169" s="68" t="s">
        <v>1807</v>
      </c>
      <c r="M169" s="68" t="s">
        <v>1808</v>
      </c>
      <c r="N169" s="68" t="s">
        <v>1809</v>
      </c>
      <c r="O169" s="68">
        <v>77552332</v>
      </c>
      <c r="P169" s="68" t="s">
        <v>2210</v>
      </c>
      <c r="Q169" s="68" t="s">
        <v>2211</v>
      </c>
      <c r="R169" s="68" t="s">
        <v>1568</v>
      </c>
      <c r="S169" s="68" t="s">
        <v>1569</v>
      </c>
      <c r="T169" s="68">
        <v>1604</v>
      </c>
    </row>
    <row r="170" spans="1:23" ht="30" customHeight="1">
      <c r="A170" s="64">
        <v>169</v>
      </c>
      <c r="B170" s="65" t="s">
        <v>502</v>
      </c>
      <c r="C170" s="66" t="s">
        <v>162</v>
      </c>
      <c r="D170" s="66" t="s">
        <v>1002</v>
      </c>
      <c r="E170" s="66" t="s">
        <v>2209</v>
      </c>
      <c r="F170" s="66" t="s">
        <v>1003</v>
      </c>
      <c r="G170" s="67" t="s">
        <v>1560</v>
      </c>
      <c r="H170" s="68" t="s">
        <v>1561</v>
      </c>
      <c r="I170" s="68" t="s">
        <v>1562</v>
      </c>
      <c r="J170" s="68" t="s">
        <v>1562</v>
      </c>
      <c r="K170" s="68" t="s">
        <v>1563</v>
      </c>
      <c r="L170" s="68" t="s">
        <v>1807</v>
      </c>
      <c r="M170" s="68" t="s">
        <v>1808</v>
      </c>
      <c r="N170" s="68" t="s">
        <v>1809</v>
      </c>
      <c r="O170" s="68">
        <v>77552332</v>
      </c>
      <c r="P170" s="68" t="s">
        <v>2210</v>
      </c>
      <c r="Q170" s="68" t="s">
        <v>2211</v>
      </c>
      <c r="R170" s="68" t="s">
        <v>1568</v>
      </c>
      <c r="S170" s="68" t="s">
        <v>1569</v>
      </c>
      <c r="T170" s="68">
        <v>1604</v>
      </c>
    </row>
    <row r="171" spans="1:23" ht="30" customHeight="1">
      <c r="A171" s="64">
        <v>170</v>
      </c>
      <c r="B171" s="69" t="s">
        <v>160</v>
      </c>
      <c r="C171" s="66" t="s">
        <v>161</v>
      </c>
      <c r="D171" s="66" t="s">
        <v>1004</v>
      </c>
      <c r="E171" s="66" t="s">
        <v>2212</v>
      </c>
      <c r="F171" s="66" t="s">
        <v>1005</v>
      </c>
      <c r="G171" s="67" t="s">
        <v>1570</v>
      </c>
      <c r="H171" s="68" t="s">
        <v>1561</v>
      </c>
      <c r="I171" s="68" t="s">
        <v>1561</v>
      </c>
      <c r="J171" s="68" t="s">
        <v>1561</v>
      </c>
      <c r="K171" s="68" t="s">
        <v>1615</v>
      </c>
      <c r="L171" s="68" t="s">
        <v>2213</v>
      </c>
      <c r="M171" s="68" t="s">
        <v>2214</v>
      </c>
      <c r="N171" s="68" t="s">
        <v>2215</v>
      </c>
      <c r="O171" s="68">
        <v>87885441</v>
      </c>
      <c r="P171" s="68">
        <v>9328732868</v>
      </c>
      <c r="Q171" s="68" t="s">
        <v>2216</v>
      </c>
      <c r="R171" s="68" t="s">
        <v>1568</v>
      </c>
      <c r="S171" s="68" t="s">
        <v>1569</v>
      </c>
      <c r="T171" s="68">
        <v>1440</v>
      </c>
    </row>
    <row r="172" spans="1:23" ht="30" customHeight="1">
      <c r="A172" s="64">
        <v>171</v>
      </c>
      <c r="B172" s="65" t="s">
        <v>160</v>
      </c>
      <c r="C172" s="66" t="s">
        <v>160</v>
      </c>
      <c r="D172" s="66" t="s">
        <v>1004</v>
      </c>
      <c r="E172" s="66" t="s">
        <v>2212</v>
      </c>
      <c r="F172" s="66" t="s">
        <v>1005</v>
      </c>
      <c r="G172" s="67" t="s">
        <v>1570</v>
      </c>
      <c r="H172" s="68" t="s">
        <v>1561</v>
      </c>
      <c r="I172" s="68" t="s">
        <v>1561</v>
      </c>
      <c r="J172" s="68" t="s">
        <v>1561</v>
      </c>
      <c r="K172" s="68" t="s">
        <v>1615</v>
      </c>
      <c r="L172" s="68" t="s">
        <v>2213</v>
      </c>
      <c r="M172" s="68" t="s">
        <v>2214</v>
      </c>
      <c r="N172" s="68" t="s">
        <v>2215</v>
      </c>
      <c r="O172" s="68">
        <v>87885441</v>
      </c>
      <c r="P172" s="68">
        <v>9328732868</v>
      </c>
      <c r="Q172" s="68" t="s">
        <v>2216</v>
      </c>
      <c r="R172" s="68" t="s">
        <v>1568</v>
      </c>
      <c r="S172" s="68" t="s">
        <v>1569</v>
      </c>
      <c r="T172" s="68">
        <v>1440</v>
      </c>
    </row>
    <row r="173" spans="1:23" ht="30" customHeight="1">
      <c r="A173" s="64">
        <v>172</v>
      </c>
      <c r="B173" s="69" t="s">
        <v>505</v>
      </c>
      <c r="C173" s="66" t="s">
        <v>2217</v>
      </c>
      <c r="D173" s="66" t="s">
        <v>1008</v>
      </c>
      <c r="E173" s="66" t="s">
        <v>2218</v>
      </c>
      <c r="F173" s="66" t="s">
        <v>1009</v>
      </c>
      <c r="G173" s="67" t="s">
        <v>1570</v>
      </c>
      <c r="H173" s="68" t="s">
        <v>1561</v>
      </c>
      <c r="I173" s="68" t="s">
        <v>1562</v>
      </c>
      <c r="J173" s="68" t="s">
        <v>1562</v>
      </c>
      <c r="K173" s="68" t="s">
        <v>1563</v>
      </c>
      <c r="L173" s="68" t="s">
        <v>1807</v>
      </c>
      <c r="M173" s="68" t="s">
        <v>1808</v>
      </c>
      <c r="N173" s="68" t="s">
        <v>1809</v>
      </c>
      <c r="O173" s="68">
        <v>77552332</v>
      </c>
      <c r="P173" s="68"/>
      <c r="Q173" s="68" t="s">
        <v>2219</v>
      </c>
      <c r="R173" s="68" t="s">
        <v>1596</v>
      </c>
      <c r="S173" s="68" t="s">
        <v>2220</v>
      </c>
      <c r="T173" s="68">
        <v>1604</v>
      </c>
    </row>
    <row r="174" spans="1:23" ht="30" customHeight="1">
      <c r="A174" s="64">
        <v>173</v>
      </c>
      <c r="B174" s="65" t="s">
        <v>505</v>
      </c>
      <c r="C174" s="66" t="s">
        <v>2221</v>
      </c>
      <c r="D174" s="66" t="s">
        <v>1008</v>
      </c>
      <c r="E174" s="66" t="s">
        <v>2218</v>
      </c>
      <c r="F174" s="66" t="s">
        <v>1009</v>
      </c>
      <c r="G174" s="67" t="s">
        <v>1560</v>
      </c>
      <c r="H174" s="68" t="s">
        <v>1561</v>
      </c>
      <c r="I174" s="68" t="s">
        <v>1562</v>
      </c>
      <c r="J174" s="68" t="s">
        <v>1562</v>
      </c>
      <c r="K174" s="68" t="s">
        <v>1563</v>
      </c>
      <c r="L174" s="68" t="s">
        <v>1807</v>
      </c>
      <c r="M174" s="68" t="s">
        <v>1808</v>
      </c>
      <c r="N174" s="68" t="s">
        <v>1809</v>
      </c>
      <c r="O174" s="68">
        <v>77552332</v>
      </c>
      <c r="P174" s="68"/>
      <c r="Q174" s="68" t="s">
        <v>2219</v>
      </c>
      <c r="R174" s="68" t="s">
        <v>1596</v>
      </c>
      <c r="S174" s="68" t="s">
        <v>2220</v>
      </c>
      <c r="T174" s="68">
        <v>1604</v>
      </c>
    </row>
    <row r="175" spans="1:23" ht="30" customHeight="1">
      <c r="A175" s="64">
        <v>174</v>
      </c>
      <c r="B175" s="65" t="s">
        <v>505</v>
      </c>
      <c r="C175" s="66" t="s">
        <v>505</v>
      </c>
      <c r="D175" s="66" t="s">
        <v>1008</v>
      </c>
      <c r="E175" s="66" t="s">
        <v>2218</v>
      </c>
      <c r="F175" s="66" t="s">
        <v>1009</v>
      </c>
      <c r="G175" s="67" t="s">
        <v>1570</v>
      </c>
      <c r="H175" s="68" t="s">
        <v>1561</v>
      </c>
      <c r="I175" s="68" t="s">
        <v>1562</v>
      </c>
      <c r="J175" s="68" t="s">
        <v>1562</v>
      </c>
      <c r="K175" s="68" t="s">
        <v>1563</v>
      </c>
      <c r="L175" s="68" t="s">
        <v>1807</v>
      </c>
      <c r="M175" s="68" t="s">
        <v>1808</v>
      </c>
      <c r="N175" s="68" t="s">
        <v>1809</v>
      </c>
      <c r="O175" s="68">
        <v>77552332</v>
      </c>
      <c r="P175" s="68"/>
      <c r="Q175" s="68" t="s">
        <v>2219</v>
      </c>
      <c r="R175" s="68" t="s">
        <v>1596</v>
      </c>
      <c r="S175" s="68" t="s">
        <v>2220</v>
      </c>
      <c r="T175" s="68">
        <v>1604</v>
      </c>
    </row>
    <row r="176" spans="1:23" ht="30" customHeight="1">
      <c r="A176" s="64">
        <v>175</v>
      </c>
      <c r="B176" s="69" t="s">
        <v>505</v>
      </c>
      <c r="C176" s="66" t="s">
        <v>507</v>
      </c>
      <c r="D176" s="66" t="s">
        <v>1008</v>
      </c>
      <c r="E176" s="66" t="s">
        <v>2218</v>
      </c>
      <c r="F176" s="66" t="s">
        <v>1009</v>
      </c>
      <c r="G176" s="67" t="s">
        <v>1570</v>
      </c>
      <c r="H176" s="68" t="s">
        <v>1561</v>
      </c>
      <c r="I176" s="68" t="s">
        <v>1562</v>
      </c>
      <c r="J176" s="68" t="s">
        <v>1562</v>
      </c>
      <c r="K176" s="68" t="s">
        <v>1563</v>
      </c>
      <c r="L176" s="68" t="s">
        <v>1807</v>
      </c>
      <c r="M176" s="68" t="s">
        <v>1808</v>
      </c>
      <c r="N176" s="68" t="s">
        <v>1809</v>
      </c>
      <c r="O176" s="68">
        <v>77552332</v>
      </c>
      <c r="P176" s="68"/>
      <c r="Q176" s="68" t="s">
        <v>2219</v>
      </c>
      <c r="R176" s="68" t="s">
        <v>1596</v>
      </c>
      <c r="S176" s="68" t="s">
        <v>2220</v>
      </c>
      <c r="T176" s="68">
        <v>1604</v>
      </c>
    </row>
    <row r="177" spans="1:23" ht="30" customHeight="1">
      <c r="A177" s="64">
        <v>176</v>
      </c>
      <c r="B177" s="69" t="s">
        <v>505</v>
      </c>
      <c r="C177" s="66" t="s">
        <v>2222</v>
      </c>
      <c r="D177" s="66" t="s">
        <v>1008</v>
      </c>
      <c r="E177" s="66" t="s">
        <v>2218</v>
      </c>
      <c r="F177" s="66" t="s">
        <v>1009</v>
      </c>
      <c r="G177" s="67" t="s">
        <v>1570</v>
      </c>
      <c r="H177" s="68" t="s">
        <v>1561</v>
      </c>
      <c r="I177" s="68" t="s">
        <v>1562</v>
      </c>
      <c r="J177" s="68" t="s">
        <v>1562</v>
      </c>
      <c r="K177" s="68" t="s">
        <v>1563</v>
      </c>
      <c r="L177" s="68" t="s">
        <v>1807</v>
      </c>
      <c r="M177" s="68" t="s">
        <v>1808</v>
      </c>
      <c r="N177" s="68" t="s">
        <v>1809</v>
      </c>
      <c r="O177" s="68">
        <v>77552332</v>
      </c>
      <c r="P177" s="68"/>
      <c r="Q177" s="68" t="s">
        <v>2219</v>
      </c>
      <c r="R177" s="68" t="s">
        <v>1596</v>
      </c>
      <c r="S177" s="68" t="s">
        <v>2220</v>
      </c>
      <c r="T177" s="68">
        <v>1604</v>
      </c>
    </row>
    <row r="178" spans="1:23" ht="30" customHeight="1">
      <c r="A178" s="64">
        <v>177</v>
      </c>
      <c r="B178" s="69" t="s">
        <v>505</v>
      </c>
      <c r="C178" s="66" t="s">
        <v>2223</v>
      </c>
      <c r="D178" s="66" t="s">
        <v>1008</v>
      </c>
      <c r="E178" s="66" t="s">
        <v>2218</v>
      </c>
      <c r="F178" s="66" t="s">
        <v>1009</v>
      </c>
      <c r="G178" s="67" t="s">
        <v>1560</v>
      </c>
      <c r="H178" s="68" t="s">
        <v>1561</v>
      </c>
      <c r="I178" s="68" t="s">
        <v>1562</v>
      </c>
      <c r="J178" s="68" t="s">
        <v>1562</v>
      </c>
      <c r="K178" s="68" t="s">
        <v>1563</v>
      </c>
      <c r="L178" s="68" t="s">
        <v>1807</v>
      </c>
      <c r="M178" s="68" t="s">
        <v>1808</v>
      </c>
      <c r="N178" s="68" t="s">
        <v>1809</v>
      </c>
      <c r="O178" s="68">
        <v>77552332</v>
      </c>
      <c r="P178" s="68"/>
      <c r="Q178" s="68" t="s">
        <v>2219</v>
      </c>
      <c r="R178" s="68" t="s">
        <v>1596</v>
      </c>
      <c r="S178" s="68" t="s">
        <v>2220</v>
      </c>
      <c r="T178" s="68">
        <v>1604</v>
      </c>
    </row>
    <row r="179" spans="1:23" ht="30" customHeight="1">
      <c r="A179" s="64">
        <v>178</v>
      </c>
      <c r="B179" s="69" t="s">
        <v>505</v>
      </c>
      <c r="C179" s="66" t="s">
        <v>508</v>
      </c>
      <c r="D179" s="66" t="s">
        <v>1008</v>
      </c>
      <c r="E179" s="66" t="s">
        <v>2218</v>
      </c>
      <c r="F179" s="66" t="s">
        <v>1009</v>
      </c>
      <c r="G179" s="67" t="s">
        <v>1570</v>
      </c>
      <c r="H179" s="68" t="s">
        <v>1561</v>
      </c>
      <c r="I179" s="68" t="s">
        <v>1562</v>
      </c>
      <c r="J179" s="68" t="s">
        <v>1562</v>
      </c>
      <c r="K179" s="68" t="s">
        <v>1563</v>
      </c>
      <c r="L179" s="68" t="s">
        <v>1807</v>
      </c>
      <c r="M179" s="68" t="s">
        <v>1808</v>
      </c>
      <c r="N179" s="68" t="s">
        <v>1809</v>
      </c>
      <c r="O179" s="68">
        <v>77552332</v>
      </c>
      <c r="P179" s="68"/>
      <c r="Q179" s="68" t="s">
        <v>2219</v>
      </c>
      <c r="R179" s="68" t="s">
        <v>1596</v>
      </c>
      <c r="S179" s="68" t="s">
        <v>2220</v>
      </c>
      <c r="T179" s="68">
        <v>1604</v>
      </c>
    </row>
    <row r="180" spans="1:23" ht="30" customHeight="1">
      <c r="A180" s="64">
        <v>179</v>
      </c>
      <c r="B180" s="69" t="s">
        <v>505</v>
      </c>
      <c r="C180" s="66" t="s">
        <v>509</v>
      </c>
      <c r="D180" s="66" t="s">
        <v>1008</v>
      </c>
      <c r="E180" s="66" t="s">
        <v>2218</v>
      </c>
      <c r="F180" s="66" t="s">
        <v>1009</v>
      </c>
      <c r="G180" s="67" t="s">
        <v>1560</v>
      </c>
      <c r="H180" s="68" t="s">
        <v>1561</v>
      </c>
      <c r="I180" s="68" t="s">
        <v>1562</v>
      </c>
      <c r="J180" s="68" t="s">
        <v>1562</v>
      </c>
      <c r="K180" s="68" t="s">
        <v>1563</v>
      </c>
      <c r="L180" s="68" t="s">
        <v>1807</v>
      </c>
      <c r="M180" s="68" t="s">
        <v>1808</v>
      </c>
      <c r="N180" s="68" t="s">
        <v>1809</v>
      </c>
      <c r="O180" s="68">
        <v>77552332</v>
      </c>
      <c r="P180" s="68"/>
      <c r="Q180" s="68" t="s">
        <v>2219</v>
      </c>
      <c r="R180" s="68" t="s">
        <v>1596</v>
      </c>
      <c r="S180" s="68" t="s">
        <v>2220</v>
      </c>
      <c r="T180" s="68">
        <v>1604</v>
      </c>
    </row>
    <row r="181" spans="1:23" ht="30" customHeight="1">
      <c r="A181" s="64">
        <v>180</v>
      </c>
      <c r="B181" s="65" t="s">
        <v>510</v>
      </c>
      <c r="C181" s="66" t="s">
        <v>510</v>
      </c>
      <c r="D181" s="66" t="s">
        <v>1011</v>
      </c>
      <c r="E181" s="66" t="s">
        <v>2224</v>
      </c>
      <c r="F181" s="66" t="s">
        <v>1012</v>
      </c>
      <c r="G181" s="67" t="s">
        <v>1601</v>
      </c>
      <c r="H181" s="68" t="s">
        <v>1562</v>
      </c>
      <c r="I181" s="68" t="s">
        <v>1562</v>
      </c>
      <c r="J181" s="68" t="s">
        <v>1562</v>
      </c>
      <c r="K181" s="68" t="s">
        <v>1563</v>
      </c>
      <c r="L181" s="68" t="s">
        <v>2225</v>
      </c>
      <c r="M181" s="68" t="s">
        <v>2226</v>
      </c>
      <c r="N181" s="68" t="s">
        <v>2227</v>
      </c>
      <c r="O181" s="68" t="s">
        <v>2228</v>
      </c>
      <c r="P181" s="68" t="s">
        <v>2229</v>
      </c>
      <c r="Q181" s="68" t="s">
        <v>2230</v>
      </c>
      <c r="R181" s="68" t="s">
        <v>1568</v>
      </c>
      <c r="S181" s="68" t="s">
        <v>1569</v>
      </c>
      <c r="T181" s="68">
        <v>1110</v>
      </c>
      <c r="U181" s="63" t="s">
        <v>2231</v>
      </c>
    </row>
    <row r="182" spans="1:23" ht="30" customHeight="1">
      <c r="A182" s="64">
        <v>181</v>
      </c>
      <c r="B182" s="69" t="s">
        <v>513</v>
      </c>
      <c r="C182" s="66" t="s">
        <v>171</v>
      </c>
      <c r="D182" s="66" t="s">
        <v>1015</v>
      </c>
      <c r="E182" s="66" t="s">
        <v>2232</v>
      </c>
      <c r="F182" s="66" t="s">
        <v>1016</v>
      </c>
      <c r="G182" s="67" t="s">
        <v>1560</v>
      </c>
      <c r="H182" s="68" t="s">
        <v>1561</v>
      </c>
      <c r="I182" s="68" t="s">
        <v>1561</v>
      </c>
      <c r="J182" s="68" t="s">
        <v>1561</v>
      </c>
      <c r="K182" s="68" t="s">
        <v>1615</v>
      </c>
      <c r="L182" s="68" t="s">
        <v>2233</v>
      </c>
      <c r="M182" s="68" t="s">
        <v>1617</v>
      </c>
      <c r="N182" s="68" t="s">
        <v>2234</v>
      </c>
      <c r="O182" s="68" t="s">
        <v>2235</v>
      </c>
      <c r="P182" s="68" t="s">
        <v>2236</v>
      </c>
      <c r="Q182" s="68" t="s">
        <v>2121</v>
      </c>
      <c r="R182" s="68" t="s">
        <v>1568</v>
      </c>
      <c r="S182" s="68" t="s">
        <v>1569</v>
      </c>
      <c r="T182" s="68">
        <v>1635</v>
      </c>
      <c r="U182" s="63" t="s">
        <v>2237</v>
      </c>
      <c r="W182" s="63" t="s">
        <v>2238</v>
      </c>
    </row>
    <row r="183" spans="1:23" ht="30" customHeight="1">
      <c r="A183" s="64">
        <v>182</v>
      </c>
      <c r="B183" s="69" t="s">
        <v>513</v>
      </c>
      <c r="C183" s="66" t="s">
        <v>513</v>
      </c>
      <c r="D183" s="66" t="s">
        <v>1015</v>
      </c>
      <c r="E183" s="66" t="s">
        <v>2232</v>
      </c>
      <c r="F183" s="66" t="s">
        <v>1016</v>
      </c>
      <c r="G183" s="67" t="s">
        <v>1570</v>
      </c>
      <c r="H183" s="68" t="s">
        <v>1561</v>
      </c>
      <c r="I183" s="68" t="s">
        <v>1561</v>
      </c>
      <c r="J183" s="68" t="s">
        <v>1561</v>
      </c>
      <c r="K183" s="68" t="s">
        <v>1615</v>
      </c>
      <c r="L183" s="68" t="s">
        <v>2233</v>
      </c>
      <c r="M183" s="68" t="s">
        <v>1617</v>
      </c>
      <c r="N183" s="68" t="s">
        <v>2234</v>
      </c>
      <c r="O183" s="68" t="s">
        <v>2235</v>
      </c>
      <c r="P183" s="68" t="s">
        <v>2236</v>
      </c>
      <c r="Q183" s="68" t="s">
        <v>2121</v>
      </c>
      <c r="R183" s="68" t="s">
        <v>1568</v>
      </c>
      <c r="S183" s="68" t="s">
        <v>1569</v>
      </c>
      <c r="T183" s="68">
        <v>1635</v>
      </c>
      <c r="U183" s="63" t="s">
        <v>2237</v>
      </c>
      <c r="W183" s="63" t="s">
        <v>2238</v>
      </c>
    </row>
    <row r="184" spans="1:23" ht="30" customHeight="1">
      <c r="A184" s="64">
        <v>183</v>
      </c>
      <c r="B184" s="65" t="s">
        <v>2239</v>
      </c>
      <c r="C184" s="66" t="s">
        <v>2239</v>
      </c>
      <c r="D184" s="66" t="s">
        <v>2240</v>
      </c>
      <c r="E184" s="66" t="s">
        <v>2241</v>
      </c>
      <c r="F184" s="66" t="s">
        <v>2242</v>
      </c>
      <c r="G184" s="67" t="s">
        <v>1570</v>
      </c>
      <c r="H184" s="68" t="s">
        <v>1561</v>
      </c>
      <c r="I184" s="68" t="s">
        <v>1561</v>
      </c>
      <c r="J184" s="68" t="s">
        <v>1561</v>
      </c>
      <c r="K184" s="68" t="s">
        <v>1563</v>
      </c>
      <c r="L184" s="68" t="s">
        <v>2113</v>
      </c>
      <c r="M184" s="68" t="s">
        <v>2114</v>
      </c>
      <c r="N184" s="68" t="s">
        <v>2115</v>
      </c>
      <c r="O184" s="68" t="s">
        <v>1912</v>
      </c>
      <c r="P184" s="68">
        <v>9662255560</v>
      </c>
      <c r="Q184" s="68" t="s">
        <v>1913</v>
      </c>
      <c r="R184" s="68" t="s">
        <v>1568</v>
      </c>
      <c r="S184" s="68" t="s">
        <v>1569</v>
      </c>
      <c r="T184" s="68" t="s">
        <v>2243</v>
      </c>
    </row>
    <row r="185" spans="1:23" ht="30" customHeight="1">
      <c r="A185" s="64">
        <v>184</v>
      </c>
      <c r="B185" s="65" t="s">
        <v>2239</v>
      </c>
      <c r="C185" s="66" t="s">
        <v>2244</v>
      </c>
      <c r="D185" s="66" t="s">
        <v>2240</v>
      </c>
      <c r="E185" s="66" t="s">
        <v>2241</v>
      </c>
      <c r="F185" s="66" t="s">
        <v>2242</v>
      </c>
      <c r="G185" s="67" t="s">
        <v>1560</v>
      </c>
      <c r="H185" s="68" t="s">
        <v>1561</v>
      </c>
      <c r="I185" s="68" t="s">
        <v>1561</v>
      </c>
      <c r="J185" s="68" t="s">
        <v>1561</v>
      </c>
      <c r="K185" s="68" t="s">
        <v>1563</v>
      </c>
      <c r="L185" s="68" t="s">
        <v>2113</v>
      </c>
      <c r="M185" s="68" t="s">
        <v>2114</v>
      </c>
      <c r="N185" s="68" t="s">
        <v>2115</v>
      </c>
      <c r="O185" s="68" t="s">
        <v>1912</v>
      </c>
      <c r="P185" s="68">
        <v>9662255560</v>
      </c>
      <c r="Q185" s="68" t="s">
        <v>1913</v>
      </c>
      <c r="R185" s="68" t="s">
        <v>1568</v>
      </c>
      <c r="S185" s="68" t="s">
        <v>1569</v>
      </c>
      <c r="T185" s="68" t="s">
        <v>2243</v>
      </c>
    </row>
    <row r="186" spans="1:23" ht="30" customHeight="1">
      <c r="A186" s="64">
        <v>185</v>
      </c>
      <c r="B186" s="74" t="s">
        <v>2245</v>
      </c>
      <c r="C186" s="66" t="s">
        <v>2246</v>
      </c>
      <c r="D186" s="66" t="s">
        <v>2247</v>
      </c>
      <c r="E186" s="66" t="s">
        <v>2248</v>
      </c>
      <c r="F186" s="66" t="s">
        <v>2249</v>
      </c>
      <c r="G186" s="67" t="s">
        <v>1601</v>
      </c>
      <c r="H186" s="68" t="s">
        <v>1561</v>
      </c>
      <c r="I186" s="68" t="s">
        <v>1561</v>
      </c>
      <c r="J186" s="68" t="s">
        <v>1562</v>
      </c>
      <c r="K186" s="68" t="s">
        <v>1581</v>
      </c>
      <c r="L186" s="68" t="s">
        <v>2250</v>
      </c>
      <c r="M186" s="68" t="s">
        <v>2251</v>
      </c>
      <c r="N186" s="68" t="s">
        <v>2252</v>
      </c>
      <c r="O186" s="68" t="s">
        <v>2253</v>
      </c>
      <c r="P186" s="68" t="s">
        <v>2254</v>
      </c>
      <c r="Q186" s="68" t="s">
        <v>2255</v>
      </c>
      <c r="R186" s="68" t="s">
        <v>1568</v>
      </c>
      <c r="S186" s="68" t="s">
        <v>1569</v>
      </c>
      <c r="T186" s="68">
        <v>4024</v>
      </c>
    </row>
    <row r="187" spans="1:23" ht="30" customHeight="1">
      <c r="A187" s="64">
        <v>186</v>
      </c>
      <c r="B187" s="65" t="s">
        <v>2245</v>
      </c>
      <c r="C187" s="66" t="s">
        <v>2245</v>
      </c>
      <c r="D187" s="66" t="s">
        <v>2247</v>
      </c>
      <c r="E187" s="66" t="s">
        <v>2248</v>
      </c>
      <c r="F187" s="66" t="s">
        <v>2249</v>
      </c>
      <c r="G187" s="67" t="s">
        <v>1601</v>
      </c>
      <c r="H187" s="68" t="s">
        <v>1561</v>
      </c>
      <c r="I187" s="68" t="s">
        <v>1561</v>
      </c>
      <c r="J187" s="68" t="s">
        <v>1562</v>
      </c>
      <c r="K187" s="68" t="s">
        <v>1581</v>
      </c>
      <c r="L187" s="68" t="s">
        <v>2250</v>
      </c>
      <c r="M187" s="68" t="s">
        <v>2251</v>
      </c>
      <c r="N187" s="68" t="s">
        <v>2252</v>
      </c>
      <c r="O187" s="68" t="s">
        <v>2253</v>
      </c>
      <c r="P187" s="68" t="s">
        <v>2254</v>
      </c>
      <c r="Q187" s="68" t="s">
        <v>2255</v>
      </c>
      <c r="R187" s="68" t="s">
        <v>1568</v>
      </c>
      <c r="S187" s="68" t="s">
        <v>1569</v>
      </c>
      <c r="T187" s="68">
        <v>4024</v>
      </c>
    </row>
    <row r="188" spans="1:23" ht="30" customHeight="1">
      <c r="A188" s="64">
        <v>187</v>
      </c>
      <c r="B188" s="65" t="s">
        <v>166</v>
      </c>
      <c r="C188" s="66" t="s">
        <v>166</v>
      </c>
      <c r="D188" s="66" t="s">
        <v>1017</v>
      </c>
      <c r="E188" s="66" t="s">
        <v>2256</v>
      </c>
      <c r="F188" s="66" t="s">
        <v>1018</v>
      </c>
      <c r="G188" s="67" t="s">
        <v>1649</v>
      </c>
      <c r="H188" s="68" t="s">
        <v>1561</v>
      </c>
      <c r="I188" s="68" t="s">
        <v>1562</v>
      </c>
      <c r="J188" s="68" t="s">
        <v>1562</v>
      </c>
      <c r="K188" s="68" t="s">
        <v>1563</v>
      </c>
      <c r="L188" s="68" t="s">
        <v>2257</v>
      </c>
      <c r="M188" s="68" t="s">
        <v>1702</v>
      </c>
      <c r="N188" s="68" t="s">
        <v>2258</v>
      </c>
      <c r="O188" s="68"/>
      <c r="P188" s="68">
        <v>9278950776</v>
      </c>
      <c r="Q188" s="68" t="s">
        <v>2259</v>
      </c>
      <c r="R188" s="68" t="s">
        <v>1596</v>
      </c>
      <c r="S188" s="68" t="s">
        <v>1569</v>
      </c>
      <c r="T188" s="68">
        <v>6800</v>
      </c>
    </row>
    <row r="189" spans="1:23" ht="30" customHeight="1">
      <c r="A189" s="64">
        <v>188</v>
      </c>
      <c r="B189" s="69" t="s">
        <v>517</v>
      </c>
      <c r="C189" s="66" t="s">
        <v>517</v>
      </c>
      <c r="D189" s="66" t="s">
        <v>1023</v>
      </c>
      <c r="E189" s="66" t="s">
        <v>2260</v>
      </c>
      <c r="F189" s="66" t="s">
        <v>1024</v>
      </c>
      <c r="G189" s="67" t="s">
        <v>1560</v>
      </c>
      <c r="H189" s="68" t="s">
        <v>1561</v>
      </c>
      <c r="I189" s="68" t="s">
        <v>1561</v>
      </c>
      <c r="J189" s="68" t="s">
        <v>1562</v>
      </c>
      <c r="K189" s="68" t="s">
        <v>1615</v>
      </c>
      <c r="L189" s="68" t="s">
        <v>2261</v>
      </c>
      <c r="M189" s="68" t="s">
        <v>2262</v>
      </c>
      <c r="N189" s="68" t="s">
        <v>2263</v>
      </c>
      <c r="O189" s="68" t="s">
        <v>2264</v>
      </c>
      <c r="P189" s="68">
        <v>9175547144</v>
      </c>
      <c r="Q189" s="68" t="s">
        <v>2265</v>
      </c>
      <c r="R189" s="68" t="s">
        <v>1568</v>
      </c>
      <c r="S189" s="68" t="s">
        <v>1569</v>
      </c>
      <c r="T189" s="68">
        <v>1209</v>
      </c>
    </row>
    <row r="190" spans="1:23" ht="30" customHeight="1">
      <c r="A190" s="64">
        <v>189</v>
      </c>
      <c r="B190" s="69" t="s">
        <v>518</v>
      </c>
      <c r="C190" s="66" t="s">
        <v>518</v>
      </c>
      <c r="D190" s="66" t="s">
        <v>1025</v>
      </c>
      <c r="E190" s="66" t="s">
        <v>2266</v>
      </c>
      <c r="F190" s="66" t="s">
        <v>1026</v>
      </c>
      <c r="G190" s="67" t="s">
        <v>1570</v>
      </c>
      <c r="H190" s="68" t="s">
        <v>1561</v>
      </c>
      <c r="I190" s="68" t="s">
        <v>1561</v>
      </c>
      <c r="J190" s="68" t="s">
        <v>1561</v>
      </c>
      <c r="K190" s="68" t="s">
        <v>1615</v>
      </c>
      <c r="L190" s="68" t="s">
        <v>2267</v>
      </c>
      <c r="M190" s="68" t="s">
        <v>2268</v>
      </c>
      <c r="N190" s="68" t="s">
        <v>2269</v>
      </c>
      <c r="O190" s="68" t="s">
        <v>2270</v>
      </c>
      <c r="P190" s="68">
        <v>9190735629</v>
      </c>
      <c r="Q190" s="68" t="s">
        <v>2271</v>
      </c>
      <c r="R190" s="68" t="s">
        <v>1568</v>
      </c>
      <c r="S190" s="68" t="s">
        <v>1569</v>
      </c>
      <c r="T190" s="68">
        <v>3100</v>
      </c>
      <c r="W190" s="63" t="s">
        <v>2272</v>
      </c>
    </row>
    <row r="191" spans="1:23" ht="30" customHeight="1">
      <c r="A191" s="64">
        <v>190</v>
      </c>
      <c r="B191" s="65" t="s">
        <v>518</v>
      </c>
      <c r="C191" s="66" t="s">
        <v>2273</v>
      </c>
      <c r="D191" s="66" t="s">
        <v>1025</v>
      </c>
      <c r="E191" s="66" t="s">
        <v>2266</v>
      </c>
      <c r="F191" s="66" t="s">
        <v>1026</v>
      </c>
      <c r="G191" s="67" t="s">
        <v>1560</v>
      </c>
      <c r="H191" s="68" t="s">
        <v>1561</v>
      </c>
      <c r="I191" s="68" t="s">
        <v>1561</v>
      </c>
      <c r="J191" s="68" t="s">
        <v>1561</v>
      </c>
      <c r="K191" s="68" t="s">
        <v>1615</v>
      </c>
      <c r="L191" s="68" t="s">
        <v>2267</v>
      </c>
      <c r="M191" s="68" t="s">
        <v>2268</v>
      </c>
      <c r="N191" s="68" t="s">
        <v>2269</v>
      </c>
      <c r="O191" s="68" t="s">
        <v>2270</v>
      </c>
      <c r="P191" s="68">
        <v>9190735629</v>
      </c>
      <c r="Q191" s="68" t="s">
        <v>2271</v>
      </c>
      <c r="R191" s="68" t="s">
        <v>1568</v>
      </c>
      <c r="S191" s="68" t="s">
        <v>1569</v>
      </c>
      <c r="T191" s="68">
        <v>3100</v>
      </c>
    </row>
    <row r="192" spans="1:23" ht="30" customHeight="1">
      <c r="A192" s="64">
        <v>191</v>
      </c>
      <c r="B192" s="65" t="s">
        <v>172</v>
      </c>
      <c r="C192" s="66" t="s">
        <v>2274</v>
      </c>
      <c r="D192" s="66" t="s">
        <v>1029</v>
      </c>
      <c r="E192" s="66" t="s">
        <v>2275</v>
      </c>
      <c r="F192" s="66" t="s">
        <v>1030</v>
      </c>
      <c r="G192" s="67" t="s">
        <v>1601</v>
      </c>
      <c r="H192" s="68" t="s">
        <v>1561</v>
      </c>
      <c r="I192" s="68" t="s">
        <v>1561</v>
      </c>
      <c r="J192" s="68" t="s">
        <v>1562</v>
      </c>
      <c r="K192" s="68" t="s">
        <v>2276</v>
      </c>
      <c r="L192" s="68" t="s">
        <v>2277</v>
      </c>
      <c r="M192" s="68" t="s">
        <v>1932</v>
      </c>
      <c r="N192" s="68" t="s">
        <v>2278</v>
      </c>
      <c r="O192" s="68" t="s">
        <v>2279</v>
      </c>
      <c r="P192" s="68">
        <v>9175211810</v>
      </c>
      <c r="Q192" s="68" t="s">
        <v>2280</v>
      </c>
      <c r="R192" s="68" t="s">
        <v>1568</v>
      </c>
      <c r="S192" s="68" t="s">
        <v>1569</v>
      </c>
      <c r="T192" s="68">
        <v>1781</v>
      </c>
      <c r="U192" s="63" t="s">
        <v>2281</v>
      </c>
    </row>
    <row r="193" spans="1:21" ht="30" customHeight="1">
      <c r="A193" s="64">
        <v>192</v>
      </c>
      <c r="B193" s="65" t="s">
        <v>172</v>
      </c>
      <c r="C193" s="66" t="s">
        <v>2282</v>
      </c>
      <c r="D193" s="66" t="s">
        <v>1029</v>
      </c>
      <c r="E193" s="66" t="s">
        <v>2275</v>
      </c>
      <c r="F193" s="66" t="s">
        <v>1030</v>
      </c>
      <c r="G193" s="67" t="s">
        <v>1601</v>
      </c>
      <c r="H193" s="68" t="s">
        <v>1561</v>
      </c>
      <c r="I193" s="68" t="s">
        <v>1561</v>
      </c>
      <c r="J193" s="68" t="s">
        <v>1562</v>
      </c>
      <c r="K193" s="68" t="s">
        <v>2276</v>
      </c>
      <c r="L193" s="68" t="s">
        <v>2277</v>
      </c>
      <c r="M193" s="68" t="s">
        <v>1932</v>
      </c>
      <c r="N193" s="68" t="s">
        <v>2278</v>
      </c>
      <c r="O193" s="68" t="s">
        <v>2279</v>
      </c>
      <c r="P193" s="68">
        <v>9175211810</v>
      </c>
      <c r="Q193" s="68" t="s">
        <v>2280</v>
      </c>
      <c r="R193" s="68" t="s">
        <v>1568</v>
      </c>
      <c r="S193" s="68" t="s">
        <v>1569</v>
      </c>
      <c r="T193" s="68">
        <v>1781</v>
      </c>
      <c r="U193" s="63" t="s">
        <v>2281</v>
      </c>
    </row>
    <row r="194" spans="1:21" ht="30" customHeight="1">
      <c r="A194" s="64">
        <v>193</v>
      </c>
      <c r="B194" s="69" t="s">
        <v>172</v>
      </c>
      <c r="C194" s="66" t="s">
        <v>174</v>
      </c>
      <c r="D194" s="66" t="s">
        <v>1029</v>
      </c>
      <c r="E194" s="66" t="s">
        <v>2275</v>
      </c>
      <c r="F194" s="66" t="s">
        <v>1030</v>
      </c>
      <c r="G194" s="67" t="s">
        <v>1601</v>
      </c>
      <c r="H194" s="68" t="s">
        <v>1561</v>
      </c>
      <c r="I194" s="68" t="s">
        <v>1562</v>
      </c>
      <c r="J194" s="68" t="s">
        <v>1562</v>
      </c>
      <c r="K194" s="68" t="s">
        <v>2276</v>
      </c>
      <c r="L194" s="68" t="s">
        <v>2277</v>
      </c>
      <c r="M194" s="68" t="s">
        <v>1932</v>
      </c>
      <c r="N194" s="68" t="s">
        <v>2278</v>
      </c>
      <c r="O194" s="68" t="s">
        <v>2279</v>
      </c>
      <c r="P194" s="68">
        <v>9175211810</v>
      </c>
      <c r="Q194" s="68" t="s">
        <v>2280</v>
      </c>
      <c r="R194" s="68" t="s">
        <v>1568</v>
      </c>
      <c r="S194" s="68" t="s">
        <v>1569</v>
      </c>
      <c r="T194" s="68">
        <v>1781</v>
      </c>
      <c r="U194" s="63" t="s">
        <v>2281</v>
      </c>
    </row>
    <row r="195" spans="1:21" ht="30" customHeight="1">
      <c r="A195" s="64">
        <v>194</v>
      </c>
      <c r="B195" s="69" t="s">
        <v>172</v>
      </c>
      <c r="C195" s="66" t="s">
        <v>172</v>
      </c>
      <c r="D195" s="66" t="s">
        <v>1029</v>
      </c>
      <c r="E195" s="66" t="s">
        <v>2275</v>
      </c>
      <c r="F195" s="66" t="s">
        <v>1030</v>
      </c>
      <c r="G195" s="67" t="s">
        <v>1601</v>
      </c>
      <c r="H195" s="68" t="s">
        <v>1561</v>
      </c>
      <c r="I195" s="68" t="s">
        <v>1562</v>
      </c>
      <c r="J195" s="68" t="s">
        <v>1562</v>
      </c>
      <c r="K195" s="68" t="s">
        <v>2276</v>
      </c>
      <c r="L195" s="68" t="s">
        <v>2277</v>
      </c>
      <c r="M195" s="68" t="s">
        <v>1932</v>
      </c>
      <c r="N195" s="68" t="s">
        <v>2278</v>
      </c>
      <c r="O195" s="68" t="s">
        <v>2279</v>
      </c>
      <c r="P195" s="68">
        <v>9175211810</v>
      </c>
      <c r="Q195" s="68" t="s">
        <v>2280</v>
      </c>
      <c r="R195" s="68" t="s">
        <v>1568</v>
      </c>
      <c r="S195" s="68" t="s">
        <v>1569</v>
      </c>
      <c r="T195" s="68">
        <v>1781</v>
      </c>
      <c r="U195" s="63" t="s">
        <v>2281</v>
      </c>
    </row>
    <row r="196" spans="1:21" ht="30" customHeight="1">
      <c r="A196" s="64">
        <v>195</v>
      </c>
      <c r="B196" s="65" t="s">
        <v>520</v>
      </c>
      <c r="C196" s="66" t="s">
        <v>520</v>
      </c>
      <c r="D196" s="66" t="s">
        <v>1031</v>
      </c>
      <c r="E196" s="66" t="s">
        <v>2283</v>
      </c>
      <c r="F196" s="66" t="s">
        <v>1032</v>
      </c>
      <c r="G196" s="67" t="s">
        <v>1570</v>
      </c>
      <c r="H196" s="68" t="s">
        <v>1561</v>
      </c>
      <c r="I196" s="68" t="s">
        <v>1562</v>
      </c>
      <c r="J196" s="68" t="s">
        <v>1562</v>
      </c>
      <c r="K196" s="68" t="s">
        <v>1563</v>
      </c>
      <c r="L196" s="68" t="s">
        <v>2284</v>
      </c>
      <c r="M196" s="68" t="s">
        <v>1964</v>
      </c>
      <c r="N196" s="68" t="s">
        <v>2285</v>
      </c>
      <c r="O196" s="68" t="s">
        <v>2286</v>
      </c>
      <c r="P196" s="68">
        <v>9611861113</v>
      </c>
      <c r="Q196" s="68" t="s">
        <v>2287</v>
      </c>
      <c r="R196" s="68" t="s">
        <v>1596</v>
      </c>
      <c r="S196" s="68" t="s">
        <v>1569</v>
      </c>
      <c r="T196" s="68">
        <v>6115</v>
      </c>
    </row>
    <row r="197" spans="1:21" ht="30" customHeight="1">
      <c r="A197" s="64">
        <v>196</v>
      </c>
      <c r="B197" s="65" t="s">
        <v>520</v>
      </c>
      <c r="C197" s="66" t="s">
        <v>176</v>
      </c>
      <c r="D197" s="66" t="s">
        <v>1031</v>
      </c>
      <c r="E197" s="66" t="s">
        <v>2283</v>
      </c>
      <c r="F197" s="66" t="s">
        <v>1032</v>
      </c>
      <c r="G197" s="67" t="s">
        <v>1560</v>
      </c>
      <c r="H197" s="68" t="s">
        <v>1561</v>
      </c>
      <c r="I197" s="68" t="s">
        <v>1562</v>
      </c>
      <c r="J197" s="68" t="s">
        <v>1562</v>
      </c>
      <c r="K197" s="68" t="s">
        <v>1563</v>
      </c>
      <c r="L197" s="68" t="s">
        <v>2284</v>
      </c>
      <c r="M197" s="68" t="s">
        <v>1964</v>
      </c>
      <c r="N197" s="68" t="s">
        <v>2285</v>
      </c>
      <c r="O197" s="68" t="s">
        <v>2286</v>
      </c>
      <c r="P197" s="68">
        <v>9611861113</v>
      </c>
      <c r="Q197" s="68" t="s">
        <v>2288</v>
      </c>
      <c r="R197" s="68" t="s">
        <v>1596</v>
      </c>
      <c r="S197" s="68" t="s">
        <v>1569</v>
      </c>
      <c r="T197" s="68">
        <v>6115</v>
      </c>
    </row>
    <row r="198" spans="1:21" ht="30" customHeight="1">
      <c r="A198" s="64">
        <v>197</v>
      </c>
      <c r="B198" s="65" t="s">
        <v>2289</v>
      </c>
      <c r="C198" s="66" t="s">
        <v>2289</v>
      </c>
      <c r="D198" s="66" t="s">
        <v>1035</v>
      </c>
      <c r="E198" s="66" t="s">
        <v>2290</v>
      </c>
      <c r="F198" s="66" t="s">
        <v>1036</v>
      </c>
      <c r="G198" s="67" t="s">
        <v>1560</v>
      </c>
      <c r="H198" s="68" t="s">
        <v>1561</v>
      </c>
      <c r="I198" s="68" t="s">
        <v>1562</v>
      </c>
      <c r="J198" s="68" t="s">
        <v>1562</v>
      </c>
      <c r="K198" s="68" t="s">
        <v>2291</v>
      </c>
      <c r="L198" s="68" t="s">
        <v>2292</v>
      </c>
      <c r="M198" s="68" t="s">
        <v>2293</v>
      </c>
      <c r="N198" s="68" t="s">
        <v>2290</v>
      </c>
      <c r="O198" s="68" t="s">
        <v>2294</v>
      </c>
      <c r="P198" s="68" t="s">
        <v>2295</v>
      </c>
      <c r="Q198" s="68" t="s">
        <v>2296</v>
      </c>
      <c r="R198" s="68" t="s">
        <v>2297</v>
      </c>
      <c r="S198" s="68" t="s">
        <v>1659</v>
      </c>
      <c r="T198" s="68">
        <v>1604</v>
      </c>
      <c r="U198" s="63" t="s">
        <v>2298</v>
      </c>
    </row>
    <row r="199" spans="1:21" ht="30" customHeight="1">
      <c r="A199" s="64">
        <v>198</v>
      </c>
      <c r="B199" s="69" t="s">
        <v>522</v>
      </c>
      <c r="C199" s="66" t="s">
        <v>181</v>
      </c>
      <c r="D199" s="66" t="s">
        <v>1035</v>
      </c>
      <c r="E199" s="66" t="s">
        <v>2290</v>
      </c>
      <c r="F199" s="66" t="s">
        <v>1036</v>
      </c>
      <c r="G199" s="67" t="s">
        <v>1560</v>
      </c>
      <c r="H199" s="68" t="s">
        <v>1561</v>
      </c>
      <c r="I199" s="68" t="s">
        <v>1562</v>
      </c>
      <c r="J199" s="68" t="s">
        <v>1562</v>
      </c>
      <c r="K199" s="68" t="s">
        <v>2291</v>
      </c>
      <c r="L199" s="68" t="s">
        <v>2292</v>
      </c>
      <c r="M199" s="68" t="s">
        <v>2293</v>
      </c>
      <c r="N199" s="68" t="s">
        <v>2290</v>
      </c>
      <c r="O199" s="68" t="s">
        <v>2294</v>
      </c>
      <c r="P199" s="68" t="s">
        <v>2295</v>
      </c>
      <c r="Q199" s="68" t="s">
        <v>2296</v>
      </c>
      <c r="R199" s="68" t="s">
        <v>2297</v>
      </c>
      <c r="S199" s="68" t="s">
        <v>1659</v>
      </c>
      <c r="T199" s="68">
        <v>1604</v>
      </c>
      <c r="U199" s="63" t="s">
        <v>2298</v>
      </c>
    </row>
    <row r="200" spans="1:21" ht="30" customHeight="1">
      <c r="A200" s="64">
        <v>199</v>
      </c>
      <c r="B200" s="69" t="s">
        <v>179</v>
      </c>
      <c r="C200" s="66" t="s">
        <v>179</v>
      </c>
      <c r="D200" s="66" t="s">
        <v>1035</v>
      </c>
      <c r="E200" s="66" t="s">
        <v>2290</v>
      </c>
      <c r="F200" s="66" t="s">
        <v>1036</v>
      </c>
      <c r="G200" s="67" t="s">
        <v>1601</v>
      </c>
      <c r="H200" s="68" t="s">
        <v>1561</v>
      </c>
      <c r="I200" s="68" t="s">
        <v>1562</v>
      </c>
      <c r="J200" s="68" t="s">
        <v>1562</v>
      </c>
      <c r="K200" s="68" t="s">
        <v>2291</v>
      </c>
      <c r="L200" s="68" t="s">
        <v>2292</v>
      </c>
      <c r="M200" s="68" t="s">
        <v>2293</v>
      </c>
      <c r="N200" s="68" t="s">
        <v>2290</v>
      </c>
      <c r="O200" s="68" t="s">
        <v>2294</v>
      </c>
      <c r="P200" s="68" t="s">
        <v>2295</v>
      </c>
      <c r="Q200" s="68" t="s">
        <v>2296</v>
      </c>
      <c r="R200" s="68" t="s">
        <v>2297</v>
      </c>
      <c r="S200" s="68" t="s">
        <v>1659</v>
      </c>
      <c r="T200" s="68">
        <v>1604</v>
      </c>
      <c r="U200" s="63" t="s">
        <v>2298</v>
      </c>
    </row>
    <row r="201" spans="1:21" ht="30" customHeight="1">
      <c r="A201" s="64">
        <v>200</v>
      </c>
      <c r="B201" s="65" t="s">
        <v>179</v>
      </c>
      <c r="C201" s="66" t="s">
        <v>180</v>
      </c>
      <c r="D201" s="66" t="s">
        <v>1035</v>
      </c>
      <c r="E201" s="66" t="s">
        <v>2290</v>
      </c>
      <c r="F201" s="66" t="s">
        <v>1036</v>
      </c>
      <c r="G201" s="67" t="s">
        <v>1601</v>
      </c>
      <c r="H201" s="68" t="s">
        <v>1561</v>
      </c>
      <c r="I201" s="68" t="s">
        <v>1562</v>
      </c>
      <c r="J201" s="68" t="s">
        <v>1562</v>
      </c>
      <c r="K201" s="68" t="s">
        <v>2291</v>
      </c>
      <c r="L201" s="68" t="s">
        <v>2292</v>
      </c>
      <c r="M201" s="68" t="s">
        <v>2293</v>
      </c>
      <c r="N201" s="68" t="s">
        <v>2290</v>
      </c>
      <c r="O201" s="68" t="s">
        <v>2294</v>
      </c>
      <c r="P201" s="68" t="s">
        <v>2295</v>
      </c>
      <c r="Q201" s="68" t="s">
        <v>2296</v>
      </c>
      <c r="R201" s="68" t="s">
        <v>2297</v>
      </c>
      <c r="S201" s="68" t="s">
        <v>1659</v>
      </c>
      <c r="T201" s="68">
        <v>1604</v>
      </c>
      <c r="U201" s="63" t="s">
        <v>2298</v>
      </c>
    </row>
    <row r="202" spans="1:21" ht="30" customHeight="1">
      <c r="A202" s="64">
        <v>201</v>
      </c>
      <c r="B202" s="65" t="s">
        <v>503</v>
      </c>
      <c r="C202" s="66" t="s">
        <v>503</v>
      </c>
      <c r="D202" s="66" t="s">
        <v>1006</v>
      </c>
      <c r="E202" s="66" t="s">
        <v>2299</v>
      </c>
      <c r="F202" s="66" t="s">
        <v>1007</v>
      </c>
      <c r="G202" s="67" t="s">
        <v>1570</v>
      </c>
      <c r="H202" s="68" t="s">
        <v>1561</v>
      </c>
      <c r="I202" s="68" t="s">
        <v>1561</v>
      </c>
      <c r="J202" s="68" t="s">
        <v>1562</v>
      </c>
      <c r="K202" s="68" t="s">
        <v>2300</v>
      </c>
      <c r="L202" s="68" t="s">
        <v>2301</v>
      </c>
      <c r="M202" s="68" t="s">
        <v>1635</v>
      </c>
      <c r="N202" s="68" t="s">
        <v>2290</v>
      </c>
      <c r="O202" s="68" t="s">
        <v>1691</v>
      </c>
      <c r="P202" s="68">
        <v>9190826522</v>
      </c>
      <c r="Q202" s="68" t="s">
        <v>2302</v>
      </c>
      <c r="R202" s="68" t="s">
        <v>1568</v>
      </c>
      <c r="S202" s="68" t="s">
        <v>1569</v>
      </c>
      <c r="T202" s="68">
        <v>1604</v>
      </c>
      <c r="U202" s="63" t="s">
        <v>2303</v>
      </c>
    </row>
    <row r="203" spans="1:21" ht="30" customHeight="1">
      <c r="A203" s="64">
        <v>202</v>
      </c>
      <c r="B203" s="65" t="s">
        <v>503</v>
      </c>
      <c r="C203" s="66" t="s">
        <v>183</v>
      </c>
      <c r="D203" s="66" t="s">
        <v>1006</v>
      </c>
      <c r="E203" s="66" t="s">
        <v>2299</v>
      </c>
      <c r="F203" s="66" t="s">
        <v>1007</v>
      </c>
      <c r="G203" s="67" t="s">
        <v>1560</v>
      </c>
      <c r="H203" s="68" t="s">
        <v>1561</v>
      </c>
      <c r="I203" s="68" t="s">
        <v>1561</v>
      </c>
      <c r="J203" s="68" t="s">
        <v>1562</v>
      </c>
      <c r="K203" s="68" t="s">
        <v>2300</v>
      </c>
      <c r="L203" s="68" t="s">
        <v>2301</v>
      </c>
      <c r="M203" s="68" t="s">
        <v>1635</v>
      </c>
      <c r="N203" s="68" t="s">
        <v>2290</v>
      </c>
      <c r="O203" s="68" t="s">
        <v>1691</v>
      </c>
      <c r="P203" s="68">
        <v>9190826522</v>
      </c>
      <c r="Q203" s="68" t="s">
        <v>2302</v>
      </c>
      <c r="R203" s="68" t="s">
        <v>1568</v>
      </c>
      <c r="S203" s="68" t="s">
        <v>1569</v>
      </c>
      <c r="T203" s="68">
        <v>1604</v>
      </c>
      <c r="U203" s="63" t="s">
        <v>2303</v>
      </c>
    </row>
    <row r="204" spans="1:21" ht="30" customHeight="1">
      <c r="A204" s="64">
        <v>203</v>
      </c>
      <c r="B204" s="69" t="s">
        <v>503</v>
      </c>
      <c r="C204" s="66" t="s">
        <v>2304</v>
      </c>
      <c r="D204" s="66" t="s">
        <v>1006</v>
      </c>
      <c r="E204" s="66" t="s">
        <v>2299</v>
      </c>
      <c r="F204" s="66" t="s">
        <v>1007</v>
      </c>
      <c r="G204" s="67" t="s">
        <v>1570</v>
      </c>
      <c r="H204" s="68" t="s">
        <v>1561</v>
      </c>
      <c r="I204" s="68" t="s">
        <v>1561</v>
      </c>
      <c r="J204" s="68" t="s">
        <v>1562</v>
      </c>
      <c r="K204" s="68" t="s">
        <v>2300</v>
      </c>
      <c r="L204" s="68" t="s">
        <v>2301</v>
      </c>
      <c r="M204" s="68" t="s">
        <v>1635</v>
      </c>
      <c r="N204" s="68" t="s">
        <v>2290</v>
      </c>
      <c r="O204" s="68" t="s">
        <v>1691</v>
      </c>
      <c r="P204" s="68">
        <v>9190826522</v>
      </c>
      <c r="Q204" s="68" t="s">
        <v>2302</v>
      </c>
      <c r="R204" s="68" t="s">
        <v>1568</v>
      </c>
      <c r="S204" s="68" t="s">
        <v>1569</v>
      </c>
      <c r="T204" s="68">
        <v>1604</v>
      </c>
      <c r="U204" s="63" t="s">
        <v>2303</v>
      </c>
    </row>
    <row r="205" spans="1:21" ht="30" customHeight="1">
      <c r="A205" s="64">
        <v>204</v>
      </c>
      <c r="B205" s="65" t="s">
        <v>503</v>
      </c>
      <c r="C205" s="66" t="s">
        <v>525</v>
      </c>
      <c r="D205" s="66" t="s">
        <v>1006</v>
      </c>
      <c r="E205" s="66" t="s">
        <v>2299</v>
      </c>
      <c r="F205" s="66" t="s">
        <v>1007</v>
      </c>
      <c r="G205" s="67" t="s">
        <v>1570</v>
      </c>
      <c r="H205" s="68" t="s">
        <v>1561</v>
      </c>
      <c r="I205" s="68" t="s">
        <v>1561</v>
      </c>
      <c r="J205" s="68" t="s">
        <v>1562</v>
      </c>
      <c r="K205" s="68" t="s">
        <v>2300</v>
      </c>
      <c r="L205" s="68" t="s">
        <v>2301</v>
      </c>
      <c r="M205" s="68" t="s">
        <v>1635</v>
      </c>
      <c r="N205" s="68" t="s">
        <v>2290</v>
      </c>
      <c r="O205" s="68" t="s">
        <v>1691</v>
      </c>
      <c r="P205" s="68">
        <v>9190826522</v>
      </c>
      <c r="Q205" s="68" t="s">
        <v>2302</v>
      </c>
      <c r="R205" s="68" t="s">
        <v>1568</v>
      </c>
      <c r="S205" s="68" t="s">
        <v>1569</v>
      </c>
      <c r="T205" s="68">
        <v>1604</v>
      </c>
      <c r="U205" s="63" t="s">
        <v>2303</v>
      </c>
    </row>
    <row r="206" spans="1:21" ht="30" customHeight="1">
      <c r="A206" s="64">
        <v>205</v>
      </c>
      <c r="B206" s="69" t="s">
        <v>503</v>
      </c>
      <c r="C206" s="66" t="s">
        <v>182</v>
      </c>
      <c r="D206" s="66" t="s">
        <v>1006</v>
      </c>
      <c r="E206" s="66" t="s">
        <v>2299</v>
      </c>
      <c r="F206" s="66" t="s">
        <v>1007</v>
      </c>
      <c r="G206" s="67" t="s">
        <v>1570</v>
      </c>
      <c r="H206" s="68" t="s">
        <v>1561</v>
      </c>
      <c r="I206" s="68" t="s">
        <v>1561</v>
      </c>
      <c r="J206" s="68" t="s">
        <v>1562</v>
      </c>
      <c r="K206" s="68" t="s">
        <v>2300</v>
      </c>
      <c r="L206" s="68" t="s">
        <v>2301</v>
      </c>
      <c r="M206" s="68" t="s">
        <v>1635</v>
      </c>
      <c r="N206" s="68" t="s">
        <v>2290</v>
      </c>
      <c r="O206" s="68" t="s">
        <v>1691</v>
      </c>
      <c r="P206" s="68">
        <v>9190826522</v>
      </c>
      <c r="Q206" s="68" t="s">
        <v>2302</v>
      </c>
      <c r="R206" s="68" t="s">
        <v>1568</v>
      </c>
      <c r="S206" s="68" t="s">
        <v>1569</v>
      </c>
      <c r="T206" s="68">
        <v>1604</v>
      </c>
      <c r="U206" s="63" t="s">
        <v>2303</v>
      </c>
    </row>
    <row r="207" spans="1:21" ht="30" customHeight="1">
      <c r="A207" s="64">
        <v>206</v>
      </c>
      <c r="B207" s="69" t="s">
        <v>503</v>
      </c>
      <c r="C207" s="66" t="s">
        <v>504</v>
      </c>
      <c r="D207" s="66" t="s">
        <v>1006</v>
      </c>
      <c r="E207" s="66" t="s">
        <v>2299</v>
      </c>
      <c r="F207" s="66" t="s">
        <v>1007</v>
      </c>
      <c r="G207" s="67" t="s">
        <v>1570</v>
      </c>
      <c r="H207" s="68" t="s">
        <v>1561</v>
      </c>
      <c r="I207" s="68" t="s">
        <v>1561</v>
      </c>
      <c r="J207" s="68" t="s">
        <v>1562</v>
      </c>
      <c r="K207" s="68" t="s">
        <v>2300</v>
      </c>
      <c r="L207" s="68" t="s">
        <v>2301</v>
      </c>
      <c r="M207" s="68" t="s">
        <v>1635</v>
      </c>
      <c r="N207" s="68" t="s">
        <v>2290</v>
      </c>
      <c r="O207" s="68" t="s">
        <v>1691</v>
      </c>
      <c r="P207" s="68">
        <v>9190826522</v>
      </c>
      <c r="Q207" s="68" t="s">
        <v>2302</v>
      </c>
      <c r="R207" s="68" t="s">
        <v>1568</v>
      </c>
      <c r="S207" s="68" t="s">
        <v>1569</v>
      </c>
      <c r="T207" s="68">
        <v>1604</v>
      </c>
      <c r="U207" s="63" t="s">
        <v>2303</v>
      </c>
    </row>
    <row r="208" spans="1:21" ht="30" customHeight="1">
      <c r="A208" s="64">
        <v>207</v>
      </c>
      <c r="B208" s="65" t="s">
        <v>184</v>
      </c>
      <c r="C208" s="66" t="s">
        <v>184</v>
      </c>
      <c r="D208" s="66" t="s">
        <v>1006</v>
      </c>
      <c r="E208" s="66" t="s">
        <v>2305</v>
      </c>
      <c r="F208" s="66" t="s">
        <v>1007</v>
      </c>
      <c r="G208" s="67" t="s">
        <v>1792</v>
      </c>
      <c r="H208" s="68" t="s">
        <v>1561</v>
      </c>
      <c r="I208" s="68" t="s">
        <v>1561</v>
      </c>
      <c r="J208" s="68" t="s">
        <v>1562</v>
      </c>
      <c r="K208" s="68" t="s">
        <v>2306</v>
      </c>
      <c r="L208" s="68" t="s">
        <v>2301</v>
      </c>
      <c r="M208" s="68" t="s">
        <v>1635</v>
      </c>
      <c r="N208" s="68" t="s">
        <v>2290</v>
      </c>
      <c r="O208" s="68" t="s">
        <v>1691</v>
      </c>
      <c r="P208" s="68">
        <v>9190826522</v>
      </c>
      <c r="Q208" s="68" t="s">
        <v>2302</v>
      </c>
      <c r="R208" s="68" t="s">
        <v>1568</v>
      </c>
      <c r="S208" s="68" t="s">
        <v>1569</v>
      </c>
      <c r="T208" s="68">
        <v>1604</v>
      </c>
      <c r="U208" s="63" t="s">
        <v>2303</v>
      </c>
    </row>
    <row r="209" spans="1:23" ht="30" customHeight="1">
      <c r="A209" s="64">
        <v>208</v>
      </c>
      <c r="B209" s="69" t="s">
        <v>177</v>
      </c>
      <c r="C209" s="66" t="s">
        <v>178</v>
      </c>
      <c r="D209" s="66" t="s">
        <v>1037</v>
      </c>
      <c r="E209" s="66" t="s">
        <v>2299</v>
      </c>
      <c r="F209" s="66" t="s">
        <v>1038</v>
      </c>
      <c r="G209" s="67" t="s">
        <v>1560</v>
      </c>
      <c r="H209" s="68" t="s">
        <v>1561</v>
      </c>
      <c r="I209" s="68" t="s">
        <v>1562</v>
      </c>
      <c r="J209" s="68" t="s">
        <v>1562</v>
      </c>
      <c r="K209" s="68" t="s">
        <v>2291</v>
      </c>
      <c r="L209" s="68" t="s">
        <v>2307</v>
      </c>
      <c r="M209" s="68" t="s">
        <v>2308</v>
      </c>
      <c r="N209" s="68" t="s">
        <v>2290</v>
      </c>
      <c r="O209" s="68" t="s">
        <v>2309</v>
      </c>
      <c r="P209" s="68">
        <v>9178813907</v>
      </c>
      <c r="Q209" s="68" t="s">
        <v>2302</v>
      </c>
      <c r="R209" s="68" t="s">
        <v>1568</v>
      </c>
      <c r="S209" s="68" t="s">
        <v>1569</v>
      </c>
      <c r="T209" s="68">
        <v>1604</v>
      </c>
    </row>
    <row r="210" spans="1:23" ht="30" customHeight="1">
      <c r="A210" s="64">
        <v>209</v>
      </c>
      <c r="B210" s="69" t="s">
        <v>177</v>
      </c>
      <c r="C210" s="66" t="s">
        <v>177</v>
      </c>
      <c r="D210" s="66" t="s">
        <v>1037</v>
      </c>
      <c r="E210" s="66" t="s">
        <v>2299</v>
      </c>
      <c r="F210" s="66" t="s">
        <v>1038</v>
      </c>
      <c r="G210" s="67" t="s">
        <v>1570</v>
      </c>
      <c r="H210" s="68" t="s">
        <v>1561</v>
      </c>
      <c r="I210" s="68" t="s">
        <v>1562</v>
      </c>
      <c r="J210" s="68" t="s">
        <v>1562</v>
      </c>
      <c r="K210" s="68" t="s">
        <v>2291</v>
      </c>
      <c r="L210" s="68" t="s">
        <v>2307</v>
      </c>
      <c r="M210" s="68" t="s">
        <v>2308</v>
      </c>
      <c r="N210" s="68" t="s">
        <v>2290</v>
      </c>
      <c r="O210" s="68" t="s">
        <v>2309</v>
      </c>
      <c r="P210" s="68">
        <v>9178813907</v>
      </c>
      <c r="Q210" s="68" t="s">
        <v>2302</v>
      </c>
      <c r="R210" s="68" t="s">
        <v>1568</v>
      </c>
      <c r="S210" s="68" t="s">
        <v>1569</v>
      </c>
      <c r="T210" s="68">
        <v>1604</v>
      </c>
    </row>
    <row r="211" spans="1:23" ht="30" customHeight="1">
      <c r="A211" s="64">
        <v>210</v>
      </c>
      <c r="B211" s="69" t="s">
        <v>175</v>
      </c>
      <c r="C211" s="66" t="s">
        <v>523</v>
      </c>
      <c r="D211" s="66" t="s">
        <v>1039</v>
      </c>
      <c r="E211" s="66" t="s">
        <v>2310</v>
      </c>
      <c r="F211" s="66" t="s">
        <v>1040</v>
      </c>
      <c r="G211" s="67" t="s">
        <v>1560</v>
      </c>
      <c r="H211" s="68" t="s">
        <v>1561</v>
      </c>
      <c r="I211" s="68" t="s">
        <v>1562</v>
      </c>
      <c r="J211" s="68" t="s">
        <v>1562</v>
      </c>
      <c r="K211" s="68" t="s">
        <v>2291</v>
      </c>
      <c r="L211" s="68" t="s">
        <v>2292</v>
      </c>
      <c r="M211" s="68" t="s">
        <v>2293</v>
      </c>
      <c r="N211" s="68" t="s">
        <v>2290</v>
      </c>
      <c r="O211" s="68" t="s">
        <v>1691</v>
      </c>
      <c r="P211" s="68" t="s">
        <v>2295</v>
      </c>
      <c r="Q211" s="68" t="s">
        <v>2302</v>
      </c>
      <c r="R211" s="68" t="s">
        <v>1568</v>
      </c>
      <c r="S211" s="68" t="s">
        <v>1569</v>
      </c>
      <c r="T211" s="68">
        <v>1604</v>
      </c>
      <c r="U211" s="63" t="s">
        <v>2311</v>
      </c>
      <c r="W211" s="63" t="s">
        <v>2312</v>
      </c>
    </row>
    <row r="212" spans="1:23" ht="30" customHeight="1">
      <c r="A212" s="64">
        <v>211</v>
      </c>
      <c r="B212" s="65" t="s">
        <v>175</v>
      </c>
      <c r="C212" s="66" t="s">
        <v>175</v>
      </c>
      <c r="D212" s="66" t="s">
        <v>1039</v>
      </c>
      <c r="E212" s="66" t="s">
        <v>2310</v>
      </c>
      <c r="F212" s="66" t="s">
        <v>1040</v>
      </c>
      <c r="G212" s="67" t="s">
        <v>1570</v>
      </c>
      <c r="H212" s="68" t="s">
        <v>1561</v>
      </c>
      <c r="I212" s="68" t="s">
        <v>1562</v>
      </c>
      <c r="J212" s="68" t="s">
        <v>1562</v>
      </c>
      <c r="K212" s="68" t="s">
        <v>2291</v>
      </c>
      <c r="L212" s="68" t="s">
        <v>2292</v>
      </c>
      <c r="M212" s="68" t="s">
        <v>2293</v>
      </c>
      <c r="N212" s="68" t="s">
        <v>2290</v>
      </c>
      <c r="O212" s="68" t="s">
        <v>1691</v>
      </c>
      <c r="P212" s="68" t="s">
        <v>2295</v>
      </c>
      <c r="Q212" s="68" t="s">
        <v>2302</v>
      </c>
      <c r="R212" s="68" t="s">
        <v>1568</v>
      </c>
      <c r="S212" s="68" t="s">
        <v>1569</v>
      </c>
      <c r="T212" s="68">
        <v>1604</v>
      </c>
      <c r="U212" s="63" t="s">
        <v>2311</v>
      </c>
      <c r="W212" s="63" t="s">
        <v>2312</v>
      </c>
    </row>
    <row r="213" spans="1:23" ht="30" customHeight="1">
      <c r="A213" s="64">
        <v>212</v>
      </c>
      <c r="B213" s="65" t="s">
        <v>526</v>
      </c>
      <c r="C213" s="66" t="s">
        <v>526</v>
      </c>
      <c r="D213" s="66" t="s">
        <v>1043</v>
      </c>
      <c r="E213" s="66" t="s">
        <v>2313</v>
      </c>
      <c r="F213" s="66" t="s">
        <v>1044</v>
      </c>
      <c r="G213" s="67" t="s">
        <v>1649</v>
      </c>
      <c r="H213" s="68" t="s">
        <v>1561</v>
      </c>
      <c r="I213" s="68" t="s">
        <v>1562</v>
      </c>
      <c r="J213" s="68" t="s">
        <v>1562</v>
      </c>
      <c r="K213" s="68" t="s">
        <v>1563</v>
      </c>
      <c r="L213" s="68" t="s">
        <v>2314</v>
      </c>
      <c r="M213" s="68" t="s">
        <v>1860</v>
      </c>
      <c r="N213" s="68" t="s">
        <v>2315</v>
      </c>
      <c r="O213" s="68" t="s">
        <v>2316</v>
      </c>
      <c r="P213" s="68">
        <v>9235445133</v>
      </c>
      <c r="Q213" s="68" t="s">
        <v>2317</v>
      </c>
      <c r="R213" s="68" t="s">
        <v>1568</v>
      </c>
      <c r="S213" s="68" t="s">
        <v>1569</v>
      </c>
      <c r="T213" s="68">
        <v>4014</v>
      </c>
    </row>
    <row r="214" spans="1:23" ht="30" customHeight="1">
      <c r="A214" s="64">
        <v>213</v>
      </c>
      <c r="B214" s="69" t="s">
        <v>527</v>
      </c>
      <c r="C214" s="66" t="s">
        <v>527</v>
      </c>
      <c r="D214" s="66" t="s">
        <v>1045</v>
      </c>
      <c r="E214" s="66" t="s">
        <v>2318</v>
      </c>
      <c r="F214" s="66" t="s">
        <v>1046</v>
      </c>
      <c r="G214" s="67" t="s">
        <v>1570</v>
      </c>
      <c r="H214" s="68" t="s">
        <v>1561</v>
      </c>
      <c r="I214" s="68" t="s">
        <v>1562</v>
      </c>
      <c r="J214" s="68" t="s">
        <v>1562</v>
      </c>
      <c r="K214" s="68" t="s">
        <v>2291</v>
      </c>
      <c r="L214" s="68" t="s">
        <v>2319</v>
      </c>
      <c r="M214" s="68" t="s">
        <v>2293</v>
      </c>
      <c r="N214" s="68" t="s">
        <v>2290</v>
      </c>
      <c r="O214" s="68" t="s">
        <v>1691</v>
      </c>
      <c r="P214" s="68">
        <v>9177700468</v>
      </c>
      <c r="Q214" s="68" t="s">
        <v>2302</v>
      </c>
      <c r="R214" s="68" t="s">
        <v>1568</v>
      </c>
      <c r="S214" s="68" t="s">
        <v>1569</v>
      </c>
      <c r="T214" s="68">
        <v>1604</v>
      </c>
    </row>
    <row r="215" spans="1:23" ht="30" customHeight="1">
      <c r="A215" s="64">
        <v>214</v>
      </c>
      <c r="B215" s="69" t="s">
        <v>527</v>
      </c>
      <c r="C215" s="66" t="s">
        <v>528</v>
      </c>
      <c r="D215" s="66" t="s">
        <v>1045</v>
      </c>
      <c r="E215" s="66" t="s">
        <v>2318</v>
      </c>
      <c r="F215" s="66" t="s">
        <v>1046</v>
      </c>
      <c r="G215" s="67" t="s">
        <v>1560</v>
      </c>
      <c r="H215" s="68" t="s">
        <v>1561</v>
      </c>
      <c r="I215" s="68" t="s">
        <v>1562</v>
      </c>
      <c r="J215" s="68" t="s">
        <v>1562</v>
      </c>
      <c r="K215" s="68" t="s">
        <v>2291</v>
      </c>
      <c r="L215" s="68" t="s">
        <v>2319</v>
      </c>
      <c r="M215" s="68" t="s">
        <v>2293</v>
      </c>
      <c r="N215" s="68" t="s">
        <v>2290</v>
      </c>
      <c r="O215" s="68" t="s">
        <v>1691</v>
      </c>
      <c r="P215" s="68">
        <v>9177700468</v>
      </c>
      <c r="Q215" s="68" t="s">
        <v>2302</v>
      </c>
      <c r="R215" s="68" t="s">
        <v>1568</v>
      </c>
      <c r="S215" s="68" t="s">
        <v>1569</v>
      </c>
      <c r="T215" s="68">
        <v>1604</v>
      </c>
    </row>
    <row r="216" spans="1:23" ht="30" customHeight="1">
      <c r="A216" s="64">
        <v>215</v>
      </c>
      <c r="B216" s="65" t="s">
        <v>533</v>
      </c>
      <c r="C216" s="66" t="s">
        <v>533</v>
      </c>
      <c r="D216" s="66" t="s">
        <v>1051</v>
      </c>
      <c r="E216" s="66" t="s">
        <v>2320</v>
      </c>
      <c r="F216" s="66" t="s">
        <v>1052</v>
      </c>
      <c r="G216" s="67" t="s">
        <v>1570</v>
      </c>
      <c r="H216" s="68" t="s">
        <v>1561</v>
      </c>
      <c r="I216" s="68" t="s">
        <v>1561</v>
      </c>
      <c r="J216" s="68" t="s">
        <v>1561</v>
      </c>
      <c r="K216" s="68" t="s">
        <v>1744</v>
      </c>
      <c r="L216" s="68" t="s">
        <v>1745</v>
      </c>
      <c r="M216" s="68" t="s">
        <v>2321</v>
      </c>
      <c r="N216" s="68" t="s">
        <v>1747</v>
      </c>
      <c r="O216" s="68">
        <v>86834444</v>
      </c>
      <c r="P216" s="68" t="s">
        <v>1748</v>
      </c>
      <c r="Q216" s="68" t="s">
        <v>1749</v>
      </c>
      <c r="R216" s="68" t="s">
        <v>1596</v>
      </c>
      <c r="S216" s="68" t="s">
        <v>1569</v>
      </c>
      <c r="T216" s="68">
        <v>6541</v>
      </c>
    </row>
    <row r="217" spans="1:23" ht="30" customHeight="1">
      <c r="A217" s="64">
        <v>216</v>
      </c>
      <c r="B217" s="65" t="s">
        <v>533</v>
      </c>
      <c r="C217" s="66" t="s">
        <v>185</v>
      </c>
      <c r="D217" s="66" t="s">
        <v>1051</v>
      </c>
      <c r="E217" s="66" t="s">
        <v>2320</v>
      </c>
      <c r="F217" s="66" t="s">
        <v>1052</v>
      </c>
      <c r="G217" s="67" t="s">
        <v>1560</v>
      </c>
      <c r="H217" s="68" t="s">
        <v>1561</v>
      </c>
      <c r="I217" s="68" t="s">
        <v>1561</v>
      </c>
      <c r="J217" s="68" t="s">
        <v>1561</v>
      </c>
      <c r="K217" s="68" t="s">
        <v>1744</v>
      </c>
      <c r="L217" s="68" t="s">
        <v>1745</v>
      </c>
      <c r="M217" s="68" t="s">
        <v>2321</v>
      </c>
      <c r="N217" s="68" t="s">
        <v>1747</v>
      </c>
      <c r="O217" s="68">
        <v>86834444</v>
      </c>
      <c r="P217" s="68" t="s">
        <v>2322</v>
      </c>
      <c r="Q217" s="68" t="s">
        <v>1749</v>
      </c>
      <c r="R217" s="68" t="s">
        <v>1596</v>
      </c>
      <c r="S217" s="68" t="s">
        <v>1569</v>
      </c>
      <c r="T217" s="68">
        <v>6541</v>
      </c>
    </row>
    <row r="218" spans="1:23" ht="30" customHeight="1">
      <c r="A218" s="64">
        <v>217</v>
      </c>
      <c r="B218" s="65" t="s">
        <v>140</v>
      </c>
      <c r="C218" s="66" t="s">
        <v>140</v>
      </c>
      <c r="D218" s="66" t="s">
        <v>1053</v>
      </c>
      <c r="E218" s="66" t="s">
        <v>2323</v>
      </c>
      <c r="F218" s="66" t="s">
        <v>1054</v>
      </c>
      <c r="G218" s="67" t="s">
        <v>1570</v>
      </c>
      <c r="H218" s="68" t="s">
        <v>1561</v>
      </c>
      <c r="I218" s="68" t="s">
        <v>1561</v>
      </c>
      <c r="J218" s="68" t="s">
        <v>1561</v>
      </c>
      <c r="K218" s="68" t="s">
        <v>1615</v>
      </c>
      <c r="L218" s="68" t="s">
        <v>2113</v>
      </c>
      <c r="M218" s="68" t="s">
        <v>2114</v>
      </c>
      <c r="N218" s="68" t="s">
        <v>2115</v>
      </c>
      <c r="O218" s="68" t="s">
        <v>2324</v>
      </c>
      <c r="P218" s="68">
        <v>9662255560</v>
      </c>
      <c r="Q218" s="68" t="s">
        <v>1913</v>
      </c>
      <c r="R218" s="68" t="s">
        <v>1596</v>
      </c>
      <c r="S218" s="68" t="s">
        <v>1569</v>
      </c>
      <c r="T218" s="68">
        <v>1605</v>
      </c>
    </row>
    <row r="219" spans="1:23" ht="30" customHeight="1">
      <c r="A219" s="64">
        <v>218</v>
      </c>
      <c r="B219" s="65" t="s">
        <v>140</v>
      </c>
      <c r="C219" s="66" t="s">
        <v>141</v>
      </c>
      <c r="D219" s="66" t="s">
        <v>1053</v>
      </c>
      <c r="E219" s="66" t="s">
        <v>2323</v>
      </c>
      <c r="F219" s="66" t="s">
        <v>1054</v>
      </c>
      <c r="G219" s="67" t="s">
        <v>1560</v>
      </c>
      <c r="H219" s="68" t="s">
        <v>1561</v>
      </c>
      <c r="I219" s="68" t="s">
        <v>1561</v>
      </c>
      <c r="J219" s="68" t="s">
        <v>1561</v>
      </c>
      <c r="K219" s="68" t="s">
        <v>1615</v>
      </c>
      <c r="L219" s="68" t="s">
        <v>2113</v>
      </c>
      <c r="M219" s="68" t="s">
        <v>2114</v>
      </c>
      <c r="N219" s="68" t="s">
        <v>2115</v>
      </c>
      <c r="O219" s="68" t="s">
        <v>2324</v>
      </c>
      <c r="P219" s="68">
        <v>9662255560</v>
      </c>
      <c r="Q219" s="68" t="s">
        <v>1913</v>
      </c>
      <c r="R219" s="68" t="s">
        <v>1596</v>
      </c>
      <c r="S219" s="68" t="s">
        <v>1569</v>
      </c>
      <c r="T219" s="68">
        <v>1605</v>
      </c>
    </row>
    <row r="220" spans="1:23" ht="30" customHeight="1">
      <c r="A220" s="64">
        <v>219</v>
      </c>
      <c r="B220" s="65" t="s">
        <v>534</v>
      </c>
      <c r="C220" s="66" t="s">
        <v>534</v>
      </c>
      <c r="D220" s="66" t="s">
        <v>1055</v>
      </c>
      <c r="E220" s="66" t="s">
        <v>2325</v>
      </c>
      <c r="F220" s="66" t="s">
        <v>1056</v>
      </c>
      <c r="G220" s="67" t="s">
        <v>1570</v>
      </c>
      <c r="H220" s="68" t="s">
        <v>1561</v>
      </c>
      <c r="I220" s="68" t="s">
        <v>1561</v>
      </c>
      <c r="J220" s="68" t="s">
        <v>1561</v>
      </c>
      <c r="K220" s="68" t="s">
        <v>2055</v>
      </c>
      <c r="L220" s="68" t="s">
        <v>2056</v>
      </c>
      <c r="M220" s="68" t="s">
        <v>1635</v>
      </c>
      <c r="N220" s="68" t="s">
        <v>2057</v>
      </c>
      <c r="O220" s="68">
        <v>82570851</v>
      </c>
      <c r="P220" s="68" t="s">
        <v>2058</v>
      </c>
      <c r="Q220" s="68" t="s">
        <v>2326</v>
      </c>
      <c r="R220" s="68" t="s">
        <v>1568</v>
      </c>
      <c r="S220" s="68" t="s">
        <v>1569</v>
      </c>
      <c r="T220" s="68">
        <v>3121</v>
      </c>
    </row>
    <row r="221" spans="1:23" ht="30" customHeight="1">
      <c r="A221" s="64">
        <v>220</v>
      </c>
      <c r="B221" s="65" t="s">
        <v>534</v>
      </c>
      <c r="C221" s="66" t="s">
        <v>2327</v>
      </c>
      <c r="D221" s="66" t="s">
        <v>1055</v>
      </c>
      <c r="E221" s="66" t="s">
        <v>2325</v>
      </c>
      <c r="F221" s="66" t="s">
        <v>1056</v>
      </c>
      <c r="G221" s="67" t="s">
        <v>1560</v>
      </c>
      <c r="H221" s="68" t="s">
        <v>1561</v>
      </c>
      <c r="I221" s="68" t="s">
        <v>1561</v>
      </c>
      <c r="J221" s="68" t="s">
        <v>1561</v>
      </c>
      <c r="K221" s="68" t="s">
        <v>2055</v>
      </c>
      <c r="L221" s="68" t="s">
        <v>2056</v>
      </c>
      <c r="M221" s="68" t="s">
        <v>1635</v>
      </c>
      <c r="N221" s="68" t="s">
        <v>2057</v>
      </c>
      <c r="O221" s="68">
        <v>82570851</v>
      </c>
      <c r="P221" s="68" t="s">
        <v>2058</v>
      </c>
      <c r="Q221" s="68" t="s">
        <v>2326</v>
      </c>
      <c r="R221" s="68" t="s">
        <v>1568</v>
      </c>
      <c r="S221" s="68" t="s">
        <v>1569</v>
      </c>
      <c r="T221" s="68">
        <v>3121</v>
      </c>
    </row>
    <row r="222" spans="1:23" ht="30" customHeight="1">
      <c r="A222" s="64">
        <v>221</v>
      </c>
      <c r="B222" s="65" t="s">
        <v>535</v>
      </c>
      <c r="C222" s="66" t="s">
        <v>535</v>
      </c>
      <c r="D222" s="66" t="s">
        <v>1057</v>
      </c>
      <c r="E222" s="66" t="s">
        <v>2328</v>
      </c>
      <c r="F222" s="66" t="s">
        <v>1058</v>
      </c>
      <c r="G222" s="67" t="s">
        <v>1792</v>
      </c>
      <c r="H222" s="68" t="s">
        <v>1561</v>
      </c>
      <c r="I222" s="68" t="s">
        <v>1562</v>
      </c>
      <c r="J222" s="68" t="s">
        <v>1562</v>
      </c>
      <c r="K222" s="68" t="s">
        <v>1563</v>
      </c>
      <c r="L222" s="68" t="s">
        <v>2329</v>
      </c>
      <c r="M222" s="68" t="s">
        <v>1760</v>
      </c>
      <c r="N222" s="68" t="s">
        <v>2330</v>
      </c>
      <c r="O222" s="68" t="s">
        <v>2331</v>
      </c>
      <c r="P222" s="68" t="s">
        <v>2332</v>
      </c>
      <c r="Q222" s="68" t="s">
        <v>2333</v>
      </c>
      <c r="R222" s="68" t="s">
        <v>1568</v>
      </c>
      <c r="S222" s="68" t="s">
        <v>1569</v>
      </c>
      <c r="T222" s="68">
        <v>4502</v>
      </c>
    </row>
    <row r="223" spans="1:23" ht="30" customHeight="1">
      <c r="A223" s="64">
        <v>222</v>
      </c>
      <c r="B223" s="65" t="s">
        <v>536</v>
      </c>
      <c r="C223" s="66" t="s">
        <v>536</v>
      </c>
      <c r="D223" s="66" t="s">
        <v>1059</v>
      </c>
      <c r="E223" s="66" t="s">
        <v>2209</v>
      </c>
      <c r="F223" s="66" t="s">
        <v>1060</v>
      </c>
      <c r="G223" s="67" t="s">
        <v>1570</v>
      </c>
      <c r="H223" s="68" t="s">
        <v>1561</v>
      </c>
      <c r="I223" s="68" t="s">
        <v>1561</v>
      </c>
      <c r="J223" s="68" t="s">
        <v>1561</v>
      </c>
      <c r="K223" s="68" t="s">
        <v>1719</v>
      </c>
      <c r="L223" s="68" t="s">
        <v>1807</v>
      </c>
      <c r="M223" s="68" t="s">
        <v>1808</v>
      </c>
      <c r="N223" s="68" t="s">
        <v>1809</v>
      </c>
      <c r="O223" s="68">
        <v>77552332</v>
      </c>
      <c r="P223" s="68" t="s">
        <v>2210</v>
      </c>
      <c r="Q223" s="68" t="s">
        <v>2334</v>
      </c>
      <c r="R223" s="68" t="s">
        <v>1596</v>
      </c>
      <c r="S223" s="68" t="s">
        <v>1569</v>
      </c>
      <c r="T223" s="68">
        <v>1604</v>
      </c>
    </row>
    <row r="224" spans="1:23" ht="30" customHeight="1">
      <c r="A224" s="64">
        <v>223</v>
      </c>
      <c r="B224" s="69" t="s">
        <v>536</v>
      </c>
      <c r="C224" s="66" t="s">
        <v>537</v>
      </c>
      <c r="D224" s="66" t="s">
        <v>1059</v>
      </c>
      <c r="E224" s="66" t="s">
        <v>2209</v>
      </c>
      <c r="F224" s="66" t="s">
        <v>1060</v>
      </c>
      <c r="G224" s="67" t="s">
        <v>1560</v>
      </c>
      <c r="H224" s="68" t="s">
        <v>1561</v>
      </c>
      <c r="I224" s="68" t="s">
        <v>1561</v>
      </c>
      <c r="J224" s="68" t="s">
        <v>1561</v>
      </c>
      <c r="K224" s="68" t="s">
        <v>1719</v>
      </c>
      <c r="L224" s="68" t="s">
        <v>1807</v>
      </c>
      <c r="M224" s="68" t="s">
        <v>1808</v>
      </c>
      <c r="N224" s="68" t="s">
        <v>1809</v>
      </c>
      <c r="O224" s="68">
        <v>77552332</v>
      </c>
      <c r="P224" s="68" t="s">
        <v>2210</v>
      </c>
      <c r="Q224" s="68" t="s">
        <v>2335</v>
      </c>
      <c r="R224" s="68" t="s">
        <v>1596</v>
      </c>
      <c r="S224" s="68" t="s">
        <v>1569</v>
      </c>
      <c r="T224" s="68">
        <v>1604</v>
      </c>
    </row>
    <row r="225" spans="1:23" ht="30" customHeight="1">
      <c r="A225" s="64">
        <v>224</v>
      </c>
      <c r="B225" s="65" t="s">
        <v>536</v>
      </c>
      <c r="C225" s="66" t="s">
        <v>2336</v>
      </c>
      <c r="D225" s="66" t="s">
        <v>1059</v>
      </c>
      <c r="E225" s="66" t="s">
        <v>2209</v>
      </c>
      <c r="F225" s="66" t="s">
        <v>1060</v>
      </c>
      <c r="G225" s="67" t="s">
        <v>1570</v>
      </c>
      <c r="H225" s="68" t="s">
        <v>1561</v>
      </c>
      <c r="I225" s="68" t="s">
        <v>1561</v>
      </c>
      <c r="J225" s="68" t="s">
        <v>1561</v>
      </c>
      <c r="K225" s="68" t="s">
        <v>1719</v>
      </c>
      <c r="L225" s="68" t="s">
        <v>1807</v>
      </c>
      <c r="M225" s="68" t="s">
        <v>1808</v>
      </c>
      <c r="N225" s="68" t="s">
        <v>1809</v>
      </c>
      <c r="O225" s="68">
        <v>77552332</v>
      </c>
      <c r="P225" s="68" t="s">
        <v>2210</v>
      </c>
      <c r="Q225" s="68" t="s">
        <v>2335</v>
      </c>
      <c r="R225" s="68" t="s">
        <v>1596</v>
      </c>
      <c r="S225" s="68" t="s">
        <v>1569</v>
      </c>
      <c r="T225" s="68">
        <v>1604</v>
      </c>
    </row>
    <row r="226" spans="1:23" ht="30" customHeight="1">
      <c r="A226" s="64">
        <v>225</v>
      </c>
      <c r="B226" s="65" t="s">
        <v>536</v>
      </c>
      <c r="C226" s="66" t="s">
        <v>2337</v>
      </c>
      <c r="D226" s="66" t="s">
        <v>1059</v>
      </c>
      <c r="E226" s="66" t="s">
        <v>2209</v>
      </c>
      <c r="F226" s="66" t="s">
        <v>1060</v>
      </c>
      <c r="G226" s="67" t="s">
        <v>1570</v>
      </c>
      <c r="H226" s="68" t="s">
        <v>1561</v>
      </c>
      <c r="I226" s="68" t="s">
        <v>1561</v>
      </c>
      <c r="J226" s="68" t="s">
        <v>1561</v>
      </c>
      <c r="K226" s="68" t="s">
        <v>1719</v>
      </c>
      <c r="L226" s="68" t="s">
        <v>1807</v>
      </c>
      <c r="M226" s="68" t="s">
        <v>1808</v>
      </c>
      <c r="N226" s="68" t="s">
        <v>1809</v>
      </c>
      <c r="O226" s="68">
        <v>77552332</v>
      </c>
      <c r="P226" s="68" t="s">
        <v>2210</v>
      </c>
      <c r="Q226" s="68" t="s">
        <v>2335</v>
      </c>
      <c r="R226" s="68" t="s">
        <v>1596</v>
      </c>
      <c r="S226" s="68" t="s">
        <v>1569</v>
      </c>
      <c r="T226" s="68">
        <v>1604</v>
      </c>
    </row>
    <row r="227" spans="1:23" ht="30" customHeight="1">
      <c r="A227" s="64">
        <v>226</v>
      </c>
      <c r="B227" s="69" t="s">
        <v>197</v>
      </c>
      <c r="C227" s="66" t="s">
        <v>197</v>
      </c>
      <c r="D227" s="66" t="s">
        <v>1059</v>
      </c>
      <c r="E227" s="66" t="s">
        <v>2209</v>
      </c>
      <c r="F227" s="66" t="s">
        <v>1060</v>
      </c>
      <c r="G227" s="67" t="s">
        <v>1560</v>
      </c>
      <c r="H227" s="68" t="s">
        <v>1561</v>
      </c>
      <c r="I227" s="68" t="s">
        <v>1561</v>
      </c>
      <c r="J227" s="68" t="s">
        <v>1561</v>
      </c>
      <c r="K227" s="68" t="s">
        <v>2338</v>
      </c>
      <c r="L227" s="68" t="s">
        <v>1807</v>
      </c>
      <c r="M227" s="68" t="s">
        <v>1808</v>
      </c>
      <c r="N227" s="68" t="s">
        <v>1809</v>
      </c>
      <c r="O227" s="68">
        <v>77552332</v>
      </c>
      <c r="P227" s="68" t="s">
        <v>2210</v>
      </c>
      <c r="Q227" s="68" t="s">
        <v>2335</v>
      </c>
      <c r="R227" s="68" t="s">
        <v>1596</v>
      </c>
      <c r="S227" s="68" t="s">
        <v>1569</v>
      </c>
      <c r="T227" s="68">
        <v>1604</v>
      </c>
    </row>
    <row r="228" spans="1:23" ht="30" customHeight="1">
      <c r="A228" s="64">
        <v>227</v>
      </c>
      <c r="B228" s="69" t="s">
        <v>197</v>
      </c>
      <c r="C228" s="66" t="s">
        <v>199</v>
      </c>
      <c r="D228" s="66" t="s">
        <v>1059</v>
      </c>
      <c r="E228" s="66" t="s">
        <v>2209</v>
      </c>
      <c r="F228" s="66" t="s">
        <v>1060</v>
      </c>
      <c r="G228" s="67" t="s">
        <v>1560</v>
      </c>
      <c r="H228" s="68" t="s">
        <v>1561</v>
      </c>
      <c r="I228" s="68" t="s">
        <v>1561</v>
      </c>
      <c r="J228" s="68" t="s">
        <v>1561</v>
      </c>
      <c r="K228" s="68" t="s">
        <v>2338</v>
      </c>
      <c r="L228" s="68" t="s">
        <v>1807</v>
      </c>
      <c r="M228" s="68" t="s">
        <v>1808</v>
      </c>
      <c r="N228" s="68" t="s">
        <v>1809</v>
      </c>
      <c r="O228" s="68">
        <v>77552332</v>
      </c>
      <c r="P228" s="68" t="s">
        <v>2210</v>
      </c>
      <c r="Q228" s="68" t="s">
        <v>2335</v>
      </c>
      <c r="R228" s="68" t="s">
        <v>1596</v>
      </c>
      <c r="S228" s="68" t="s">
        <v>1569</v>
      </c>
      <c r="T228" s="68">
        <v>1604</v>
      </c>
    </row>
    <row r="229" spans="1:23" ht="30" customHeight="1">
      <c r="A229" s="64">
        <v>228</v>
      </c>
      <c r="B229" s="65" t="s">
        <v>200</v>
      </c>
      <c r="C229" s="66" t="s">
        <v>200</v>
      </c>
      <c r="D229" s="66" t="s">
        <v>1059</v>
      </c>
      <c r="E229" s="66" t="s">
        <v>2209</v>
      </c>
      <c r="F229" s="66" t="s">
        <v>1060</v>
      </c>
      <c r="G229" s="67" t="s">
        <v>1601</v>
      </c>
      <c r="H229" s="68" t="s">
        <v>1561</v>
      </c>
      <c r="I229" s="68" t="s">
        <v>1561</v>
      </c>
      <c r="J229" s="68" t="s">
        <v>1561</v>
      </c>
      <c r="K229" s="68" t="s">
        <v>1719</v>
      </c>
      <c r="L229" s="68" t="s">
        <v>2339</v>
      </c>
      <c r="M229" s="68" t="s">
        <v>2340</v>
      </c>
      <c r="N229" s="68" t="s">
        <v>2341</v>
      </c>
      <c r="O229" s="68" t="s">
        <v>1691</v>
      </c>
      <c r="P229" s="68">
        <v>9178510236</v>
      </c>
      <c r="Q229" s="68" t="s">
        <v>2342</v>
      </c>
      <c r="R229" s="68" t="s">
        <v>1596</v>
      </c>
      <c r="S229" s="68" t="s">
        <v>1569</v>
      </c>
      <c r="T229" s="68">
        <v>1604</v>
      </c>
      <c r="U229" s="63" t="s">
        <v>2343</v>
      </c>
      <c r="W229" s="63" t="s">
        <v>2344</v>
      </c>
    </row>
    <row r="230" spans="1:23" ht="30" customHeight="1">
      <c r="A230" s="64">
        <v>229</v>
      </c>
      <c r="B230" s="65" t="s">
        <v>200</v>
      </c>
      <c r="C230" s="66" t="s">
        <v>203</v>
      </c>
      <c r="D230" s="66" t="s">
        <v>1059</v>
      </c>
      <c r="E230" s="66" t="s">
        <v>2209</v>
      </c>
      <c r="F230" s="66" t="s">
        <v>1060</v>
      </c>
      <c r="G230" s="67" t="s">
        <v>1601</v>
      </c>
      <c r="H230" s="68" t="s">
        <v>1561</v>
      </c>
      <c r="I230" s="68" t="s">
        <v>1561</v>
      </c>
      <c r="J230" s="68" t="s">
        <v>1561</v>
      </c>
      <c r="K230" s="68" t="s">
        <v>1719</v>
      </c>
      <c r="L230" s="68" t="s">
        <v>2339</v>
      </c>
      <c r="M230" s="68" t="s">
        <v>2340</v>
      </c>
      <c r="N230" s="68" t="s">
        <v>2341</v>
      </c>
      <c r="O230" s="68" t="s">
        <v>1691</v>
      </c>
      <c r="P230" s="68">
        <v>9178510236</v>
      </c>
      <c r="Q230" s="68" t="s">
        <v>2342</v>
      </c>
      <c r="R230" s="68" t="s">
        <v>1596</v>
      </c>
      <c r="S230" s="68" t="s">
        <v>1569</v>
      </c>
      <c r="T230" s="68">
        <v>1604</v>
      </c>
      <c r="U230" s="63" t="s">
        <v>2343</v>
      </c>
      <c r="W230" s="63" t="s">
        <v>2344</v>
      </c>
    </row>
    <row r="231" spans="1:23" ht="30" customHeight="1">
      <c r="A231" s="64">
        <v>230</v>
      </c>
      <c r="B231" s="69" t="s">
        <v>200</v>
      </c>
      <c r="C231" s="66" t="s">
        <v>204</v>
      </c>
      <c r="D231" s="66" t="s">
        <v>1059</v>
      </c>
      <c r="E231" s="66" t="s">
        <v>2209</v>
      </c>
      <c r="F231" s="66" t="s">
        <v>1060</v>
      </c>
      <c r="G231" s="67" t="s">
        <v>1601</v>
      </c>
      <c r="H231" s="68" t="s">
        <v>1561</v>
      </c>
      <c r="I231" s="68" t="s">
        <v>1561</v>
      </c>
      <c r="J231" s="68" t="s">
        <v>1561</v>
      </c>
      <c r="K231" s="68" t="s">
        <v>1719</v>
      </c>
      <c r="L231" s="68" t="s">
        <v>2339</v>
      </c>
      <c r="M231" s="68" t="s">
        <v>2340</v>
      </c>
      <c r="N231" s="68" t="s">
        <v>2341</v>
      </c>
      <c r="O231" s="68" t="s">
        <v>1691</v>
      </c>
      <c r="P231" s="68">
        <v>9178510236</v>
      </c>
      <c r="Q231" s="68" t="s">
        <v>2342</v>
      </c>
      <c r="R231" s="68" t="s">
        <v>1596</v>
      </c>
      <c r="S231" s="68" t="s">
        <v>1569</v>
      </c>
      <c r="T231" s="68">
        <v>1604</v>
      </c>
      <c r="U231" s="63" t="s">
        <v>2343</v>
      </c>
      <c r="W231" s="63" t="s">
        <v>2344</v>
      </c>
    </row>
    <row r="232" spans="1:23" ht="30" customHeight="1">
      <c r="A232" s="64">
        <v>231</v>
      </c>
      <c r="B232" s="65" t="s">
        <v>538</v>
      </c>
      <c r="C232" s="66" t="s">
        <v>538</v>
      </c>
      <c r="D232" s="66" t="s">
        <v>1061</v>
      </c>
      <c r="E232" s="66" t="s">
        <v>2345</v>
      </c>
      <c r="F232" s="66" t="s">
        <v>1062</v>
      </c>
      <c r="G232" s="67" t="s">
        <v>1601</v>
      </c>
      <c r="H232" s="68" t="s">
        <v>1561</v>
      </c>
      <c r="I232" s="68" t="s">
        <v>1562</v>
      </c>
      <c r="J232" s="68" t="s">
        <v>1562</v>
      </c>
      <c r="K232" s="68" t="s">
        <v>1563</v>
      </c>
      <c r="L232" s="68" t="s">
        <v>2049</v>
      </c>
      <c r="M232" s="68" t="s">
        <v>2050</v>
      </c>
      <c r="N232" s="68" t="s">
        <v>2346</v>
      </c>
      <c r="O232" s="68" t="s">
        <v>2347</v>
      </c>
      <c r="P232" s="68" t="s">
        <v>2348</v>
      </c>
      <c r="Q232" s="68" t="s">
        <v>2349</v>
      </c>
      <c r="R232" s="68" t="s">
        <v>1596</v>
      </c>
      <c r="S232" s="68" t="s">
        <v>1569</v>
      </c>
      <c r="T232" s="68">
        <v>1604</v>
      </c>
      <c r="W232" s="63" t="s">
        <v>2350</v>
      </c>
    </row>
    <row r="233" spans="1:23" ht="30" customHeight="1">
      <c r="A233" s="64">
        <v>232</v>
      </c>
      <c r="B233" s="69" t="s">
        <v>538</v>
      </c>
      <c r="C233" s="66" t="s">
        <v>196</v>
      </c>
      <c r="D233" s="66" t="s">
        <v>1061</v>
      </c>
      <c r="E233" s="66" t="s">
        <v>2345</v>
      </c>
      <c r="F233" s="66" t="s">
        <v>1062</v>
      </c>
      <c r="G233" s="67" t="s">
        <v>1601</v>
      </c>
      <c r="H233" s="68" t="s">
        <v>1561</v>
      </c>
      <c r="I233" s="68" t="s">
        <v>1562</v>
      </c>
      <c r="J233" s="68" t="s">
        <v>1562</v>
      </c>
      <c r="K233" s="68" t="s">
        <v>1563</v>
      </c>
      <c r="L233" s="68" t="s">
        <v>2049</v>
      </c>
      <c r="M233" s="68" t="s">
        <v>2050</v>
      </c>
      <c r="N233" s="68" t="s">
        <v>2346</v>
      </c>
      <c r="O233" s="68" t="s">
        <v>2347</v>
      </c>
      <c r="P233" s="68" t="s">
        <v>2348</v>
      </c>
      <c r="Q233" s="68" t="s">
        <v>2349</v>
      </c>
      <c r="R233" s="68" t="s">
        <v>1596</v>
      </c>
      <c r="S233" s="68" t="s">
        <v>1569</v>
      </c>
      <c r="T233" s="68">
        <v>1604</v>
      </c>
      <c r="W233" s="63" t="s">
        <v>2350</v>
      </c>
    </row>
    <row r="234" spans="1:23" ht="30" customHeight="1">
      <c r="A234" s="64">
        <v>233</v>
      </c>
      <c r="B234" s="69" t="s">
        <v>539</v>
      </c>
      <c r="C234" s="66" t="s">
        <v>539</v>
      </c>
      <c r="D234" s="66" t="s">
        <v>1063</v>
      </c>
      <c r="E234" s="66" t="s">
        <v>2351</v>
      </c>
      <c r="F234" s="66" t="s">
        <v>1064</v>
      </c>
      <c r="G234" s="67" t="s">
        <v>1570</v>
      </c>
      <c r="H234" s="68" t="s">
        <v>1561</v>
      </c>
      <c r="I234" s="68" t="s">
        <v>1561</v>
      </c>
      <c r="J234" s="68" t="s">
        <v>1562</v>
      </c>
      <c r="K234" s="68" t="s">
        <v>2352</v>
      </c>
      <c r="L234" s="68" t="s">
        <v>2353</v>
      </c>
      <c r="M234" s="68" t="s">
        <v>1702</v>
      </c>
      <c r="N234" s="68" t="s">
        <v>2354</v>
      </c>
      <c r="O234" s="68" t="s">
        <v>2355</v>
      </c>
      <c r="P234" s="68" t="s">
        <v>2356</v>
      </c>
      <c r="Q234" s="68" t="s">
        <v>2357</v>
      </c>
      <c r="R234" s="68" t="s">
        <v>1568</v>
      </c>
      <c r="S234" s="68" t="s">
        <v>1569</v>
      </c>
      <c r="T234" s="68">
        <v>3332</v>
      </c>
    </row>
    <row r="235" spans="1:23" ht="30" customHeight="1">
      <c r="A235" s="64">
        <v>234</v>
      </c>
      <c r="B235" s="65" t="s">
        <v>539</v>
      </c>
      <c r="C235" s="66" t="s">
        <v>540</v>
      </c>
      <c r="D235" s="66" t="s">
        <v>1063</v>
      </c>
      <c r="E235" s="66" t="s">
        <v>2351</v>
      </c>
      <c r="F235" s="66" t="s">
        <v>1064</v>
      </c>
      <c r="G235" s="67" t="s">
        <v>1560</v>
      </c>
      <c r="H235" s="68" t="s">
        <v>1561</v>
      </c>
      <c r="I235" s="68" t="s">
        <v>1561</v>
      </c>
      <c r="J235" s="68" t="s">
        <v>1562</v>
      </c>
      <c r="K235" s="68" t="s">
        <v>2352</v>
      </c>
      <c r="L235" s="68" t="s">
        <v>2353</v>
      </c>
      <c r="M235" s="68" t="s">
        <v>1702</v>
      </c>
      <c r="N235" s="68" t="s">
        <v>2354</v>
      </c>
      <c r="O235" s="68" t="s">
        <v>2355</v>
      </c>
      <c r="P235" s="68" t="s">
        <v>2356</v>
      </c>
      <c r="Q235" s="68" t="s">
        <v>2357</v>
      </c>
      <c r="R235" s="68" t="s">
        <v>1568</v>
      </c>
      <c r="S235" s="68" t="s">
        <v>1569</v>
      </c>
      <c r="T235" s="68">
        <v>3332</v>
      </c>
    </row>
    <row r="236" spans="1:23" ht="30" customHeight="1">
      <c r="A236" s="64">
        <v>235</v>
      </c>
      <c r="B236" s="65" t="s">
        <v>542</v>
      </c>
      <c r="C236" s="66" t="s">
        <v>542</v>
      </c>
      <c r="D236" s="66" t="s">
        <v>1065</v>
      </c>
      <c r="E236" s="66" t="s">
        <v>2358</v>
      </c>
      <c r="F236" s="66" t="s">
        <v>1066</v>
      </c>
      <c r="G236" s="67" t="s">
        <v>1570</v>
      </c>
      <c r="H236" s="68" t="s">
        <v>1561</v>
      </c>
      <c r="I236" s="68" t="s">
        <v>1561</v>
      </c>
      <c r="J236" s="68" t="s">
        <v>1562</v>
      </c>
      <c r="K236" s="68" t="s">
        <v>2359</v>
      </c>
      <c r="L236" s="68" t="s">
        <v>2360</v>
      </c>
      <c r="M236" s="68" t="s">
        <v>2361</v>
      </c>
      <c r="N236" s="68" t="s">
        <v>2362</v>
      </c>
      <c r="O236" s="68" t="s">
        <v>1691</v>
      </c>
      <c r="P236" s="68">
        <v>9175927960</v>
      </c>
      <c r="Q236" s="68" t="s">
        <v>2363</v>
      </c>
      <c r="R236" s="68" t="s">
        <v>1568</v>
      </c>
      <c r="S236" s="68" t="s">
        <v>1569</v>
      </c>
      <c r="T236" s="68">
        <v>3114</v>
      </c>
    </row>
    <row r="237" spans="1:23" ht="30" customHeight="1">
      <c r="A237" s="64">
        <v>236</v>
      </c>
      <c r="B237" s="65" t="s">
        <v>542</v>
      </c>
      <c r="C237" s="66" t="s">
        <v>771</v>
      </c>
      <c r="D237" s="66" t="s">
        <v>1065</v>
      </c>
      <c r="E237" s="66" t="s">
        <v>2358</v>
      </c>
      <c r="F237" s="66" t="s">
        <v>1066</v>
      </c>
      <c r="G237" s="67" t="s">
        <v>1560</v>
      </c>
      <c r="H237" s="68" t="s">
        <v>1561</v>
      </c>
      <c r="I237" s="68" t="s">
        <v>1561</v>
      </c>
      <c r="J237" s="68" t="s">
        <v>1562</v>
      </c>
      <c r="K237" s="68" t="s">
        <v>2359</v>
      </c>
      <c r="L237" s="68" t="s">
        <v>2360</v>
      </c>
      <c r="M237" s="68" t="s">
        <v>2361</v>
      </c>
      <c r="N237" s="68" t="s">
        <v>2362</v>
      </c>
      <c r="O237" s="68" t="s">
        <v>1691</v>
      </c>
      <c r="P237" s="68">
        <v>9175927960</v>
      </c>
      <c r="Q237" s="68" t="s">
        <v>2363</v>
      </c>
      <c r="R237" s="68" t="s">
        <v>1568</v>
      </c>
      <c r="S237" s="68" t="s">
        <v>1569</v>
      </c>
      <c r="T237" s="68">
        <v>3114</v>
      </c>
    </row>
    <row r="238" spans="1:23" ht="30" customHeight="1">
      <c r="A238" s="64">
        <v>237</v>
      </c>
      <c r="B238" s="65" t="s">
        <v>542</v>
      </c>
      <c r="C238" s="66" t="s">
        <v>544</v>
      </c>
      <c r="D238" s="66" t="s">
        <v>1065</v>
      </c>
      <c r="E238" s="66" t="s">
        <v>2358</v>
      </c>
      <c r="F238" s="66" t="s">
        <v>1066</v>
      </c>
      <c r="G238" s="67" t="s">
        <v>1560</v>
      </c>
      <c r="H238" s="68" t="s">
        <v>1561</v>
      </c>
      <c r="I238" s="68" t="s">
        <v>1561</v>
      </c>
      <c r="J238" s="68" t="s">
        <v>1562</v>
      </c>
      <c r="K238" s="68" t="s">
        <v>2359</v>
      </c>
      <c r="L238" s="68" t="s">
        <v>2360</v>
      </c>
      <c r="M238" s="68" t="s">
        <v>2361</v>
      </c>
      <c r="N238" s="68" t="s">
        <v>2362</v>
      </c>
      <c r="O238" s="68" t="s">
        <v>1691</v>
      </c>
      <c r="P238" s="68">
        <v>9175927960</v>
      </c>
      <c r="Q238" s="68" t="s">
        <v>2363</v>
      </c>
      <c r="R238" s="68" t="s">
        <v>1568</v>
      </c>
      <c r="S238" s="68" t="s">
        <v>1569</v>
      </c>
      <c r="T238" s="68">
        <v>3114</v>
      </c>
    </row>
    <row r="239" spans="1:23" ht="30" customHeight="1">
      <c r="A239" s="64">
        <v>238</v>
      </c>
      <c r="B239" s="69" t="s">
        <v>542</v>
      </c>
      <c r="C239" s="66" t="s">
        <v>543</v>
      </c>
      <c r="D239" s="66" t="s">
        <v>1065</v>
      </c>
      <c r="E239" s="66" t="s">
        <v>2364</v>
      </c>
      <c r="F239" s="66" t="s">
        <v>1066</v>
      </c>
      <c r="G239" s="67" t="s">
        <v>1570</v>
      </c>
      <c r="H239" s="68" t="s">
        <v>1561</v>
      </c>
      <c r="I239" s="68" t="s">
        <v>1561</v>
      </c>
      <c r="J239" s="68" t="s">
        <v>1561</v>
      </c>
      <c r="K239" s="68" t="s">
        <v>2359</v>
      </c>
      <c r="L239" s="68" t="s">
        <v>2360</v>
      </c>
      <c r="M239" s="68" t="s">
        <v>2361</v>
      </c>
      <c r="N239" s="68" t="s">
        <v>2362</v>
      </c>
      <c r="O239" s="68" t="s">
        <v>1691</v>
      </c>
      <c r="P239" s="68">
        <v>9175927960</v>
      </c>
      <c r="Q239" s="68" t="s">
        <v>2363</v>
      </c>
      <c r="R239" s="68" t="s">
        <v>1568</v>
      </c>
      <c r="S239" s="68" t="s">
        <v>1569</v>
      </c>
      <c r="T239" s="68">
        <v>3114</v>
      </c>
    </row>
    <row r="240" spans="1:23" ht="30" customHeight="1">
      <c r="A240" s="64">
        <v>239</v>
      </c>
      <c r="B240" s="69" t="s">
        <v>186</v>
      </c>
      <c r="C240" s="66" t="s">
        <v>186</v>
      </c>
      <c r="D240" s="66" t="s">
        <v>1067</v>
      </c>
      <c r="E240" s="66" t="s">
        <v>2365</v>
      </c>
      <c r="F240" s="66" t="s">
        <v>1068</v>
      </c>
      <c r="G240" s="67" t="s">
        <v>1570</v>
      </c>
      <c r="H240" s="68" t="s">
        <v>1562</v>
      </c>
      <c r="I240" s="68" t="s">
        <v>1562</v>
      </c>
      <c r="J240" s="68" t="s">
        <v>1562</v>
      </c>
      <c r="K240" s="68" t="s">
        <v>1563</v>
      </c>
      <c r="L240" s="68" t="s">
        <v>1880</v>
      </c>
      <c r="M240" s="68" t="s">
        <v>1881</v>
      </c>
      <c r="N240" s="68" t="s">
        <v>1592</v>
      </c>
      <c r="O240" s="68" t="s">
        <v>1593</v>
      </c>
      <c r="P240" s="68" t="s">
        <v>1882</v>
      </c>
      <c r="Q240" s="68" t="s">
        <v>1883</v>
      </c>
      <c r="R240" s="68" t="s">
        <v>1568</v>
      </c>
      <c r="S240" s="68" t="s">
        <v>1569</v>
      </c>
      <c r="T240" s="68">
        <v>1226</v>
      </c>
      <c r="U240" s="63" t="s">
        <v>1884</v>
      </c>
      <c r="W240" s="63" t="s">
        <v>1885</v>
      </c>
    </row>
    <row r="241" spans="1:23" ht="30" customHeight="1">
      <c r="A241" s="64">
        <v>240</v>
      </c>
      <c r="B241" s="65" t="s">
        <v>186</v>
      </c>
      <c r="C241" s="66" t="s">
        <v>187</v>
      </c>
      <c r="D241" s="66" t="s">
        <v>1067</v>
      </c>
      <c r="E241" s="66" t="s">
        <v>2365</v>
      </c>
      <c r="F241" s="66" t="s">
        <v>1068</v>
      </c>
      <c r="G241" s="67" t="s">
        <v>1560</v>
      </c>
      <c r="H241" s="68" t="s">
        <v>1562</v>
      </c>
      <c r="I241" s="68" t="s">
        <v>1562</v>
      </c>
      <c r="J241" s="68" t="s">
        <v>1562</v>
      </c>
      <c r="K241" s="68" t="s">
        <v>1563</v>
      </c>
      <c r="L241" s="68" t="s">
        <v>1880</v>
      </c>
      <c r="M241" s="68" t="s">
        <v>1881</v>
      </c>
      <c r="N241" s="68" t="s">
        <v>1592</v>
      </c>
      <c r="O241" s="68" t="s">
        <v>1593</v>
      </c>
      <c r="P241" s="68" t="s">
        <v>1882</v>
      </c>
      <c r="Q241" s="68" t="s">
        <v>1883</v>
      </c>
      <c r="R241" s="68" t="s">
        <v>1568</v>
      </c>
      <c r="S241" s="68" t="s">
        <v>1569</v>
      </c>
      <c r="T241" s="68">
        <v>1226</v>
      </c>
      <c r="U241" s="63" t="s">
        <v>1884</v>
      </c>
      <c r="W241" s="63" t="s">
        <v>1885</v>
      </c>
    </row>
    <row r="242" spans="1:23" ht="30" customHeight="1">
      <c r="A242" s="64">
        <v>241</v>
      </c>
      <c r="B242" s="65" t="s">
        <v>188</v>
      </c>
      <c r="C242" s="66" t="s">
        <v>188</v>
      </c>
      <c r="D242" s="66" t="s">
        <v>1069</v>
      </c>
      <c r="E242" s="66" t="s">
        <v>2366</v>
      </c>
      <c r="F242" s="66" t="s">
        <v>1070</v>
      </c>
      <c r="G242" s="67" t="s">
        <v>1570</v>
      </c>
      <c r="H242" s="68" t="s">
        <v>1561</v>
      </c>
      <c r="I242" s="68" t="s">
        <v>1561</v>
      </c>
      <c r="J242" s="68" t="s">
        <v>1561</v>
      </c>
      <c r="K242" s="68" t="s">
        <v>1615</v>
      </c>
      <c r="L242" s="68" t="s">
        <v>1880</v>
      </c>
      <c r="M242" s="68" t="s">
        <v>1881</v>
      </c>
      <c r="N242" s="68" t="s">
        <v>1592</v>
      </c>
      <c r="O242" s="68" t="s">
        <v>1593</v>
      </c>
      <c r="P242" s="68" t="s">
        <v>1882</v>
      </c>
      <c r="Q242" s="68" t="s">
        <v>1883</v>
      </c>
      <c r="R242" s="68" t="s">
        <v>1568</v>
      </c>
      <c r="S242" s="68" t="s">
        <v>1569</v>
      </c>
      <c r="T242" s="68">
        <v>2210</v>
      </c>
      <c r="U242" s="63" t="s">
        <v>1884</v>
      </c>
      <c r="W242" s="63" t="s">
        <v>1885</v>
      </c>
    </row>
    <row r="243" spans="1:23" ht="30" customHeight="1">
      <c r="A243" s="64">
        <v>242</v>
      </c>
      <c r="B243" s="65" t="s">
        <v>188</v>
      </c>
      <c r="C243" s="66" t="s">
        <v>2367</v>
      </c>
      <c r="D243" s="66" t="s">
        <v>1069</v>
      </c>
      <c r="E243" s="66" t="s">
        <v>2366</v>
      </c>
      <c r="F243" s="66" t="s">
        <v>1070</v>
      </c>
      <c r="G243" s="67" t="s">
        <v>1570</v>
      </c>
      <c r="H243" s="68" t="s">
        <v>1561</v>
      </c>
      <c r="I243" s="68" t="s">
        <v>1561</v>
      </c>
      <c r="J243" s="68" t="s">
        <v>1561</v>
      </c>
      <c r="K243" s="68" t="s">
        <v>1615</v>
      </c>
      <c r="L243" s="68" t="s">
        <v>1880</v>
      </c>
      <c r="M243" s="68" t="s">
        <v>1881</v>
      </c>
      <c r="N243" s="68" t="s">
        <v>1592</v>
      </c>
      <c r="O243" s="68" t="s">
        <v>1593</v>
      </c>
      <c r="P243" s="68" t="s">
        <v>1882</v>
      </c>
      <c r="Q243" s="68" t="s">
        <v>1883</v>
      </c>
      <c r="R243" s="68" t="s">
        <v>1568</v>
      </c>
      <c r="S243" s="68" t="s">
        <v>1569</v>
      </c>
      <c r="T243" s="68">
        <v>2210</v>
      </c>
      <c r="U243" s="63" t="s">
        <v>1884</v>
      </c>
      <c r="W243" s="63" t="s">
        <v>1885</v>
      </c>
    </row>
    <row r="244" spans="1:23" ht="30" customHeight="1">
      <c r="A244" s="64">
        <v>243</v>
      </c>
      <c r="B244" s="65" t="s">
        <v>188</v>
      </c>
      <c r="C244" s="66" t="s">
        <v>189</v>
      </c>
      <c r="D244" s="66" t="s">
        <v>1069</v>
      </c>
      <c r="E244" s="66" t="s">
        <v>2366</v>
      </c>
      <c r="F244" s="66" t="s">
        <v>1070</v>
      </c>
      <c r="G244" s="67" t="s">
        <v>1560</v>
      </c>
      <c r="H244" s="68" t="s">
        <v>1561</v>
      </c>
      <c r="I244" s="68" t="s">
        <v>1561</v>
      </c>
      <c r="J244" s="68" t="s">
        <v>1561</v>
      </c>
      <c r="K244" s="68" t="s">
        <v>1615</v>
      </c>
      <c r="L244" s="68" t="s">
        <v>1880</v>
      </c>
      <c r="M244" s="68" t="s">
        <v>1881</v>
      </c>
      <c r="N244" s="68" t="s">
        <v>1592</v>
      </c>
      <c r="O244" s="68" t="s">
        <v>1593</v>
      </c>
      <c r="P244" s="68" t="s">
        <v>1882</v>
      </c>
      <c r="Q244" s="68" t="s">
        <v>1883</v>
      </c>
      <c r="R244" s="68" t="s">
        <v>1568</v>
      </c>
      <c r="S244" s="68" t="s">
        <v>1569</v>
      </c>
      <c r="T244" s="68">
        <v>2210</v>
      </c>
      <c r="U244" s="63" t="s">
        <v>1884</v>
      </c>
      <c r="W244" s="63" t="s">
        <v>1885</v>
      </c>
    </row>
    <row r="245" spans="1:23" ht="30" customHeight="1">
      <c r="A245" s="64">
        <v>244</v>
      </c>
      <c r="B245" s="69" t="s">
        <v>2368</v>
      </c>
      <c r="C245" s="66" t="s">
        <v>2368</v>
      </c>
      <c r="D245" s="66" t="s">
        <v>1071</v>
      </c>
      <c r="E245" s="66" t="s">
        <v>2369</v>
      </c>
      <c r="F245" s="66" t="s">
        <v>1072</v>
      </c>
      <c r="G245" s="67" t="s">
        <v>1570</v>
      </c>
      <c r="H245" s="68" t="s">
        <v>1561</v>
      </c>
      <c r="I245" s="68" t="s">
        <v>1562</v>
      </c>
      <c r="J245" s="68" t="s">
        <v>1562</v>
      </c>
      <c r="K245" s="68" t="s">
        <v>2370</v>
      </c>
      <c r="L245" s="68" t="s">
        <v>2371</v>
      </c>
      <c r="M245" s="68" t="s">
        <v>2293</v>
      </c>
      <c r="N245" s="68" t="s">
        <v>2372</v>
      </c>
      <c r="O245" s="68">
        <v>9985841910</v>
      </c>
      <c r="P245" s="68">
        <v>9985841910</v>
      </c>
      <c r="Q245" s="68" t="s">
        <v>2373</v>
      </c>
      <c r="R245" s="68" t="s">
        <v>1568</v>
      </c>
      <c r="S245" s="68" t="s">
        <v>1569</v>
      </c>
      <c r="T245" s="68">
        <v>2105</v>
      </c>
      <c r="U245" s="63" t="s">
        <v>1885</v>
      </c>
    </row>
    <row r="246" spans="1:23" ht="30" customHeight="1">
      <c r="A246" s="64">
        <v>245</v>
      </c>
      <c r="B246" s="69" t="s">
        <v>2368</v>
      </c>
      <c r="C246" s="66" t="s">
        <v>2374</v>
      </c>
      <c r="D246" s="66" t="s">
        <v>1071</v>
      </c>
      <c r="E246" s="66" t="s">
        <v>2369</v>
      </c>
      <c r="F246" s="66" t="s">
        <v>1072</v>
      </c>
      <c r="G246" s="67" t="s">
        <v>1560</v>
      </c>
      <c r="H246" s="68" t="s">
        <v>1561</v>
      </c>
      <c r="I246" s="68" t="s">
        <v>1562</v>
      </c>
      <c r="J246" s="68" t="s">
        <v>1562</v>
      </c>
      <c r="K246" s="68" t="s">
        <v>2370</v>
      </c>
      <c r="L246" s="68" t="s">
        <v>2371</v>
      </c>
      <c r="M246" s="68" t="s">
        <v>2293</v>
      </c>
      <c r="N246" s="68" t="s">
        <v>2372</v>
      </c>
      <c r="O246" s="68">
        <v>9985841910</v>
      </c>
      <c r="P246" s="68">
        <v>9985841910</v>
      </c>
      <c r="Q246" s="68" t="s">
        <v>2373</v>
      </c>
      <c r="R246" s="68" t="s">
        <v>1568</v>
      </c>
      <c r="S246" s="68" t="s">
        <v>1569</v>
      </c>
      <c r="T246" s="68">
        <v>2105</v>
      </c>
      <c r="U246" s="63" t="s">
        <v>1885</v>
      </c>
    </row>
    <row r="247" spans="1:23" ht="30" customHeight="1">
      <c r="A247" s="64">
        <v>246</v>
      </c>
      <c r="B247" s="69" t="s">
        <v>545</v>
      </c>
      <c r="C247" s="66" t="s">
        <v>545</v>
      </c>
      <c r="D247" s="66" t="s">
        <v>1071</v>
      </c>
      <c r="E247" s="66" t="s">
        <v>2369</v>
      </c>
      <c r="F247" s="66" t="s">
        <v>1072</v>
      </c>
      <c r="G247" s="67" t="s">
        <v>1570</v>
      </c>
      <c r="H247" s="68" t="s">
        <v>1561</v>
      </c>
      <c r="I247" s="68" t="s">
        <v>1562</v>
      </c>
      <c r="J247" s="68" t="s">
        <v>1562</v>
      </c>
      <c r="K247" s="68" t="s">
        <v>2370</v>
      </c>
      <c r="L247" s="68" t="s">
        <v>2371</v>
      </c>
      <c r="M247" s="68" t="s">
        <v>2293</v>
      </c>
      <c r="N247" s="68" t="s">
        <v>2372</v>
      </c>
      <c r="O247" s="68">
        <v>9985841910</v>
      </c>
      <c r="P247" s="68">
        <v>9985841910</v>
      </c>
      <c r="Q247" s="68" t="s">
        <v>2373</v>
      </c>
      <c r="R247" s="68" t="s">
        <v>1568</v>
      </c>
      <c r="S247" s="68" t="s">
        <v>1569</v>
      </c>
      <c r="T247" s="68">
        <v>2105</v>
      </c>
      <c r="U247" s="63" t="s">
        <v>1885</v>
      </c>
      <c r="W247" s="63" t="s">
        <v>2375</v>
      </c>
    </row>
    <row r="248" spans="1:23" ht="30" customHeight="1">
      <c r="A248" s="64">
        <v>247</v>
      </c>
      <c r="B248" s="69" t="s">
        <v>545</v>
      </c>
      <c r="C248" s="66" t="s">
        <v>195</v>
      </c>
      <c r="D248" s="66" t="s">
        <v>1071</v>
      </c>
      <c r="E248" s="66" t="s">
        <v>2369</v>
      </c>
      <c r="F248" s="66" t="s">
        <v>1072</v>
      </c>
      <c r="G248" s="67" t="s">
        <v>1570</v>
      </c>
      <c r="H248" s="68" t="s">
        <v>1561</v>
      </c>
      <c r="I248" s="68" t="s">
        <v>1562</v>
      </c>
      <c r="J248" s="68" t="s">
        <v>1562</v>
      </c>
      <c r="K248" s="68" t="s">
        <v>2370</v>
      </c>
      <c r="L248" s="68" t="s">
        <v>2371</v>
      </c>
      <c r="M248" s="68" t="s">
        <v>2293</v>
      </c>
      <c r="N248" s="68" t="s">
        <v>2372</v>
      </c>
      <c r="O248" s="68">
        <v>9985841910</v>
      </c>
      <c r="P248" s="68">
        <v>9985841910</v>
      </c>
      <c r="Q248" s="68" t="s">
        <v>2373</v>
      </c>
      <c r="R248" s="68" t="s">
        <v>1568</v>
      </c>
      <c r="S248" s="68" t="s">
        <v>1569</v>
      </c>
      <c r="T248" s="68">
        <v>2105</v>
      </c>
      <c r="U248" s="63" t="s">
        <v>1885</v>
      </c>
    </row>
    <row r="249" spans="1:23" ht="30" customHeight="1">
      <c r="A249" s="64">
        <v>248</v>
      </c>
      <c r="B249" s="69" t="s">
        <v>546</v>
      </c>
      <c r="C249" s="66" t="s">
        <v>546</v>
      </c>
      <c r="D249" s="66" t="s">
        <v>1073</v>
      </c>
      <c r="E249" s="66" t="s">
        <v>2376</v>
      </c>
      <c r="F249" s="66" t="s">
        <v>1074</v>
      </c>
      <c r="G249" s="67" t="s">
        <v>1570</v>
      </c>
      <c r="H249" s="68" t="s">
        <v>1561</v>
      </c>
      <c r="I249" s="68" t="s">
        <v>1562</v>
      </c>
      <c r="J249" s="68" t="s">
        <v>1562</v>
      </c>
      <c r="K249" s="68" t="s">
        <v>2377</v>
      </c>
      <c r="L249" s="68" t="s">
        <v>2371</v>
      </c>
      <c r="M249" s="68" t="s">
        <v>2378</v>
      </c>
      <c r="N249" s="68" t="s">
        <v>2379</v>
      </c>
      <c r="O249" s="68">
        <v>9985841910</v>
      </c>
      <c r="P249" s="68">
        <v>9985841910</v>
      </c>
      <c r="Q249" s="68" t="s">
        <v>2380</v>
      </c>
      <c r="R249" s="68" t="s">
        <v>1568</v>
      </c>
      <c r="S249" s="68" t="s">
        <v>1569</v>
      </c>
      <c r="T249" s="68">
        <v>2105</v>
      </c>
      <c r="U249" s="63" t="s">
        <v>1885</v>
      </c>
      <c r="W249" s="63" t="s">
        <v>2375</v>
      </c>
    </row>
    <row r="250" spans="1:23" ht="30" customHeight="1">
      <c r="A250" s="64">
        <v>249</v>
      </c>
      <c r="B250" s="69" t="s">
        <v>546</v>
      </c>
      <c r="C250" s="66" t="s">
        <v>2381</v>
      </c>
      <c r="D250" s="66" t="s">
        <v>1073</v>
      </c>
      <c r="E250" s="66" t="s">
        <v>2376</v>
      </c>
      <c r="F250" s="66" t="s">
        <v>1074</v>
      </c>
      <c r="G250" s="67" t="s">
        <v>1560</v>
      </c>
      <c r="H250" s="68" t="s">
        <v>1561</v>
      </c>
      <c r="I250" s="68" t="s">
        <v>1562</v>
      </c>
      <c r="J250" s="68" t="s">
        <v>1562</v>
      </c>
      <c r="K250" s="68" t="s">
        <v>2377</v>
      </c>
      <c r="L250" s="68" t="s">
        <v>2371</v>
      </c>
      <c r="M250" s="68" t="s">
        <v>2378</v>
      </c>
      <c r="N250" s="68" t="s">
        <v>2379</v>
      </c>
      <c r="O250" s="68">
        <v>9985841910</v>
      </c>
      <c r="P250" s="68">
        <v>9985841910</v>
      </c>
      <c r="Q250" s="68" t="s">
        <v>2380</v>
      </c>
      <c r="R250" s="68" t="s">
        <v>1568</v>
      </c>
      <c r="S250" s="68" t="s">
        <v>1569</v>
      </c>
      <c r="T250" s="68">
        <v>2105</v>
      </c>
      <c r="U250" s="63" t="s">
        <v>1885</v>
      </c>
    </row>
    <row r="251" spans="1:23" ht="30" customHeight="1">
      <c r="A251" s="64">
        <v>250</v>
      </c>
      <c r="B251" s="69" t="s">
        <v>193</v>
      </c>
      <c r="C251" s="66" t="s">
        <v>193</v>
      </c>
      <c r="D251" s="66" t="s">
        <v>1077</v>
      </c>
      <c r="E251" s="66" t="s">
        <v>2382</v>
      </c>
      <c r="F251" s="66" t="s">
        <v>1078</v>
      </c>
      <c r="G251" s="67" t="s">
        <v>1601</v>
      </c>
      <c r="H251" s="68" t="s">
        <v>1561</v>
      </c>
      <c r="I251" s="68" t="s">
        <v>1562</v>
      </c>
      <c r="J251" s="68" t="s">
        <v>1562</v>
      </c>
      <c r="K251" s="68" t="s">
        <v>1563</v>
      </c>
      <c r="L251" s="68" t="s">
        <v>2383</v>
      </c>
      <c r="M251" s="68" t="s">
        <v>2384</v>
      </c>
      <c r="N251" s="68" t="s">
        <v>2385</v>
      </c>
      <c r="O251" s="68">
        <v>86384542</v>
      </c>
      <c r="P251" s="68" t="s">
        <v>2386</v>
      </c>
      <c r="Q251" s="68" t="s">
        <v>2387</v>
      </c>
      <c r="R251" s="68" t="s">
        <v>1568</v>
      </c>
      <c r="S251" s="68" t="s">
        <v>1569</v>
      </c>
      <c r="T251" s="68">
        <v>1605</v>
      </c>
      <c r="U251" s="63" t="s">
        <v>2388</v>
      </c>
      <c r="W251" s="63" t="s">
        <v>2389</v>
      </c>
    </row>
    <row r="252" spans="1:23" ht="30" customHeight="1">
      <c r="A252" s="64">
        <v>251</v>
      </c>
      <c r="B252" s="65" t="s">
        <v>547</v>
      </c>
      <c r="C252" s="66" t="s">
        <v>547</v>
      </c>
      <c r="D252" s="66" t="s">
        <v>1079</v>
      </c>
      <c r="E252" s="66" t="s">
        <v>2390</v>
      </c>
      <c r="F252" s="66" t="s">
        <v>1080</v>
      </c>
      <c r="G252" s="67" t="s">
        <v>1570</v>
      </c>
      <c r="H252" s="68" t="s">
        <v>1561</v>
      </c>
      <c r="I252" s="68" t="s">
        <v>1561</v>
      </c>
      <c r="J252" s="68" t="s">
        <v>1561</v>
      </c>
      <c r="K252" s="68" t="s">
        <v>1615</v>
      </c>
      <c r="L252" s="68" t="s">
        <v>2391</v>
      </c>
      <c r="M252" s="68" t="s">
        <v>2392</v>
      </c>
      <c r="N252" s="68" t="s">
        <v>2393</v>
      </c>
      <c r="O252" s="68">
        <v>63282554600</v>
      </c>
      <c r="P252" s="68">
        <v>9958173754</v>
      </c>
      <c r="Q252" s="68" t="s">
        <v>2394</v>
      </c>
      <c r="R252" s="68" t="s">
        <v>1568</v>
      </c>
      <c r="S252" s="68" t="s">
        <v>1569</v>
      </c>
      <c r="T252" s="68">
        <v>2012</v>
      </c>
      <c r="U252" s="63" t="s">
        <v>1885</v>
      </c>
    </row>
    <row r="253" spans="1:23" ht="30" customHeight="1">
      <c r="A253" s="64">
        <v>252</v>
      </c>
      <c r="B253" s="65" t="s">
        <v>547</v>
      </c>
      <c r="C253" s="66" t="s">
        <v>205</v>
      </c>
      <c r="D253" s="66" t="s">
        <v>1079</v>
      </c>
      <c r="E253" s="66" t="s">
        <v>2390</v>
      </c>
      <c r="F253" s="66" t="s">
        <v>1080</v>
      </c>
      <c r="G253" s="67" t="s">
        <v>1560</v>
      </c>
      <c r="H253" s="68" t="s">
        <v>1561</v>
      </c>
      <c r="I253" s="68" t="s">
        <v>1561</v>
      </c>
      <c r="J253" s="68" t="s">
        <v>1561</v>
      </c>
      <c r="K253" s="68" t="s">
        <v>1615</v>
      </c>
      <c r="L253" s="68" t="s">
        <v>2391</v>
      </c>
      <c r="M253" s="68" t="s">
        <v>2392</v>
      </c>
      <c r="N253" s="68" t="s">
        <v>2393</v>
      </c>
      <c r="O253" s="68">
        <v>63282554600</v>
      </c>
      <c r="P253" s="68">
        <v>9958173754</v>
      </c>
      <c r="Q253" s="68" t="s">
        <v>2394</v>
      </c>
      <c r="R253" s="68" t="s">
        <v>1568</v>
      </c>
      <c r="S253" s="68" t="s">
        <v>1569</v>
      </c>
      <c r="T253" s="68">
        <v>2012</v>
      </c>
      <c r="U253" s="63" t="s">
        <v>1885</v>
      </c>
    </row>
    <row r="254" spans="1:23" ht="30" customHeight="1">
      <c r="A254" s="64">
        <v>253</v>
      </c>
      <c r="B254" s="69" t="s">
        <v>550</v>
      </c>
      <c r="C254" s="66" t="s">
        <v>550</v>
      </c>
      <c r="D254" s="66" t="s">
        <v>1083</v>
      </c>
      <c r="E254" s="66" t="s">
        <v>2395</v>
      </c>
      <c r="F254" s="66" t="s">
        <v>1084</v>
      </c>
      <c r="G254" s="67" t="s">
        <v>1570</v>
      </c>
      <c r="H254" s="68" t="s">
        <v>1561</v>
      </c>
      <c r="I254" s="68" t="s">
        <v>1562</v>
      </c>
      <c r="J254" s="68" t="s">
        <v>1562</v>
      </c>
      <c r="K254" s="68" t="s">
        <v>1563</v>
      </c>
      <c r="L254" s="68" t="s">
        <v>2396</v>
      </c>
      <c r="M254" s="68" t="s">
        <v>2397</v>
      </c>
      <c r="N254" s="68" t="s">
        <v>2398</v>
      </c>
      <c r="O254" s="68" t="s">
        <v>2399</v>
      </c>
      <c r="P254" s="68">
        <v>9173108135</v>
      </c>
      <c r="Q254" s="68" t="s">
        <v>2400</v>
      </c>
      <c r="R254" s="68" t="s">
        <v>2401</v>
      </c>
      <c r="S254" s="68" t="s">
        <v>2402</v>
      </c>
      <c r="T254" s="68">
        <v>9500</v>
      </c>
      <c r="U254" s="63" t="s">
        <v>1885</v>
      </c>
    </row>
    <row r="255" spans="1:23" ht="30" customHeight="1">
      <c r="A255" s="64">
        <v>254</v>
      </c>
      <c r="B255" s="69" t="s">
        <v>206</v>
      </c>
      <c r="C255" s="66" t="s">
        <v>206</v>
      </c>
      <c r="D255" s="66" t="s">
        <v>1085</v>
      </c>
      <c r="E255" s="66" t="s">
        <v>2403</v>
      </c>
      <c r="F255" s="66" t="s">
        <v>1086</v>
      </c>
      <c r="G255" s="67" t="s">
        <v>1560</v>
      </c>
      <c r="H255" s="68" t="s">
        <v>1561</v>
      </c>
      <c r="I255" s="68" t="s">
        <v>1562</v>
      </c>
      <c r="J255" s="68" t="s">
        <v>1562</v>
      </c>
      <c r="K255" s="68" t="s">
        <v>1563</v>
      </c>
      <c r="L255" s="68" t="s">
        <v>2404</v>
      </c>
      <c r="M255" s="68" t="s">
        <v>2405</v>
      </c>
      <c r="N255" s="68" t="s">
        <v>2406</v>
      </c>
      <c r="O255" s="68" t="s">
        <v>2407</v>
      </c>
      <c r="P255" s="68" t="s">
        <v>2408</v>
      </c>
      <c r="Q255" s="68" t="s">
        <v>2409</v>
      </c>
      <c r="R255" s="68" t="s">
        <v>1596</v>
      </c>
      <c r="S255" s="68" t="s">
        <v>1569</v>
      </c>
      <c r="T255" s="68">
        <v>5045</v>
      </c>
      <c r="U255" s="63" t="s">
        <v>1885</v>
      </c>
    </row>
    <row r="256" spans="1:23" ht="30" customHeight="1">
      <c r="A256" s="64">
        <v>255</v>
      </c>
      <c r="B256" s="65" t="s">
        <v>209</v>
      </c>
      <c r="C256" s="66" t="s">
        <v>212</v>
      </c>
      <c r="D256" s="66" t="s">
        <v>1091</v>
      </c>
      <c r="E256" s="66" t="s">
        <v>2410</v>
      </c>
      <c r="F256" s="66" t="s">
        <v>1092</v>
      </c>
      <c r="G256" s="67" t="s">
        <v>1570</v>
      </c>
      <c r="H256" s="68" t="s">
        <v>1561</v>
      </c>
      <c r="I256" s="68" t="s">
        <v>1561</v>
      </c>
      <c r="J256" s="68" t="s">
        <v>1561</v>
      </c>
      <c r="K256" s="68" t="s">
        <v>1615</v>
      </c>
      <c r="L256" s="68" t="s">
        <v>2411</v>
      </c>
      <c r="M256" s="68" t="s">
        <v>2412</v>
      </c>
      <c r="N256" s="68" t="s">
        <v>2413</v>
      </c>
      <c r="O256" s="68" t="s">
        <v>2414</v>
      </c>
      <c r="P256" s="68" t="s">
        <v>2415</v>
      </c>
      <c r="Q256" s="68" t="s">
        <v>2416</v>
      </c>
      <c r="R256" s="68" t="s">
        <v>1568</v>
      </c>
      <c r="S256" s="68" t="s">
        <v>1569</v>
      </c>
      <c r="T256" s="68">
        <v>2601</v>
      </c>
      <c r="U256" s="63" t="s">
        <v>1885</v>
      </c>
      <c r="W256" s="63" t="s">
        <v>2417</v>
      </c>
    </row>
    <row r="257" spans="1:23" ht="30" customHeight="1">
      <c r="A257" s="64">
        <v>256</v>
      </c>
      <c r="B257" s="73" t="s">
        <v>209</v>
      </c>
      <c r="C257" s="66" t="s">
        <v>209</v>
      </c>
      <c r="D257" s="66" t="s">
        <v>1091</v>
      </c>
      <c r="E257" s="66" t="s">
        <v>2410</v>
      </c>
      <c r="F257" s="66" t="s">
        <v>1092</v>
      </c>
      <c r="G257" s="67" t="s">
        <v>1570</v>
      </c>
      <c r="H257" s="68" t="s">
        <v>1561</v>
      </c>
      <c r="I257" s="68" t="s">
        <v>1561</v>
      </c>
      <c r="J257" s="68" t="s">
        <v>1561</v>
      </c>
      <c r="K257" s="68" t="s">
        <v>1615</v>
      </c>
      <c r="L257" s="68" t="s">
        <v>2411</v>
      </c>
      <c r="M257" s="68" t="s">
        <v>2412</v>
      </c>
      <c r="N257" s="68" t="s">
        <v>2413</v>
      </c>
      <c r="O257" s="68" t="s">
        <v>2414</v>
      </c>
      <c r="P257" s="68">
        <v>9985895288</v>
      </c>
      <c r="Q257" s="68" t="s">
        <v>2416</v>
      </c>
      <c r="R257" s="68" t="s">
        <v>1568</v>
      </c>
      <c r="S257" s="68" t="s">
        <v>1569</v>
      </c>
      <c r="T257" s="68">
        <v>2601</v>
      </c>
      <c r="U257" s="63" t="s">
        <v>1885</v>
      </c>
    </row>
    <row r="258" spans="1:23" ht="30" customHeight="1">
      <c r="A258" s="64">
        <v>257</v>
      </c>
      <c r="B258" s="73" t="s">
        <v>209</v>
      </c>
      <c r="C258" s="66" t="s">
        <v>210</v>
      </c>
      <c r="D258" s="66" t="s">
        <v>1091</v>
      </c>
      <c r="E258" s="66" t="s">
        <v>2410</v>
      </c>
      <c r="F258" s="66" t="s">
        <v>1092</v>
      </c>
      <c r="G258" s="67" t="s">
        <v>1570</v>
      </c>
      <c r="H258" s="68" t="s">
        <v>1561</v>
      </c>
      <c r="I258" s="68" t="s">
        <v>1561</v>
      </c>
      <c r="J258" s="68" t="s">
        <v>1561</v>
      </c>
      <c r="K258" s="68" t="s">
        <v>1615</v>
      </c>
      <c r="L258" s="68" t="s">
        <v>2411</v>
      </c>
      <c r="M258" s="68" t="s">
        <v>2412</v>
      </c>
      <c r="N258" s="68" t="s">
        <v>2413</v>
      </c>
      <c r="O258" s="68" t="s">
        <v>2414</v>
      </c>
      <c r="P258" s="68">
        <v>9985895288</v>
      </c>
      <c r="Q258" s="68" t="s">
        <v>2416</v>
      </c>
      <c r="R258" s="68" t="s">
        <v>1568</v>
      </c>
      <c r="S258" s="68" t="s">
        <v>1569</v>
      </c>
      <c r="T258" s="68">
        <v>2601</v>
      </c>
      <c r="U258" s="63" t="s">
        <v>1885</v>
      </c>
    </row>
    <row r="259" spans="1:23" ht="30" customHeight="1">
      <c r="A259" s="64">
        <v>258</v>
      </c>
      <c r="B259" s="65" t="s">
        <v>209</v>
      </c>
      <c r="C259" s="66" t="s">
        <v>217</v>
      </c>
      <c r="D259" s="66" t="s">
        <v>1091</v>
      </c>
      <c r="E259" s="66" t="s">
        <v>2410</v>
      </c>
      <c r="F259" s="66" t="s">
        <v>1092</v>
      </c>
      <c r="G259" s="67" t="s">
        <v>1560</v>
      </c>
      <c r="H259" s="68" t="s">
        <v>1561</v>
      </c>
      <c r="I259" s="68" t="s">
        <v>1561</v>
      </c>
      <c r="J259" s="68" t="s">
        <v>1561</v>
      </c>
      <c r="K259" s="68" t="s">
        <v>1615</v>
      </c>
      <c r="L259" s="68" t="s">
        <v>2411</v>
      </c>
      <c r="M259" s="68" t="s">
        <v>2412</v>
      </c>
      <c r="N259" s="68" t="s">
        <v>2413</v>
      </c>
      <c r="O259" s="68" t="s">
        <v>2414</v>
      </c>
      <c r="P259" s="68">
        <v>9985895288</v>
      </c>
      <c r="Q259" s="68" t="s">
        <v>2416</v>
      </c>
      <c r="R259" s="68" t="s">
        <v>1568</v>
      </c>
      <c r="S259" s="68" t="s">
        <v>1569</v>
      </c>
      <c r="T259" s="68">
        <v>2601</v>
      </c>
      <c r="U259" s="63" t="s">
        <v>1885</v>
      </c>
    </row>
    <row r="260" spans="1:23" ht="30" customHeight="1">
      <c r="A260" s="64">
        <v>259</v>
      </c>
      <c r="B260" s="65" t="s">
        <v>209</v>
      </c>
      <c r="C260" s="66" t="s">
        <v>2418</v>
      </c>
      <c r="D260" s="66" t="s">
        <v>1091</v>
      </c>
      <c r="E260" s="66" t="s">
        <v>2410</v>
      </c>
      <c r="F260" s="66" t="s">
        <v>1092</v>
      </c>
      <c r="G260" s="67" t="s">
        <v>1560</v>
      </c>
      <c r="H260" s="68" t="s">
        <v>1561</v>
      </c>
      <c r="I260" s="68" t="s">
        <v>1561</v>
      </c>
      <c r="J260" s="68" t="s">
        <v>1561</v>
      </c>
      <c r="K260" s="68" t="s">
        <v>1615</v>
      </c>
      <c r="L260" s="68" t="s">
        <v>2411</v>
      </c>
      <c r="M260" s="68" t="s">
        <v>2412</v>
      </c>
      <c r="N260" s="68" t="s">
        <v>2413</v>
      </c>
      <c r="O260" s="68" t="s">
        <v>2414</v>
      </c>
      <c r="P260" s="68">
        <v>9985895288</v>
      </c>
      <c r="Q260" s="68" t="s">
        <v>2416</v>
      </c>
      <c r="R260" s="68" t="s">
        <v>1568</v>
      </c>
      <c r="S260" s="68" t="s">
        <v>1569</v>
      </c>
      <c r="T260" s="68">
        <v>2601</v>
      </c>
      <c r="U260" s="63" t="s">
        <v>1885</v>
      </c>
    </row>
    <row r="261" spans="1:23" ht="30" customHeight="1">
      <c r="A261" s="64">
        <v>260</v>
      </c>
      <c r="B261" s="69" t="s">
        <v>209</v>
      </c>
      <c r="C261" s="66" t="s">
        <v>214</v>
      </c>
      <c r="D261" s="66" t="s">
        <v>1091</v>
      </c>
      <c r="E261" s="66" t="s">
        <v>2410</v>
      </c>
      <c r="F261" s="66" t="s">
        <v>1092</v>
      </c>
      <c r="G261" s="67" t="s">
        <v>1560</v>
      </c>
      <c r="H261" s="68" t="s">
        <v>1561</v>
      </c>
      <c r="I261" s="68" t="s">
        <v>1561</v>
      </c>
      <c r="J261" s="68" t="s">
        <v>1561</v>
      </c>
      <c r="K261" s="68" t="s">
        <v>1615</v>
      </c>
      <c r="L261" s="68" t="s">
        <v>2411</v>
      </c>
      <c r="M261" s="68" t="s">
        <v>2412</v>
      </c>
      <c r="N261" s="68" t="s">
        <v>2413</v>
      </c>
      <c r="O261" s="68" t="s">
        <v>2414</v>
      </c>
      <c r="P261" s="68">
        <v>9985895288</v>
      </c>
      <c r="Q261" s="68" t="s">
        <v>2416</v>
      </c>
      <c r="R261" s="68" t="s">
        <v>1568</v>
      </c>
      <c r="S261" s="68" t="s">
        <v>1569</v>
      </c>
      <c r="T261" s="68">
        <v>2601</v>
      </c>
      <c r="U261" s="63" t="s">
        <v>1885</v>
      </c>
    </row>
    <row r="262" spans="1:23" ht="30" customHeight="1">
      <c r="A262" s="64">
        <v>261</v>
      </c>
      <c r="B262" s="69" t="s">
        <v>209</v>
      </c>
      <c r="C262" s="66" t="s">
        <v>211</v>
      </c>
      <c r="D262" s="66" t="s">
        <v>1091</v>
      </c>
      <c r="E262" s="66" t="s">
        <v>2410</v>
      </c>
      <c r="F262" s="66" t="s">
        <v>1092</v>
      </c>
      <c r="G262" s="67" t="s">
        <v>1570</v>
      </c>
      <c r="H262" s="68" t="s">
        <v>1561</v>
      </c>
      <c r="I262" s="68" t="s">
        <v>1561</v>
      </c>
      <c r="J262" s="68" t="s">
        <v>1561</v>
      </c>
      <c r="K262" s="68" t="s">
        <v>1615</v>
      </c>
      <c r="L262" s="68" t="s">
        <v>2411</v>
      </c>
      <c r="M262" s="68" t="s">
        <v>2412</v>
      </c>
      <c r="N262" s="68" t="s">
        <v>2413</v>
      </c>
      <c r="O262" s="68" t="s">
        <v>2414</v>
      </c>
      <c r="P262" s="68">
        <v>9985895288</v>
      </c>
      <c r="Q262" s="68" t="s">
        <v>2416</v>
      </c>
      <c r="R262" s="68" t="s">
        <v>1568</v>
      </c>
      <c r="S262" s="68" t="s">
        <v>1569</v>
      </c>
      <c r="T262" s="68">
        <v>2601</v>
      </c>
      <c r="U262" s="63" t="s">
        <v>1885</v>
      </c>
    </row>
    <row r="263" spans="1:23" ht="30" customHeight="1">
      <c r="A263" s="64">
        <v>262</v>
      </c>
      <c r="B263" s="65" t="s">
        <v>555</v>
      </c>
      <c r="C263" s="66" t="s">
        <v>218</v>
      </c>
      <c r="D263" s="66" t="s">
        <v>1094</v>
      </c>
      <c r="E263" s="66" t="s">
        <v>1747</v>
      </c>
      <c r="F263" s="66" t="s">
        <v>1095</v>
      </c>
      <c r="G263" s="67" t="s">
        <v>1560</v>
      </c>
      <c r="H263" s="68" t="s">
        <v>1561</v>
      </c>
      <c r="I263" s="68" t="s">
        <v>1561</v>
      </c>
      <c r="J263" s="68" t="s">
        <v>1561</v>
      </c>
      <c r="K263" s="68" t="s">
        <v>1744</v>
      </c>
      <c r="L263" s="68" t="s">
        <v>1745</v>
      </c>
      <c r="M263" s="68" t="s">
        <v>1746</v>
      </c>
      <c r="N263" s="68" t="s">
        <v>1747</v>
      </c>
      <c r="O263" s="68">
        <v>86834444</v>
      </c>
      <c r="P263" s="68" t="s">
        <v>2322</v>
      </c>
      <c r="Q263" s="68" t="s">
        <v>1749</v>
      </c>
      <c r="R263" s="68" t="s">
        <v>1596</v>
      </c>
      <c r="S263" s="68" t="s">
        <v>1569</v>
      </c>
      <c r="T263" s="68">
        <v>1209</v>
      </c>
      <c r="U263" s="63" t="s">
        <v>1885</v>
      </c>
    </row>
    <row r="264" spans="1:23" ht="30" customHeight="1">
      <c r="A264" s="64">
        <v>263</v>
      </c>
      <c r="B264" s="69" t="s">
        <v>555</v>
      </c>
      <c r="C264" s="66" t="s">
        <v>555</v>
      </c>
      <c r="D264" s="66" t="s">
        <v>1094</v>
      </c>
      <c r="E264" s="66" t="s">
        <v>1747</v>
      </c>
      <c r="F264" s="66" t="s">
        <v>1095</v>
      </c>
      <c r="G264" s="67" t="s">
        <v>1570</v>
      </c>
      <c r="H264" s="68" t="s">
        <v>1561</v>
      </c>
      <c r="I264" s="68" t="s">
        <v>1561</v>
      </c>
      <c r="J264" s="68" t="s">
        <v>1561</v>
      </c>
      <c r="K264" s="68" t="s">
        <v>1744</v>
      </c>
      <c r="L264" s="68" t="s">
        <v>1745</v>
      </c>
      <c r="M264" s="68" t="s">
        <v>1746</v>
      </c>
      <c r="N264" s="68" t="s">
        <v>1747</v>
      </c>
      <c r="O264" s="68">
        <v>86834444</v>
      </c>
      <c r="P264" s="68" t="s">
        <v>2322</v>
      </c>
      <c r="Q264" s="68" t="s">
        <v>1749</v>
      </c>
      <c r="R264" s="68" t="s">
        <v>1596</v>
      </c>
      <c r="S264" s="68" t="s">
        <v>1569</v>
      </c>
      <c r="T264" s="68">
        <v>1209</v>
      </c>
      <c r="U264" s="63" t="s">
        <v>1885</v>
      </c>
    </row>
    <row r="265" spans="1:23" ht="30" customHeight="1">
      <c r="A265" s="64">
        <v>264</v>
      </c>
      <c r="B265" s="69" t="s">
        <v>2419</v>
      </c>
      <c r="C265" s="66" t="s">
        <v>2419</v>
      </c>
      <c r="D265" s="66" t="s">
        <v>2420</v>
      </c>
      <c r="E265" s="66" t="s">
        <v>2421</v>
      </c>
      <c r="F265" s="66" t="s">
        <v>2422</v>
      </c>
      <c r="G265" s="67" t="s">
        <v>1570</v>
      </c>
      <c r="H265" s="68" t="s">
        <v>1561</v>
      </c>
      <c r="I265" s="68" t="s">
        <v>1561</v>
      </c>
      <c r="J265" s="68" t="s">
        <v>1561</v>
      </c>
      <c r="K265" s="68" t="s">
        <v>2423</v>
      </c>
      <c r="L265" s="68" t="s">
        <v>2424</v>
      </c>
      <c r="M265" s="68" t="s">
        <v>2425</v>
      </c>
      <c r="N265" s="68" t="s">
        <v>2426</v>
      </c>
      <c r="O265" s="68" t="s">
        <v>2427</v>
      </c>
      <c r="P265" s="68">
        <v>9171774432</v>
      </c>
      <c r="Q265" s="68" t="s">
        <v>2428</v>
      </c>
      <c r="R265" s="68" t="s">
        <v>1568</v>
      </c>
      <c r="S265" s="68" t="s">
        <v>1569</v>
      </c>
      <c r="T265" s="68">
        <v>3018</v>
      </c>
      <c r="U265" s="63" t="s">
        <v>1885</v>
      </c>
    </row>
    <row r="266" spans="1:23" ht="30" customHeight="1">
      <c r="A266" s="64">
        <v>265</v>
      </c>
      <c r="B266" s="69" t="s">
        <v>2419</v>
      </c>
      <c r="C266" s="66" t="s">
        <v>2429</v>
      </c>
      <c r="D266" s="66" t="s">
        <v>2420</v>
      </c>
      <c r="E266" s="66" t="s">
        <v>2421</v>
      </c>
      <c r="F266" s="66" t="s">
        <v>2422</v>
      </c>
      <c r="G266" s="67" t="s">
        <v>1570</v>
      </c>
      <c r="H266" s="68" t="s">
        <v>1561</v>
      </c>
      <c r="I266" s="68" t="s">
        <v>1561</v>
      </c>
      <c r="J266" s="68" t="s">
        <v>1561</v>
      </c>
      <c r="K266" s="68" t="s">
        <v>2423</v>
      </c>
      <c r="L266" s="68" t="s">
        <v>2424</v>
      </c>
      <c r="M266" s="68" t="s">
        <v>2425</v>
      </c>
      <c r="N266" s="68" t="s">
        <v>2426</v>
      </c>
      <c r="O266" s="68" t="s">
        <v>2427</v>
      </c>
      <c r="P266" s="68">
        <v>9171774432</v>
      </c>
      <c r="Q266" s="68" t="s">
        <v>2428</v>
      </c>
      <c r="R266" s="68" t="s">
        <v>1568</v>
      </c>
      <c r="S266" s="68" t="s">
        <v>1569</v>
      </c>
      <c r="T266" s="68">
        <v>3018</v>
      </c>
      <c r="U266" s="63" t="s">
        <v>1885</v>
      </c>
    </row>
    <row r="267" spans="1:23" ht="30" customHeight="1">
      <c r="A267" s="64">
        <v>266</v>
      </c>
      <c r="B267" s="69" t="s">
        <v>557</v>
      </c>
      <c r="C267" s="66" t="s">
        <v>557</v>
      </c>
      <c r="D267" s="66" t="s">
        <v>1096</v>
      </c>
      <c r="E267" s="66" t="s">
        <v>2430</v>
      </c>
      <c r="F267" s="66" t="s">
        <v>1097</v>
      </c>
      <c r="G267" s="67" t="s">
        <v>1570</v>
      </c>
      <c r="H267" s="68" t="s">
        <v>1561</v>
      </c>
      <c r="I267" s="68" t="s">
        <v>1562</v>
      </c>
      <c r="J267" s="68" t="s">
        <v>1562</v>
      </c>
      <c r="K267" s="68" t="s">
        <v>1563</v>
      </c>
      <c r="L267" s="68" t="s">
        <v>2431</v>
      </c>
      <c r="M267" s="68" t="s">
        <v>2432</v>
      </c>
      <c r="N267" s="68" t="s">
        <v>2433</v>
      </c>
      <c r="O267" s="68" t="s">
        <v>2434</v>
      </c>
      <c r="P267" s="68" t="s">
        <v>2435</v>
      </c>
      <c r="Q267" s="68" t="s">
        <v>2436</v>
      </c>
      <c r="R267" s="68" t="s">
        <v>1596</v>
      </c>
      <c r="S267" s="68" t="s">
        <v>1569</v>
      </c>
      <c r="T267" s="68">
        <v>6117</v>
      </c>
      <c r="U267" s="63" t="s">
        <v>1885</v>
      </c>
      <c r="W267" s="63" t="s">
        <v>2437</v>
      </c>
    </row>
    <row r="268" spans="1:23" ht="30" customHeight="1">
      <c r="A268" s="64">
        <v>267</v>
      </c>
      <c r="B268" s="69" t="s">
        <v>557</v>
      </c>
      <c r="C268" s="66" t="s">
        <v>2438</v>
      </c>
      <c r="D268" s="66" t="s">
        <v>1096</v>
      </c>
      <c r="E268" s="66" t="s">
        <v>2430</v>
      </c>
      <c r="F268" s="66" t="s">
        <v>1097</v>
      </c>
      <c r="G268" s="67" t="s">
        <v>1560</v>
      </c>
      <c r="H268" s="68" t="s">
        <v>1561</v>
      </c>
      <c r="I268" s="68" t="s">
        <v>1562</v>
      </c>
      <c r="J268" s="68" t="s">
        <v>1562</v>
      </c>
      <c r="K268" s="68" t="s">
        <v>1563</v>
      </c>
      <c r="L268" s="68" t="s">
        <v>2431</v>
      </c>
      <c r="M268" s="68" t="s">
        <v>2432</v>
      </c>
      <c r="N268" s="68" t="s">
        <v>2433</v>
      </c>
      <c r="O268" s="68" t="s">
        <v>2434</v>
      </c>
      <c r="P268" s="68" t="s">
        <v>2435</v>
      </c>
      <c r="Q268" s="68" t="s">
        <v>2436</v>
      </c>
      <c r="R268" s="68" t="s">
        <v>1596</v>
      </c>
      <c r="S268" s="68" t="s">
        <v>1569</v>
      </c>
      <c r="T268" s="68">
        <v>6117</v>
      </c>
      <c r="U268" s="63" t="s">
        <v>1885</v>
      </c>
    </row>
    <row r="269" spans="1:23" ht="30" customHeight="1">
      <c r="A269" s="64">
        <v>268</v>
      </c>
      <c r="B269" s="69" t="s">
        <v>557</v>
      </c>
      <c r="C269" s="66" t="s">
        <v>558</v>
      </c>
      <c r="D269" s="66" t="s">
        <v>1096</v>
      </c>
      <c r="E269" s="66" t="s">
        <v>2439</v>
      </c>
      <c r="F269" s="66" t="s">
        <v>2440</v>
      </c>
      <c r="G269" s="67" t="s">
        <v>1560</v>
      </c>
      <c r="H269" s="68" t="s">
        <v>1561</v>
      </c>
      <c r="I269" s="68" t="s">
        <v>1562</v>
      </c>
      <c r="J269" s="68" t="s">
        <v>1562</v>
      </c>
      <c r="K269" s="68" t="s">
        <v>1563</v>
      </c>
      <c r="L269" s="68" t="s">
        <v>2431</v>
      </c>
      <c r="M269" s="68" t="s">
        <v>2432</v>
      </c>
      <c r="N269" s="68" t="s">
        <v>2433</v>
      </c>
      <c r="O269" s="68" t="s">
        <v>2441</v>
      </c>
      <c r="P269" s="68" t="s">
        <v>2435</v>
      </c>
      <c r="Q269" s="68" t="s">
        <v>2442</v>
      </c>
      <c r="R269" s="68" t="s">
        <v>1596</v>
      </c>
      <c r="S269" s="68" t="s">
        <v>1569</v>
      </c>
      <c r="T269" s="68">
        <v>6117</v>
      </c>
      <c r="U269" s="63" t="s">
        <v>1885</v>
      </c>
    </row>
    <row r="270" spans="1:23" ht="30" customHeight="1">
      <c r="A270" s="64">
        <v>269</v>
      </c>
      <c r="B270" s="69" t="s">
        <v>561</v>
      </c>
      <c r="C270" s="66" t="s">
        <v>2443</v>
      </c>
      <c r="D270" s="66" t="s">
        <v>1100</v>
      </c>
      <c r="E270" s="66" t="s">
        <v>2444</v>
      </c>
      <c r="F270" s="66" t="s">
        <v>1101</v>
      </c>
      <c r="G270" s="67" t="s">
        <v>1560</v>
      </c>
      <c r="H270" s="68" t="s">
        <v>1561</v>
      </c>
      <c r="I270" s="68" t="s">
        <v>1561</v>
      </c>
      <c r="J270" s="68" t="s">
        <v>1561</v>
      </c>
      <c r="K270" s="68" t="s">
        <v>1615</v>
      </c>
      <c r="L270" s="68" t="s">
        <v>2445</v>
      </c>
      <c r="M270" s="68" t="s">
        <v>2412</v>
      </c>
      <c r="N270" s="68" t="s">
        <v>2446</v>
      </c>
      <c r="O270" s="68" t="s">
        <v>2414</v>
      </c>
      <c r="P270" s="68">
        <v>9985895288</v>
      </c>
      <c r="Q270" s="68" t="s">
        <v>2416</v>
      </c>
      <c r="R270" s="68" t="s">
        <v>1568</v>
      </c>
      <c r="S270" s="68" t="s">
        <v>1569</v>
      </c>
      <c r="T270" s="68">
        <v>2622</v>
      </c>
      <c r="U270" s="63" t="s">
        <v>1885</v>
      </c>
      <c r="W270" s="63" t="s">
        <v>2417</v>
      </c>
    </row>
    <row r="271" spans="1:23" ht="30" customHeight="1">
      <c r="A271" s="64">
        <v>270</v>
      </c>
      <c r="B271" s="69" t="s">
        <v>561</v>
      </c>
      <c r="C271" s="66" t="s">
        <v>561</v>
      </c>
      <c r="D271" s="66" t="s">
        <v>1100</v>
      </c>
      <c r="E271" s="66" t="s">
        <v>2444</v>
      </c>
      <c r="F271" s="66" t="s">
        <v>1101</v>
      </c>
      <c r="G271" s="67" t="s">
        <v>1570</v>
      </c>
      <c r="H271" s="68" t="s">
        <v>1561</v>
      </c>
      <c r="I271" s="68" t="s">
        <v>1561</v>
      </c>
      <c r="J271" s="68" t="s">
        <v>1561</v>
      </c>
      <c r="K271" s="68" t="s">
        <v>1615</v>
      </c>
      <c r="L271" s="68" t="s">
        <v>2445</v>
      </c>
      <c r="M271" s="68" t="s">
        <v>2412</v>
      </c>
      <c r="N271" s="68" t="s">
        <v>2446</v>
      </c>
      <c r="O271" s="68" t="s">
        <v>2414</v>
      </c>
      <c r="P271" s="68">
        <v>9985895288</v>
      </c>
      <c r="Q271" s="68" t="s">
        <v>2416</v>
      </c>
      <c r="R271" s="68" t="s">
        <v>1568</v>
      </c>
      <c r="S271" s="68" t="s">
        <v>1569</v>
      </c>
      <c r="T271" s="68">
        <v>2622</v>
      </c>
      <c r="U271" s="63" t="s">
        <v>1885</v>
      </c>
    </row>
    <row r="272" spans="1:23" ht="30" customHeight="1">
      <c r="A272" s="64">
        <v>271</v>
      </c>
      <c r="B272" s="69" t="s">
        <v>563</v>
      </c>
      <c r="C272" s="66" t="s">
        <v>563</v>
      </c>
      <c r="D272" s="66" t="s">
        <v>1104</v>
      </c>
      <c r="E272" s="66" t="s">
        <v>2447</v>
      </c>
      <c r="F272" s="66" t="s">
        <v>1105</v>
      </c>
      <c r="G272" s="67" t="s">
        <v>1570</v>
      </c>
      <c r="H272" s="68" t="s">
        <v>1561</v>
      </c>
      <c r="I272" s="68" t="s">
        <v>1562</v>
      </c>
      <c r="J272" s="68" t="s">
        <v>1562</v>
      </c>
      <c r="K272" s="68" t="s">
        <v>1563</v>
      </c>
      <c r="L272" s="68" t="s">
        <v>2448</v>
      </c>
      <c r="M272" s="68" t="s">
        <v>1746</v>
      </c>
      <c r="N272" s="68" t="s">
        <v>2449</v>
      </c>
      <c r="O272" s="68" t="s">
        <v>2450</v>
      </c>
      <c r="P272" s="68">
        <v>9176358387</v>
      </c>
      <c r="Q272" s="68" t="s">
        <v>2451</v>
      </c>
      <c r="R272" s="68" t="s">
        <v>1596</v>
      </c>
      <c r="S272" s="68" t="s">
        <v>1569</v>
      </c>
      <c r="T272" s="68">
        <v>6539</v>
      </c>
      <c r="U272" s="63" t="s">
        <v>1885</v>
      </c>
    </row>
    <row r="273" spans="1:23" ht="30" customHeight="1">
      <c r="A273" s="64">
        <v>272</v>
      </c>
      <c r="B273" s="65" t="s">
        <v>563</v>
      </c>
      <c r="C273" s="66" t="s">
        <v>220</v>
      </c>
      <c r="D273" s="66" t="s">
        <v>1104</v>
      </c>
      <c r="E273" s="66" t="s">
        <v>2447</v>
      </c>
      <c r="F273" s="66" t="s">
        <v>1105</v>
      </c>
      <c r="G273" s="67" t="s">
        <v>1560</v>
      </c>
      <c r="H273" s="68" t="s">
        <v>1561</v>
      </c>
      <c r="I273" s="68" t="s">
        <v>1562</v>
      </c>
      <c r="J273" s="68" t="s">
        <v>1562</v>
      </c>
      <c r="K273" s="68" t="s">
        <v>1563</v>
      </c>
      <c r="L273" s="68" t="s">
        <v>2448</v>
      </c>
      <c r="M273" s="68" t="s">
        <v>1746</v>
      </c>
      <c r="N273" s="68" t="s">
        <v>2449</v>
      </c>
      <c r="O273" s="68" t="s">
        <v>2450</v>
      </c>
      <c r="P273" s="68">
        <v>9176358387</v>
      </c>
      <c r="Q273" s="68" t="s">
        <v>2451</v>
      </c>
      <c r="R273" s="68" t="s">
        <v>1596</v>
      </c>
      <c r="S273" s="68" t="s">
        <v>1569</v>
      </c>
      <c r="T273" s="68">
        <v>6539</v>
      </c>
      <c r="U273" s="63" t="s">
        <v>1885</v>
      </c>
    </row>
    <row r="274" spans="1:23" ht="30" customHeight="1">
      <c r="A274" s="64">
        <v>273</v>
      </c>
      <c r="B274" s="65" t="s">
        <v>564</v>
      </c>
      <c r="C274" s="66" t="s">
        <v>2452</v>
      </c>
      <c r="D274" s="66" t="s">
        <v>1106</v>
      </c>
      <c r="E274" s="66" t="s">
        <v>2453</v>
      </c>
      <c r="F274" s="66" t="s">
        <v>1107</v>
      </c>
      <c r="G274" s="67" t="s">
        <v>1560</v>
      </c>
      <c r="H274" s="68" t="s">
        <v>1561</v>
      </c>
      <c r="I274" s="68" t="s">
        <v>1561</v>
      </c>
      <c r="J274" s="68" t="s">
        <v>1562</v>
      </c>
      <c r="K274" s="68" t="s">
        <v>1615</v>
      </c>
      <c r="L274" s="68" t="s">
        <v>2009</v>
      </c>
      <c r="M274" s="68" t="s">
        <v>2010</v>
      </c>
      <c r="N274" s="68" t="s">
        <v>2011</v>
      </c>
      <c r="O274" s="68">
        <v>639175222999</v>
      </c>
      <c r="P274" s="68">
        <v>639175222999</v>
      </c>
      <c r="Q274" s="68" t="s">
        <v>2012</v>
      </c>
      <c r="R274" s="68" t="s">
        <v>1568</v>
      </c>
      <c r="S274" s="68" t="s">
        <v>1569</v>
      </c>
      <c r="T274" s="68">
        <v>3306</v>
      </c>
      <c r="U274" s="63" t="s">
        <v>1885</v>
      </c>
    </row>
    <row r="275" spans="1:23" ht="30" customHeight="1">
      <c r="A275" s="64">
        <v>274</v>
      </c>
      <c r="B275" s="69" t="s">
        <v>564</v>
      </c>
      <c r="C275" s="66" t="s">
        <v>564</v>
      </c>
      <c r="D275" s="66" t="s">
        <v>1106</v>
      </c>
      <c r="E275" s="66" t="s">
        <v>2453</v>
      </c>
      <c r="F275" s="66" t="s">
        <v>1107</v>
      </c>
      <c r="G275" s="67" t="s">
        <v>1570</v>
      </c>
      <c r="H275" s="68" t="s">
        <v>1561</v>
      </c>
      <c r="I275" s="68" t="s">
        <v>1561</v>
      </c>
      <c r="J275" s="68" t="s">
        <v>1562</v>
      </c>
      <c r="K275" s="68" t="s">
        <v>1615</v>
      </c>
      <c r="L275" s="68" t="s">
        <v>2009</v>
      </c>
      <c r="M275" s="68" t="s">
        <v>2010</v>
      </c>
      <c r="N275" s="68" t="s">
        <v>2011</v>
      </c>
      <c r="O275" s="68">
        <v>639175222999</v>
      </c>
      <c r="P275" s="68">
        <v>639175222999</v>
      </c>
      <c r="Q275" s="68" t="s">
        <v>2012</v>
      </c>
      <c r="R275" s="68" t="s">
        <v>1568</v>
      </c>
      <c r="S275" s="68" t="s">
        <v>1569</v>
      </c>
      <c r="T275" s="68">
        <v>3306</v>
      </c>
      <c r="U275" s="63" t="s">
        <v>1885</v>
      </c>
    </row>
    <row r="276" spans="1:23" ht="30" customHeight="1">
      <c r="A276" s="64">
        <v>275</v>
      </c>
      <c r="B276" s="69" t="s">
        <v>2454</v>
      </c>
      <c r="C276" s="66" t="s">
        <v>2454</v>
      </c>
      <c r="D276" s="66" t="s">
        <v>2455</v>
      </c>
      <c r="E276" s="66" t="s">
        <v>2456</v>
      </c>
      <c r="F276" s="66" t="s">
        <v>2457</v>
      </c>
      <c r="G276" s="67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 t="s">
        <v>1568</v>
      </c>
      <c r="S276" s="68" t="s">
        <v>1569</v>
      </c>
      <c r="T276" s="68">
        <v>1605</v>
      </c>
      <c r="U276" s="63" t="s">
        <v>1885</v>
      </c>
    </row>
    <row r="277" spans="1:23" ht="30" customHeight="1">
      <c r="A277" s="64">
        <v>276</v>
      </c>
      <c r="B277" s="65" t="s">
        <v>567</v>
      </c>
      <c r="C277" s="66" t="s">
        <v>567</v>
      </c>
      <c r="D277" s="66" t="s">
        <v>1110</v>
      </c>
      <c r="E277" s="66" t="s">
        <v>2458</v>
      </c>
      <c r="F277" s="66" t="s">
        <v>1111</v>
      </c>
      <c r="G277" s="67" t="s">
        <v>1649</v>
      </c>
      <c r="H277" s="68" t="s">
        <v>1561</v>
      </c>
      <c r="I277" s="68" t="s">
        <v>1562</v>
      </c>
      <c r="J277" s="68" t="s">
        <v>1562</v>
      </c>
      <c r="K277" s="68" t="s">
        <v>1563</v>
      </c>
      <c r="L277" s="68" t="s">
        <v>2459</v>
      </c>
      <c r="M277" s="68" t="s">
        <v>2460</v>
      </c>
      <c r="N277" s="68" t="s">
        <v>2461</v>
      </c>
      <c r="O277" s="68" t="s">
        <v>2462</v>
      </c>
      <c r="P277" s="68">
        <v>9778200578</v>
      </c>
      <c r="Q277" s="68" t="s">
        <v>2463</v>
      </c>
      <c r="R277" s="68" t="s">
        <v>1596</v>
      </c>
      <c r="S277" s="68" t="s">
        <v>1569</v>
      </c>
      <c r="T277" s="68">
        <v>5021</v>
      </c>
      <c r="U277" s="63" t="s">
        <v>1885</v>
      </c>
    </row>
    <row r="278" spans="1:23" ht="30" customHeight="1">
      <c r="A278" s="64">
        <v>277</v>
      </c>
      <c r="B278" s="65" t="s">
        <v>568</v>
      </c>
      <c r="C278" s="66" t="s">
        <v>568</v>
      </c>
      <c r="D278" s="66" t="s">
        <v>1112</v>
      </c>
      <c r="E278" s="66" t="s">
        <v>2464</v>
      </c>
      <c r="F278" s="66" t="s">
        <v>1113</v>
      </c>
      <c r="G278" s="67" t="s">
        <v>1649</v>
      </c>
      <c r="H278" s="68" t="s">
        <v>1561</v>
      </c>
      <c r="I278" s="68" t="s">
        <v>1562</v>
      </c>
      <c r="J278" s="68" t="s">
        <v>1561</v>
      </c>
      <c r="K278" s="68" t="s">
        <v>1563</v>
      </c>
      <c r="L278" s="68" t="s">
        <v>2465</v>
      </c>
      <c r="M278" s="68" t="s">
        <v>2466</v>
      </c>
      <c r="N278" s="68" t="s">
        <v>2464</v>
      </c>
      <c r="O278" s="68" t="s">
        <v>2467</v>
      </c>
      <c r="P278" s="68">
        <v>9171594393</v>
      </c>
      <c r="Q278" s="68" t="s">
        <v>2468</v>
      </c>
      <c r="R278" s="68" t="s">
        <v>1596</v>
      </c>
      <c r="S278" s="68" t="s">
        <v>1569</v>
      </c>
      <c r="T278" s="68">
        <v>5008</v>
      </c>
      <c r="U278" s="63" t="s">
        <v>1885</v>
      </c>
    </row>
    <row r="279" spans="1:23" ht="30" customHeight="1">
      <c r="A279" s="64">
        <v>278</v>
      </c>
      <c r="B279" s="65" t="s">
        <v>569</v>
      </c>
      <c r="C279" s="66" t="s">
        <v>569</v>
      </c>
      <c r="D279" s="66" t="s">
        <v>1114</v>
      </c>
      <c r="E279" s="66" t="s">
        <v>2469</v>
      </c>
      <c r="F279" s="66" t="s">
        <v>1115</v>
      </c>
      <c r="G279" s="67" t="s">
        <v>1649</v>
      </c>
      <c r="H279" s="68" t="s">
        <v>1561</v>
      </c>
      <c r="I279" s="68" t="s">
        <v>1562</v>
      </c>
      <c r="J279" s="68" t="s">
        <v>1562</v>
      </c>
      <c r="K279" s="68" t="s">
        <v>1563</v>
      </c>
      <c r="L279" s="68" t="s">
        <v>2470</v>
      </c>
      <c r="M279" s="68" t="s">
        <v>2471</v>
      </c>
      <c r="N279" s="68" t="s">
        <v>2472</v>
      </c>
      <c r="O279" s="68">
        <v>9308247396</v>
      </c>
      <c r="P279" s="68">
        <v>9308247396</v>
      </c>
      <c r="Q279" s="68" t="s">
        <v>2473</v>
      </c>
      <c r="R279" s="68" t="s">
        <v>1596</v>
      </c>
      <c r="S279" s="68" t="s">
        <v>1569</v>
      </c>
      <c r="T279" s="68">
        <v>5014</v>
      </c>
      <c r="U279" s="63" t="s">
        <v>1885</v>
      </c>
    </row>
    <row r="280" spans="1:23" ht="30" customHeight="1">
      <c r="A280" s="64">
        <v>279</v>
      </c>
      <c r="B280" s="65" t="s">
        <v>570</v>
      </c>
      <c r="C280" s="66" t="s">
        <v>2474</v>
      </c>
      <c r="D280" s="66" t="s">
        <v>1116</v>
      </c>
      <c r="E280" s="66" t="s">
        <v>2475</v>
      </c>
      <c r="F280" s="66" t="s">
        <v>1117</v>
      </c>
      <c r="G280" s="67" t="s">
        <v>1570</v>
      </c>
      <c r="H280" s="68" t="s">
        <v>1561</v>
      </c>
      <c r="I280" s="68" t="s">
        <v>1562</v>
      </c>
      <c r="J280" s="68" t="s">
        <v>1562</v>
      </c>
      <c r="K280" s="68" t="s">
        <v>1563</v>
      </c>
      <c r="L280" s="68" t="s">
        <v>2476</v>
      </c>
      <c r="M280" s="68" t="s">
        <v>2477</v>
      </c>
      <c r="N280" s="68" t="s">
        <v>2478</v>
      </c>
      <c r="O280" s="68" t="s">
        <v>2479</v>
      </c>
      <c r="P280" s="68" t="s">
        <v>2480</v>
      </c>
      <c r="Q280" s="68" t="s">
        <v>2481</v>
      </c>
      <c r="R280" s="68" t="s">
        <v>1568</v>
      </c>
      <c r="S280" s="68" t="s">
        <v>1569</v>
      </c>
      <c r="T280" s="68">
        <v>3317</v>
      </c>
      <c r="U280" s="63" t="s">
        <v>1885</v>
      </c>
    </row>
    <row r="281" spans="1:23" ht="30" customHeight="1">
      <c r="A281" s="64">
        <v>280</v>
      </c>
      <c r="B281" s="69" t="s">
        <v>570</v>
      </c>
      <c r="C281" s="66" t="s">
        <v>2482</v>
      </c>
      <c r="D281" s="66" t="s">
        <v>1116</v>
      </c>
      <c r="E281" s="66" t="s">
        <v>2475</v>
      </c>
      <c r="F281" s="66" t="s">
        <v>1117</v>
      </c>
      <c r="G281" s="67" t="s">
        <v>1560</v>
      </c>
      <c r="H281" s="68" t="s">
        <v>1561</v>
      </c>
      <c r="I281" s="68" t="s">
        <v>1562</v>
      </c>
      <c r="J281" s="68" t="s">
        <v>1562</v>
      </c>
      <c r="K281" s="68" t="s">
        <v>1563</v>
      </c>
      <c r="L281" s="68" t="s">
        <v>2476</v>
      </c>
      <c r="M281" s="68" t="s">
        <v>2477</v>
      </c>
      <c r="N281" s="68" t="s">
        <v>2478</v>
      </c>
      <c r="O281" s="68" t="s">
        <v>2479</v>
      </c>
      <c r="P281" s="68" t="s">
        <v>2480</v>
      </c>
      <c r="Q281" s="68" t="s">
        <v>2481</v>
      </c>
      <c r="R281" s="68" t="s">
        <v>1568</v>
      </c>
      <c r="S281" s="68" t="s">
        <v>1569</v>
      </c>
      <c r="T281" s="68">
        <v>3317</v>
      </c>
      <c r="U281" s="63" t="s">
        <v>1885</v>
      </c>
    </row>
    <row r="282" spans="1:23" ht="30" customHeight="1">
      <c r="A282" s="64">
        <v>281</v>
      </c>
      <c r="B282" s="69" t="s">
        <v>570</v>
      </c>
      <c r="C282" s="66" t="s">
        <v>570</v>
      </c>
      <c r="D282" s="66" t="s">
        <v>1116</v>
      </c>
      <c r="E282" s="66" t="s">
        <v>2475</v>
      </c>
      <c r="F282" s="66" t="s">
        <v>1117</v>
      </c>
      <c r="G282" s="67" t="s">
        <v>1570</v>
      </c>
      <c r="H282" s="68" t="s">
        <v>1561</v>
      </c>
      <c r="I282" s="68" t="s">
        <v>1562</v>
      </c>
      <c r="J282" s="68" t="s">
        <v>1562</v>
      </c>
      <c r="K282" s="68" t="s">
        <v>1563</v>
      </c>
      <c r="L282" s="68" t="s">
        <v>2476</v>
      </c>
      <c r="M282" s="68" t="s">
        <v>2477</v>
      </c>
      <c r="N282" s="68" t="s">
        <v>2478</v>
      </c>
      <c r="O282" s="68" t="s">
        <v>2479</v>
      </c>
      <c r="P282" s="68" t="s">
        <v>2480</v>
      </c>
      <c r="Q282" s="68" t="s">
        <v>2481</v>
      </c>
      <c r="R282" s="68" t="s">
        <v>1568</v>
      </c>
      <c r="S282" s="68" t="s">
        <v>1569</v>
      </c>
      <c r="T282" s="68">
        <v>3317</v>
      </c>
      <c r="U282" s="63" t="s">
        <v>1885</v>
      </c>
    </row>
    <row r="283" spans="1:23" ht="30" customHeight="1">
      <c r="A283" s="64">
        <v>282</v>
      </c>
      <c r="B283" s="69" t="s">
        <v>571</v>
      </c>
      <c r="C283" s="66" t="s">
        <v>571</v>
      </c>
      <c r="D283" s="66" t="s">
        <v>1118</v>
      </c>
      <c r="E283" s="66" t="s">
        <v>2483</v>
      </c>
      <c r="F283" s="66" t="s">
        <v>1119</v>
      </c>
      <c r="G283" s="67" t="s">
        <v>1649</v>
      </c>
      <c r="H283" s="68" t="s">
        <v>1561</v>
      </c>
      <c r="I283" s="68" t="s">
        <v>1562</v>
      </c>
      <c r="J283" s="68" t="s">
        <v>1562</v>
      </c>
      <c r="K283" s="68" t="s">
        <v>1563</v>
      </c>
      <c r="L283" s="68" t="s">
        <v>2484</v>
      </c>
      <c r="M283" s="68" t="s">
        <v>2485</v>
      </c>
      <c r="N283" s="68" t="s">
        <v>2483</v>
      </c>
      <c r="O283" s="68" t="s">
        <v>2486</v>
      </c>
      <c r="P283" s="68">
        <v>9187892823</v>
      </c>
      <c r="Q283" s="68" t="s">
        <v>2487</v>
      </c>
      <c r="R283" s="68" t="s">
        <v>1568</v>
      </c>
      <c r="S283" s="68" t="s">
        <v>1569</v>
      </c>
      <c r="T283" s="68">
        <v>2913</v>
      </c>
      <c r="U283" s="63" t="s">
        <v>1885</v>
      </c>
    </row>
    <row r="284" spans="1:23" ht="30" customHeight="1">
      <c r="A284" s="64">
        <v>283</v>
      </c>
      <c r="B284" s="69" t="s">
        <v>2488</v>
      </c>
      <c r="C284" s="66" t="s">
        <v>2488</v>
      </c>
      <c r="D284" s="66" t="s">
        <v>2489</v>
      </c>
      <c r="E284" s="66" t="s">
        <v>2483</v>
      </c>
      <c r="F284" s="66" t="s">
        <v>1119</v>
      </c>
      <c r="G284" s="67" t="s">
        <v>1649</v>
      </c>
      <c r="H284" s="68" t="s">
        <v>1561</v>
      </c>
      <c r="I284" s="68" t="s">
        <v>1562</v>
      </c>
      <c r="J284" s="68" t="s">
        <v>1562</v>
      </c>
      <c r="K284" s="68" t="s">
        <v>2490</v>
      </c>
      <c r="L284" s="68" t="s">
        <v>2491</v>
      </c>
      <c r="M284" s="68" t="s">
        <v>1702</v>
      </c>
      <c r="N284" s="68" t="s">
        <v>2492</v>
      </c>
      <c r="O284" s="68">
        <v>6004632</v>
      </c>
      <c r="P284" s="68">
        <v>9187892823</v>
      </c>
      <c r="Q284" s="68" t="s">
        <v>2487</v>
      </c>
      <c r="R284" s="68" t="s">
        <v>1568</v>
      </c>
      <c r="S284" s="68" t="s">
        <v>1569</v>
      </c>
      <c r="T284" s="68">
        <v>2913</v>
      </c>
      <c r="U284" s="63" t="s">
        <v>1885</v>
      </c>
    </row>
    <row r="285" spans="1:23" ht="30" customHeight="1">
      <c r="A285" s="64">
        <v>284</v>
      </c>
      <c r="B285" s="69" t="s">
        <v>2493</v>
      </c>
      <c r="C285" s="66" t="s">
        <v>2493</v>
      </c>
      <c r="D285" s="66" t="s">
        <v>2489</v>
      </c>
      <c r="E285" s="66" t="s">
        <v>2483</v>
      </c>
      <c r="F285" s="66" t="s">
        <v>1119</v>
      </c>
      <c r="G285" s="67" t="s">
        <v>1649</v>
      </c>
      <c r="H285" s="68" t="s">
        <v>1561</v>
      </c>
      <c r="I285" s="68" t="s">
        <v>1562</v>
      </c>
      <c r="J285" s="68" t="s">
        <v>1562</v>
      </c>
      <c r="K285" s="68" t="s">
        <v>2490</v>
      </c>
      <c r="L285" s="68" t="s">
        <v>2491</v>
      </c>
      <c r="M285" s="68" t="s">
        <v>1702</v>
      </c>
      <c r="N285" s="68" t="s">
        <v>2492</v>
      </c>
      <c r="O285" s="68">
        <v>6004632</v>
      </c>
      <c r="P285" s="68">
        <v>9187892823</v>
      </c>
      <c r="Q285" s="68" t="s">
        <v>2487</v>
      </c>
      <c r="R285" s="68" t="s">
        <v>1568</v>
      </c>
      <c r="S285" s="68" t="s">
        <v>1569</v>
      </c>
      <c r="T285" s="68">
        <v>2913</v>
      </c>
      <c r="U285" s="63" t="s">
        <v>1885</v>
      </c>
    </row>
    <row r="286" spans="1:23" ht="30" customHeight="1">
      <c r="A286" s="64">
        <v>285</v>
      </c>
      <c r="B286" s="69" t="s">
        <v>572</v>
      </c>
      <c r="C286" s="66" t="s">
        <v>572</v>
      </c>
      <c r="D286" s="66" t="s">
        <v>1120</v>
      </c>
      <c r="E286" s="66" t="s">
        <v>2494</v>
      </c>
      <c r="F286" s="66" t="s">
        <v>1121</v>
      </c>
      <c r="G286" s="67" t="s">
        <v>1570</v>
      </c>
      <c r="H286" s="68" t="s">
        <v>1562</v>
      </c>
      <c r="I286" s="68" t="s">
        <v>1562</v>
      </c>
      <c r="J286" s="68" t="s">
        <v>1562</v>
      </c>
      <c r="K286" s="68" t="s">
        <v>1563</v>
      </c>
      <c r="L286" s="68" t="s">
        <v>1590</v>
      </c>
      <c r="M286" s="68" t="s">
        <v>1591</v>
      </c>
      <c r="N286" s="68" t="s">
        <v>1592</v>
      </c>
      <c r="O286" s="68" t="s">
        <v>1593</v>
      </c>
      <c r="P286" s="68" t="s">
        <v>1594</v>
      </c>
      <c r="Q286" s="68" t="s">
        <v>1595</v>
      </c>
      <c r="R286" s="68" t="s">
        <v>1568</v>
      </c>
      <c r="S286" s="68" t="s">
        <v>1569</v>
      </c>
      <c r="T286" s="68">
        <v>1229</v>
      </c>
      <c r="U286" s="63" t="s">
        <v>1885</v>
      </c>
      <c r="W286" s="63" t="s">
        <v>1598</v>
      </c>
    </row>
    <row r="287" spans="1:23" ht="30" customHeight="1">
      <c r="A287" s="64">
        <v>286</v>
      </c>
      <c r="B287" s="69" t="s">
        <v>572</v>
      </c>
      <c r="C287" s="66" t="s">
        <v>573</v>
      </c>
      <c r="D287" s="66" t="s">
        <v>1120</v>
      </c>
      <c r="E287" s="66" t="s">
        <v>2494</v>
      </c>
      <c r="F287" s="66" t="s">
        <v>1121</v>
      </c>
      <c r="G287" s="67" t="s">
        <v>1560</v>
      </c>
      <c r="H287" s="68" t="s">
        <v>1562</v>
      </c>
      <c r="I287" s="68" t="s">
        <v>1562</v>
      </c>
      <c r="J287" s="68" t="s">
        <v>1562</v>
      </c>
      <c r="K287" s="68" t="s">
        <v>1563</v>
      </c>
      <c r="L287" s="68" t="s">
        <v>1590</v>
      </c>
      <c r="M287" s="68" t="s">
        <v>1591</v>
      </c>
      <c r="N287" s="68" t="s">
        <v>1592</v>
      </c>
      <c r="O287" s="68" t="s">
        <v>1593</v>
      </c>
      <c r="P287" s="68" t="s">
        <v>1594</v>
      </c>
      <c r="Q287" s="68" t="s">
        <v>1595</v>
      </c>
      <c r="R287" s="68" t="s">
        <v>1568</v>
      </c>
      <c r="S287" s="68" t="s">
        <v>1569</v>
      </c>
      <c r="T287" s="68">
        <v>1229</v>
      </c>
      <c r="U287" s="63" t="s">
        <v>1885</v>
      </c>
      <c r="W287" s="63" t="s">
        <v>1598</v>
      </c>
    </row>
    <row r="288" spans="1:23" ht="30" customHeight="1">
      <c r="A288" s="64">
        <v>287</v>
      </c>
      <c r="B288" s="65" t="s">
        <v>574</v>
      </c>
      <c r="C288" s="66" t="s">
        <v>574</v>
      </c>
      <c r="D288" s="66" t="s">
        <v>1122</v>
      </c>
      <c r="E288" s="66" t="s">
        <v>2495</v>
      </c>
      <c r="F288" s="66" t="s">
        <v>1123</v>
      </c>
      <c r="G288" s="67" t="s">
        <v>1570</v>
      </c>
      <c r="H288" s="68" t="s">
        <v>1561</v>
      </c>
      <c r="I288" s="68" t="s">
        <v>1561</v>
      </c>
      <c r="J288" s="68" t="s">
        <v>1561</v>
      </c>
      <c r="K288" s="68" t="s">
        <v>2496</v>
      </c>
      <c r="L288" s="68" t="s">
        <v>2497</v>
      </c>
      <c r="M288" s="68" t="s">
        <v>1635</v>
      </c>
      <c r="N288" s="68" t="s">
        <v>2498</v>
      </c>
      <c r="O288" s="68">
        <v>82570851</v>
      </c>
      <c r="P288" s="68" t="s">
        <v>2499</v>
      </c>
      <c r="Q288" s="68" t="s">
        <v>2326</v>
      </c>
      <c r="R288" s="68" t="s">
        <v>1568</v>
      </c>
      <c r="S288" s="68" t="s">
        <v>1569</v>
      </c>
      <c r="T288" s="68">
        <v>3126</v>
      </c>
      <c r="U288" s="63" t="s">
        <v>1885</v>
      </c>
    </row>
    <row r="289" spans="1:23" ht="30" customHeight="1">
      <c r="A289" s="64">
        <v>288</v>
      </c>
      <c r="B289" s="65" t="s">
        <v>574</v>
      </c>
      <c r="C289" s="66" t="s">
        <v>353</v>
      </c>
      <c r="D289" s="66" t="s">
        <v>1122</v>
      </c>
      <c r="E289" s="66" t="s">
        <v>2495</v>
      </c>
      <c r="F289" s="66" t="s">
        <v>1123</v>
      </c>
      <c r="G289" s="67" t="s">
        <v>1570</v>
      </c>
      <c r="H289" s="68" t="s">
        <v>1561</v>
      </c>
      <c r="I289" s="68" t="s">
        <v>1561</v>
      </c>
      <c r="J289" s="68" t="s">
        <v>1561</v>
      </c>
      <c r="K289" s="68" t="s">
        <v>2496</v>
      </c>
      <c r="L289" s="68" t="s">
        <v>2497</v>
      </c>
      <c r="M289" s="68" t="s">
        <v>1635</v>
      </c>
      <c r="N289" s="68" t="s">
        <v>2498</v>
      </c>
      <c r="O289" s="68">
        <v>82570851</v>
      </c>
      <c r="P289" s="68" t="s">
        <v>2499</v>
      </c>
      <c r="Q289" s="68" t="s">
        <v>2326</v>
      </c>
      <c r="R289" s="68" t="s">
        <v>1568</v>
      </c>
      <c r="S289" s="68" t="s">
        <v>1569</v>
      </c>
      <c r="T289" s="68">
        <v>3126</v>
      </c>
      <c r="U289" s="63" t="s">
        <v>1885</v>
      </c>
    </row>
    <row r="290" spans="1:23" ht="30" customHeight="1">
      <c r="A290" s="64">
        <v>289</v>
      </c>
      <c r="B290" s="65" t="s">
        <v>574</v>
      </c>
      <c r="C290" s="66" t="s">
        <v>575</v>
      </c>
      <c r="D290" s="66" t="s">
        <v>1122</v>
      </c>
      <c r="E290" s="66" t="s">
        <v>2495</v>
      </c>
      <c r="F290" s="66" t="s">
        <v>1123</v>
      </c>
      <c r="G290" s="67" t="s">
        <v>1560</v>
      </c>
      <c r="H290" s="68" t="s">
        <v>1561</v>
      </c>
      <c r="I290" s="68" t="s">
        <v>1561</v>
      </c>
      <c r="J290" s="68" t="s">
        <v>1561</v>
      </c>
      <c r="K290" s="68" t="s">
        <v>2496</v>
      </c>
      <c r="L290" s="68" t="s">
        <v>2497</v>
      </c>
      <c r="M290" s="68" t="s">
        <v>1635</v>
      </c>
      <c r="N290" s="68" t="s">
        <v>2498</v>
      </c>
      <c r="O290" s="68">
        <v>82570851</v>
      </c>
      <c r="P290" s="68" t="s">
        <v>2499</v>
      </c>
      <c r="Q290" s="68" t="s">
        <v>2326</v>
      </c>
      <c r="R290" s="68" t="s">
        <v>1568</v>
      </c>
      <c r="S290" s="68" t="s">
        <v>1569</v>
      </c>
      <c r="T290" s="68">
        <v>3126</v>
      </c>
      <c r="U290" s="63" t="s">
        <v>1885</v>
      </c>
    </row>
    <row r="291" spans="1:23" ht="30" customHeight="1">
      <c r="A291" s="64">
        <v>290</v>
      </c>
      <c r="B291" s="71" t="s">
        <v>574</v>
      </c>
      <c r="C291" s="66" t="s">
        <v>354</v>
      </c>
      <c r="D291" s="66" t="s">
        <v>1122</v>
      </c>
      <c r="E291" s="66" t="s">
        <v>2495</v>
      </c>
      <c r="F291" s="66" t="s">
        <v>1123</v>
      </c>
      <c r="G291" s="67" t="s">
        <v>1560</v>
      </c>
      <c r="H291" s="68" t="s">
        <v>1561</v>
      </c>
      <c r="I291" s="68" t="s">
        <v>1561</v>
      </c>
      <c r="J291" s="68" t="s">
        <v>1561</v>
      </c>
      <c r="K291" s="68" t="s">
        <v>2496</v>
      </c>
      <c r="L291" s="68" t="s">
        <v>2497</v>
      </c>
      <c r="M291" s="68" t="s">
        <v>1635</v>
      </c>
      <c r="N291" s="68" t="s">
        <v>2498</v>
      </c>
      <c r="O291" s="68">
        <v>82570851</v>
      </c>
      <c r="P291" s="68" t="s">
        <v>2499</v>
      </c>
      <c r="Q291" s="68" t="s">
        <v>2326</v>
      </c>
      <c r="R291" s="68" t="s">
        <v>1568</v>
      </c>
      <c r="S291" s="68" t="s">
        <v>1569</v>
      </c>
      <c r="T291" s="68">
        <v>3126</v>
      </c>
      <c r="U291" s="63" t="s">
        <v>1885</v>
      </c>
    </row>
    <row r="292" spans="1:23" ht="30" customHeight="1">
      <c r="A292" s="64">
        <v>291</v>
      </c>
      <c r="B292" s="69" t="s">
        <v>576</v>
      </c>
      <c r="C292" s="66" t="s">
        <v>576</v>
      </c>
      <c r="D292" s="66" t="s">
        <v>1124</v>
      </c>
      <c r="E292" s="66" t="s">
        <v>2500</v>
      </c>
      <c r="F292" s="66" t="s">
        <v>1125</v>
      </c>
      <c r="G292" s="67" t="s">
        <v>1649</v>
      </c>
      <c r="H292" s="68" t="s">
        <v>1561</v>
      </c>
      <c r="I292" s="68" t="s">
        <v>1562</v>
      </c>
      <c r="J292" s="68" t="s">
        <v>1562</v>
      </c>
      <c r="K292" s="68" t="s">
        <v>1563</v>
      </c>
      <c r="L292" s="68" t="s">
        <v>2501</v>
      </c>
      <c r="M292" s="68" t="s">
        <v>2502</v>
      </c>
      <c r="N292" s="68" t="s">
        <v>2500</v>
      </c>
      <c r="O292" s="68" t="s">
        <v>2503</v>
      </c>
      <c r="P292" s="68" t="s">
        <v>2504</v>
      </c>
      <c r="Q292" s="68" t="s">
        <v>2505</v>
      </c>
      <c r="R292" s="68" t="s">
        <v>1568</v>
      </c>
      <c r="S292" s="68" t="s">
        <v>1569</v>
      </c>
      <c r="T292" s="68">
        <v>2707</v>
      </c>
      <c r="U292" s="63" t="s">
        <v>1885</v>
      </c>
      <c r="W292" s="63" t="s">
        <v>2506</v>
      </c>
    </row>
    <row r="293" spans="1:23" ht="30" customHeight="1">
      <c r="A293" s="64">
        <v>292</v>
      </c>
      <c r="B293" s="65" t="s">
        <v>2507</v>
      </c>
      <c r="C293" s="66" t="s">
        <v>2507</v>
      </c>
      <c r="D293" s="66" t="s">
        <v>1124</v>
      </c>
      <c r="E293" s="66" t="s">
        <v>2500</v>
      </c>
      <c r="F293" s="66" t="s">
        <v>1125</v>
      </c>
      <c r="G293" s="67" t="s">
        <v>1560</v>
      </c>
      <c r="H293" s="68" t="s">
        <v>1561</v>
      </c>
      <c r="I293" s="68" t="s">
        <v>1562</v>
      </c>
      <c r="J293" s="68" t="s">
        <v>1562</v>
      </c>
      <c r="K293" s="68" t="s">
        <v>1563</v>
      </c>
      <c r="L293" s="68" t="s">
        <v>2501</v>
      </c>
      <c r="M293" s="68" t="s">
        <v>2502</v>
      </c>
      <c r="N293" s="68" t="s">
        <v>2500</v>
      </c>
      <c r="O293" s="68" t="s">
        <v>2508</v>
      </c>
      <c r="P293" s="68">
        <v>9175682757</v>
      </c>
      <c r="Q293" s="68" t="s">
        <v>2509</v>
      </c>
      <c r="R293" s="68" t="s">
        <v>1568</v>
      </c>
      <c r="S293" s="68" t="s">
        <v>1569</v>
      </c>
      <c r="T293" s="68">
        <v>2707</v>
      </c>
      <c r="U293" s="63" t="s">
        <v>1885</v>
      </c>
    </row>
    <row r="294" spans="1:23" ht="30" customHeight="1">
      <c r="A294" s="64">
        <v>293</v>
      </c>
      <c r="B294" s="69" t="s">
        <v>577</v>
      </c>
      <c r="C294" s="66" t="s">
        <v>577</v>
      </c>
      <c r="D294" s="66" t="s">
        <v>1126</v>
      </c>
      <c r="E294" s="66" t="s">
        <v>2510</v>
      </c>
      <c r="F294" s="66" t="s">
        <v>1127</v>
      </c>
      <c r="G294" s="67" t="s">
        <v>1649</v>
      </c>
      <c r="H294" s="68" t="s">
        <v>1561</v>
      </c>
      <c r="I294" s="68" t="s">
        <v>1562</v>
      </c>
      <c r="J294" s="68" t="s">
        <v>1562</v>
      </c>
      <c r="K294" s="68" t="s">
        <v>1563</v>
      </c>
      <c r="L294" s="68" t="s">
        <v>2511</v>
      </c>
      <c r="M294" s="68" t="s">
        <v>1702</v>
      </c>
      <c r="N294" s="68" t="s">
        <v>2512</v>
      </c>
      <c r="O294" s="68" t="s">
        <v>2513</v>
      </c>
      <c r="P294" s="68" t="s">
        <v>2514</v>
      </c>
      <c r="Q294" s="68" t="s">
        <v>2515</v>
      </c>
      <c r="R294" s="68" t="s">
        <v>1568</v>
      </c>
      <c r="S294" s="68" t="s">
        <v>1569</v>
      </c>
      <c r="T294" s="68">
        <v>3306</v>
      </c>
      <c r="U294" s="63" t="s">
        <v>1885</v>
      </c>
    </row>
    <row r="295" spans="1:23" ht="30" customHeight="1">
      <c r="A295" s="64">
        <v>294</v>
      </c>
      <c r="B295" s="69" t="s">
        <v>578</v>
      </c>
      <c r="C295" s="66" t="s">
        <v>578</v>
      </c>
      <c r="D295" s="66" t="s">
        <v>1128</v>
      </c>
      <c r="E295" s="66" t="s">
        <v>2516</v>
      </c>
      <c r="F295" s="66" t="s">
        <v>1129</v>
      </c>
      <c r="G295" s="67" t="s">
        <v>1649</v>
      </c>
      <c r="H295" s="68" t="s">
        <v>1561</v>
      </c>
      <c r="I295" s="68" t="s">
        <v>1562</v>
      </c>
      <c r="J295" s="68" t="s">
        <v>1562</v>
      </c>
      <c r="K295" s="68" t="s">
        <v>1563</v>
      </c>
      <c r="L295" s="68" t="s">
        <v>2517</v>
      </c>
      <c r="M295" s="68" t="s">
        <v>2094</v>
      </c>
      <c r="N295" s="68" t="s">
        <v>2518</v>
      </c>
      <c r="O295" s="68" t="s">
        <v>1691</v>
      </c>
      <c r="P295" s="68" t="s">
        <v>2519</v>
      </c>
      <c r="Q295" s="68" t="s">
        <v>2520</v>
      </c>
      <c r="R295" s="68" t="s">
        <v>1568</v>
      </c>
      <c r="S295" s="68" t="s">
        <v>1569</v>
      </c>
      <c r="T295" s="68">
        <v>3300</v>
      </c>
      <c r="U295" s="63" t="s">
        <v>1885</v>
      </c>
    </row>
    <row r="296" spans="1:23" ht="30" customHeight="1">
      <c r="A296" s="64">
        <v>295</v>
      </c>
      <c r="B296" s="65" t="s">
        <v>2521</v>
      </c>
      <c r="C296" s="66" t="s">
        <v>2521</v>
      </c>
      <c r="D296" s="66" t="s">
        <v>2522</v>
      </c>
      <c r="E296" s="66" t="s">
        <v>2523</v>
      </c>
      <c r="F296" s="66" t="s">
        <v>2524</v>
      </c>
      <c r="G296" s="67" t="s">
        <v>1649</v>
      </c>
      <c r="H296" s="68" t="s">
        <v>1561</v>
      </c>
      <c r="I296" s="68" t="s">
        <v>1562</v>
      </c>
      <c r="J296" s="68" t="s">
        <v>1562</v>
      </c>
      <c r="K296" s="68" t="s">
        <v>1563</v>
      </c>
      <c r="L296" s="68" t="s">
        <v>2525</v>
      </c>
      <c r="M296" s="68" t="s">
        <v>2526</v>
      </c>
      <c r="N296" s="68" t="s">
        <v>2527</v>
      </c>
      <c r="O296" s="68" t="s">
        <v>2528</v>
      </c>
      <c r="P296" s="68" t="s">
        <v>2514</v>
      </c>
      <c r="Q296" s="68" t="s">
        <v>2529</v>
      </c>
      <c r="R296" s="68" t="s">
        <v>1568</v>
      </c>
      <c r="S296" s="68" t="s">
        <v>1569</v>
      </c>
      <c r="T296" s="68">
        <v>3306</v>
      </c>
      <c r="U296" s="63" t="s">
        <v>1885</v>
      </c>
    </row>
    <row r="297" spans="1:23" ht="30" customHeight="1">
      <c r="A297" s="64">
        <v>296</v>
      </c>
      <c r="B297" s="65" t="s">
        <v>2530</v>
      </c>
      <c r="C297" s="66" t="s">
        <v>2530</v>
      </c>
      <c r="D297" s="66" t="s">
        <v>2531</v>
      </c>
      <c r="E297" s="66" t="s">
        <v>1823</v>
      </c>
      <c r="F297" s="66" t="s">
        <v>891</v>
      </c>
      <c r="G297" s="67" t="s">
        <v>1570</v>
      </c>
      <c r="H297" s="68" t="s">
        <v>1561</v>
      </c>
      <c r="I297" s="68" t="s">
        <v>1562</v>
      </c>
      <c r="J297" s="68" t="s">
        <v>1562</v>
      </c>
      <c r="K297" s="68" t="s">
        <v>1563</v>
      </c>
      <c r="L297" s="68" t="s">
        <v>1824</v>
      </c>
      <c r="M297" s="68" t="s">
        <v>1825</v>
      </c>
      <c r="N297" s="68" t="s">
        <v>2532</v>
      </c>
      <c r="O297" s="68">
        <v>5089741</v>
      </c>
      <c r="P297" s="68">
        <v>9499488674</v>
      </c>
      <c r="Q297" s="68" t="s">
        <v>2533</v>
      </c>
      <c r="R297" s="68" t="s">
        <v>1596</v>
      </c>
      <c r="S297" s="68" t="s">
        <v>1569</v>
      </c>
      <c r="T297" s="68">
        <v>6329</v>
      </c>
      <c r="U297" s="63" t="s">
        <v>1885</v>
      </c>
    </row>
    <row r="298" spans="1:23" ht="30" customHeight="1">
      <c r="A298" s="64">
        <v>297</v>
      </c>
      <c r="B298" s="69" t="s">
        <v>2530</v>
      </c>
      <c r="C298" s="66" t="s">
        <v>2534</v>
      </c>
      <c r="D298" s="66" t="s">
        <v>2531</v>
      </c>
      <c r="E298" s="66" t="s">
        <v>1823</v>
      </c>
      <c r="F298" s="66" t="s">
        <v>2535</v>
      </c>
      <c r="G298" s="67" t="s">
        <v>1560</v>
      </c>
      <c r="H298" s="68" t="s">
        <v>1561</v>
      </c>
      <c r="I298" s="68" t="s">
        <v>1562</v>
      </c>
      <c r="J298" s="68" t="s">
        <v>1562</v>
      </c>
      <c r="K298" s="68" t="s">
        <v>1563</v>
      </c>
      <c r="L298" s="68" t="s">
        <v>1824</v>
      </c>
      <c r="M298" s="68" t="s">
        <v>1825</v>
      </c>
      <c r="N298" s="68" t="s">
        <v>2532</v>
      </c>
      <c r="O298" s="68">
        <v>5089741</v>
      </c>
      <c r="P298" s="68">
        <v>9499488674</v>
      </c>
      <c r="Q298" s="68" t="s">
        <v>2533</v>
      </c>
      <c r="R298" s="68" t="s">
        <v>1596</v>
      </c>
      <c r="S298" s="68" t="s">
        <v>1569</v>
      </c>
      <c r="T298" s="68">
        <v>6329</v>
      </c>
      <c r="U298" s="63" t="s">
        <v>1885</v>
      </c>
    </row>
    <row r="299" spans="1:23" ht="30" customHeight="1">
      <c r="A299" s="64">
        <v>298</v>
      </c>
      <c r="B299" s="69" t="s">
        <v>221</v>
      </c>
      <c r="C299" s="66" t="s">
        <v>221</v>
      </c>
      <c r="D299" s="66" t="s">
        <v>1131</v>
      </c>
      <c r="E299" s="66" t="s">
        <v>2536</v>
      </c>
      <c r="F299" s="66" t="s">
        <v>1132</v>
      </c>
      <c r="G299" s="67" t="s">
        <v>1601</v>
      </c>
      <c r="H299" s="68" t="s">
        <v>1562</v>
      </c>
      <c r="I299" s="68" t="s">
        <v>1562</v>
      </c>
      <c r="J299" s="68" t="s">
        <v>1562</v>
      </c>
      <c r="K299" s="68" t="s">
        <v>1563</v>
      </c>
      <c r="L299" s="68" t="s">
        <v>2537</v>
      </c>
      <c r="M299" s="68" t="s">
        <v>2538</v>
      </c>
      <c r="N299" s="68" t="s">
        <v>2539</v>
      </c>
      <c r="O299" s="68" t="s">
        <v>2540</v>
      </c>
      <c r="P299" s="68" t="s">
        <v>2541</v>
      </c>
      <c r="Q299" s="68" t="s">
        <v>2542</v>
      </c>
      <c r="R299" s="68" t="s">
        <v>1568</v>
      </c>
      <c r="S299" s="68" t="s">
        <v>1569</v>
      </c>
      <c r="T299" s="68">
        <v>1605</v>
      </c>
      <c r="U299" s="63" t="s">
        <v>1885</v>
      </c>
    </row>
    <row r="300" spans="1:23" ht="30" customHeight="1">
      <c r="A300" s="64">
        <v>299</v>
      </c>
      <c r="B300" s="69" t="s">
        <v>221</v>
      </c>
      <c r="C300" s="66" t="s">
        <v>222</v>
      </c>
      <c r="D300" s="66" t="s">
        <v>1131</v>
      </c>
      <c r="E300" s="66" t="s">
        <v>2536</v>
      </c>
      <c r="F300" s="66" t="s">
        <v>1132</v>
      </c>
      <c r="G300" s="67" t="s">
        <v>1601</v>
      </c>
      <c r="H300" s="68" t="s">
        <v>1561</v>
      </c>
      <c r="I300" s="68" t="s">
        <v>1562</v>
      </c>
      <c r="J300" s="68" t="s">
        <v>1562</v>
      </c>
      <c r="K300" s="68" t="s">
        <v>1563</v>
      </c>
      <c r="L300" s="68" t="s">
        <v>2537</v>
      </c>
      <c r="M300" s="68" t="s">
        <v>2538</v>
      </c>
      <c r="N300" s="68" t="s">
        <v>2539</v>
      </c>
      <c r="O300" s="68" t="s">
        <v>2540</v>
      </c>
      <c r="P300" s="68" t="s">
        <v>2541</v>
      </c>
      <c r="Q300" s="68" t="s">
        <v>2542</v>
      </c>
      <c r="R300" s="68" t="s">
        <v>1568</v>
      </c>
      <c r="S300" s="68" t="s">
        <v>1569</v>
      </c>
      <c r="T300" s="68">
        <v>1605</v>
      </c>
      <c r="U300" s="63" t="s">
        <v>1885</v>
      </c>
    </row>
    <row r="301" spans="1:23" ht="30" customHeight="1">
      <c r="A301" s="64">
        <v>300</v>
      </c>
      <c r="B301" s="69" t="s">
        <v>581</v>
      </c>
      <c r="C301" s="66" t="s">
        <v>223</v>
      </c>
      <c r="D301" s="66" t="s">
        <v>1135</v>
      </c>
      <c r="E301" s="66" t="s">
        <v>2543</v>
      </c>
      <c r="F301" s="66" t="s">
        <v>1136</v>
      </c>
      <c r="G301" s="67" t="s">
        <v>1560</v>
      </c>
      <c r="H301" s="68" t="s">
        <v>1561</v>
      </c>
      <c r="I301" s="68" t="s">
        <v>1561</v>
      </c>
      <c r="J301" s="68" t="s">
        <v>1561</v>
      </c>
      <c r="K301" s="68" t="s">
        <v>2544</v>
      </c>
      <c r="L301" s="68" t="s">
        <v>2545</v>
      </c>
      <c r="M301" s="68" t="s">
        <v>1786</v>
      </c>
      <c r="N301" s="68" t="s">
        <v>2546</v>
      </c>
      <c r="O301" s="68" t="s">
        <v>2547</v>
      </c>
      <c r="P301" s="68" t="s">
        <v>2548</v>
      </c>
      <c r="Q301" s="68" t="s">
        <v>2549</v>
      </c>
      <c r="R301" s="68" t="s">
        <v>1568</v>
      </c>
      <c r="S301" s="68" t="s">
        <v>1569</v>
      </c>
      <c r="T301" s="68">
        <v>2222</v>
      </c>
      <c r="U301" s="63" t="s">
        <v>1885</v>
      </c>
    </row>
    <row r="302" spans="1:23" ht="30" customHeight="1">
      <c r="A302" s="64">
        <v>301</v>
      </c>
      <c r="B302" s="69" t="s">
        <v>581</v>
      </c>
      <c r="C302" s="66" t="s">
        <v>581</v>
      </c>
      <c r="D302" s="66" t="s">
        <v>1135</v>
      </c>
      <c r="E302" s="66" t="s">
        <v>2543</v>
      </c>
      <c r="F302" s="66" t="s">
        <v>1136</v>
      </c>
      <c r="G302" s="67" t="s">
        <v>1570</v>
      </c>
      <c r="H302" s="68" t="s">
        <v>1561</v>
      </c>
      <c r="I302" s="68" t="s">
        <v>1561</v>
      </c>
      <c r="J302" s="68" t="s">
        <v>1561</v>
      </c>
      <c r="K302" s="68" t="s">
        <v>2544</v>
      </c>
      <c r="L302" s="68" t="s">
        <v>2545</v>
      </c>
      <c r="M302" s="68" t="s">
        <v>1786</v>
      </c>
      <c r="N302" s="68" t="s">
        <v>2546</v>
      </c>
      <c r="O302" s="68" t="s">
        <v>2547</v>
      </c>
      <c r="P302" s="68" t="s">
        <v>2548</v>
      </c>
      <c r="Q302" s="68" t="s">
        <v>2549</v>
      </c>
      <c r="R302" s="68" t="s">
        <v>1568</v>
      </c>
      <c r="S302" s="68" t="s">
        <v>1569</v>
      </c>
      <c r="T302" s="68">
        <v>2222</v>
      </c>
      <c r="U302" s="63" t="s">
        <v>1885</v>
      </c>
    </row>
    <row r="303" spans="1:23" ht="30" customHeight="1">
      <c r="A303" s="64">
        <v>302</v>
      </c>
      <c r="B303" s="65" t="s">
        <v>582</v>
      </c>
      <c r="C303" s="66" t="s">
        <v>582</v>
      </c>
      <c r="D303" s="66" t="s">
        <v>1137</v>
      </c>
      <c r="E303" s="66" t="s">
        <v>2550</v>
      </c>
      <c r="F303" s="66" t="s">
        <v>1138</v>
      </c>
      <c r="G303" s="67" t="s">
        <v>1560</v>
      </c>
      <c r="H303" s="68" t="s">
        <v>1561</v>
      </c>
      <c r="I303" s="68" t="s">
        <v>1562</v>
      </c>
      <c r="J303" s="68" t="s">
        <v>1562</v>
      </c>
      <c r="K303" s="68" t="s">
        <v>2551</v>
      </c>
      <c r="L303" s="68" t="s">
        <v>2552</v>
      </c>
      <c r="M303" s="68" t="s">
        <v>2553</v>
      </c>
      <c r="N303" s="68" t="s">
        <v>2554</v>
      </c>
      <c r="O303" s="68">
        <v>746275575</v>
      </c>
      <c r="P303" s="68" t="s">
        <v>2555</v>
      </c>
      <c r="Q303" s="68" t="s">
        <v>2556</v>
      </c>
      <c r="R303" s="68" t="s">
        <v>1568</v>
      </c>
      <c r="S303" s="68" t="s">
        <v>1569</v>
      </c>
      <c r="T303" s="68">
        <v>3800</v>
      </c>
      <c r="U303" s="63" t="s">
        <v>1885</v>
      </c>
    </row>
    <row r="304" spans="1:23" ht="30" customHeight="1">
      <c r="A304" s="64">
        <v>303</v>
      </c>
      <c r="B304" s="65" t="s">
        <v>227</v>
      </c>
      <c r="C304" s="66" t="s">
        <v>228</v>
      </c>
      <c r="D304" s="66" t="s">
        <v>1141</v>
      </c>
      <c r="E304" s="66" t="s">
        <v>2557</v>
      </c>
      <c r="F304" s="66" t="s">
        <v>1142</v>
      </c>
      <c r="G304" s="67" t="s">
        <v>1601</v>
      </c>
      <c r="H304" s="68" t="s">
        <v>1561</v>
      </c>
      <c r="I304" s="68" t="s">
        <v>1562</v>
      </c>
      <c r="J304" s="68" t="s">
        <v>1562</v>
      </c>
      <c r="K304" s="68" t="s">
        <v>1563</v>
      </c>
      <c r="L304" s="68" t="s">
        <v>2558</v>
      </c>
      <c r="M304" s="68" t="s">
        <v>2559</v>
      </c>
      <c r="N304" s="68" t="s">
        <v>2560</v>
      </c>
      <c r="O304" s="68" t="s">
        <v>1691</v>
      </c>
      <c r="P304" s="68" t="s">
        <v>2561</v>
      </c>
      <c r="Q304" s="68" t="s">
        <v>2562</v>
      </c>
      <c r="R304" s="68" t="s">
        <v>1568</v>
      </c>
      <c r="S304" s="68" t="s">
        <v>1569</v>
      </c>
      <c r="T304" s="68">
        <v>1550</v>
      </c>
      <c r="U304" s="63" t="s">
        <v>1885</v>
      </c>
    </row>
    <row r="305" spans="1:21" ht="30" customHeight="1">
      <c r="A305" s="64">
        <v>304</v>
      </c>
      <c r="B305" s="74" t="s">
        <v>227</v>
      </c>
      <c r="C305" s="66" t="s">
        <v>227</v>
      </c>
      <c r="D305" s="66" t="s">
        <v>1141</v>
      </c>
      <c r="E305" s="66" t="s">
        <v>2557</v>
      </c>
      <c r="F305" s="66" t="s">
        <v>1142</v>
      </c>
      <c r="G305" s="67" t="s">
        <v>1601</v>
      </c>
      <c r="H305" s="68" t="s">
        <v>1561</v>
      </c>
      <c r="I305" s="68" t="s">
        <v>1562</v>
      </c>
      <c r="J305" s="68" t="s">
        <v>1562</v>
      </c>
      <c r="K305" s="68" t="s">
        <v>1563</v>
      </c>
      <c r="L305" s="68" t="s">
        <v>2558</v>
      </c>
      <c r="M305" s="68" t="s">
        <v>2559</v>
      </c>
      <c r="N305" s="68" t="s">
        <v>2560</v>
      </c>
      <c r="O305" s="68" t="s">
        <v>1691</v>
      </c>
      <c r="P305" s="68" t="s">
        <v>2561</v>
      </c>
      <c r="Q305" s="68" t="s">
        <v>2562</v>
      </c>
      <c r="R305" s="68" t="s">
        <v>1568</v>
      </c>
      <c r="S305" s="68" t="s">
        <v>1569</v>
      </c>
      <c r="T305" s="68">
        <v>1550</v>
      </c>
      <c r="U305" s="63" t="s">
        <v>1885</v>
      </c>
    </row>
    <row r="306" spans="1:21" ht="30" customHeight="1">
      <c r="A306" s="64">
        <v>305</v>
      </c>
      <c r="B306" s="69" t="s">
        <v>585</v>
      </c>
      <c r="C306" s="66" t="s">
        <v>585</v>
      </c>
      <c r="D306" s="66" t="s">
        <v>1143</v>
      </c>
      <c r="E306" s="66" t="s">
        <v>2563</v>
      </c>
      <c r="F306" s="66" t="s">
        <v>1144</v>
      </c>
      <c r="G306" s="67" t="s">
        <v>1570</v>
      </c>
      <c r="H306" s="68" t="s">
        <v>1561</v>
      </c>
      <c r="I306" s="68" t="s">
        <v>1562</v>
      </c>
      <c r="J306" s="68" t="s">
        <v>1562</v>
      </c>
      <c r="K306" s="68" t="s">
        <v>1563</v>
      </c>
      <c r="L306" s="68" t="s">
        <v>2564</v>
      </c>
      <c r="M306" s="68" t="s">
        <v>1786</v>
      </c>
      <c r="N306" s="68" t="s">
        <v>2565</v>
      </c>
      <c r="O306" s="68" t="s">
        <v>2566</v>
      </c>
      <c r="P306" s="68" t="s">
        <v>2566</v>
      </c>
      <c r="Q306" s="68" t="s">
        <v>2567</v>
      </c>
      <c r="R306" s="68" t="s">
        <v>1596</v>
      </c>
      <c r="S306" s="68" t="s">
        <v>1569</v>
      </c>
      <c r="T306" s="68">
        <v>6000</v>
      </c>
      <c r="U306" s="63" t="s">
        <v>1885</v>
      </c>
    </row>
    <row r="307" spans="1:21" ht="30" customHeight="1">
      <c r="A307" s="64">
        <v>306</v>
      </c>
      <c r="B307" s="65" t="s">
        <v>585</v>
      </c>
      <c r="C307" s="66" t="s">
        <v>2568</v>
      </c>
      <c r="D307" s="66" t="s">
        <v>1143</v>
      </c>
      <c r="E307" s="66" t="s">
        <v>2569</v>
      </c>
      <c r="F307" s="66" t="s">
        <v>1144</v>
      </c>
      <c r="G307" s="67" t="s">
        <v>1560</v>
      </c>
      <c r="H307" s="68" t="s">
        <v>1561</v>
      </c>
      <c r="I307" s="68" t="s">
        <v>1562</v>
      </c>
      <c r="J307" s="68" t="s">
        <v>1562</v>
      </c>
      <c r="K307" s="68" t="s">
        <v>1563</v>
      </c>
      <c r="L307" s="68" t="s">
        <v>2564</v>
      </c>
      <c r="M307" s="68" t="s">
        <v>1786</v>
      </c>
      <c r="N307" s="68" t="s">
        <v>2565</v>
      </c>
      <c r="O307" s="68" t="s">
        <v>2566</v>
      </c>
      <c r="P307" s="68" t="s">
        <v>2566</v>
      </c>
      <c r="Q307" s="68" t="s">
        <v>2567</v>
      </c>
      <c r="R307" s="68" t="s">
        <v>1596</v>
      </c>
      <c r="S307" s="68" t="s">
        <v>1569</v>
      </c>
      <c r="T307" s="68">
        <v>6000</v>
      </c>
      <c r="U307" s="63" t="s">
        <v>1885</v>
      </c>
    </row>
    <row r="308" spans="1:21" ht="30" customHeight="1">
      <c r="A308" s="64">
        <v>307</v>
      </c>
      <c r="B308" s="65" t="s">
        <v>586</v>
      </c>
      <c r="C308" s="66" t="s">
        <v>586</v>
      </c>
      <c r="D308" s="66" t="s">
        <v>1143</v>
      </c>
      <c r="E308" s="66" t="s">
        <v>2569</v>
      </c>
      <c r="F308" s="66" t="s">
        <v>1144</v>
      </c>
      <c r="G308" s="67" t="s">
        <v>1601</v>
      </c>
      <c r="H308" s="68" t="s">
        <v>1561</v>
      </c>
      <c r="I308" s="68" t="s">
        <v>1562</v>
      </c>
      <c r="J308" s="68" t="s">
        <v>1562</v>
      </c>
      <c r="K308" s="68" t="s">
        <v>1563</v>
      </c>
      <c r="L308" s="68" t="s">
        <v>2570</v>
      </c>
      <c r="M308" s="68" t="s">
        <v>2571</v>
      </c>
      <c r="N308" s="68" t="s">
        <v>2565</v>
      </c>
      <c r="O308" s="68" t="s">
        <v>2566</v>
      </c>
      <c r="P308" s="68" t="s">
        <v>2572</v>
      </c>
      <c r="Q308" s="68" t="s">
        <v>2573</v>
      </c>
      <c r="R308" s="68" t="s">
        <v>1596</v>
      </c>
      <c r="S308" s="68" t="s">
        <v>1569</v>
      </c>
      <c r="T308" s="68">
        <v>6000</v>
      </c>
      <c r="U308" s="63" t="s">
        <v>1885</v>
      </c>
    </row>
    <row r="309" spans="1:21" ht="30" customHeight="1">
      <c r="A309" s="64">
        <v>308</v>
      </c>
      <c r="B309" s="69" t="s">
        <v>586</v>
      </c>
      <c r="C309" s="66" t="s">
        <v>224</v>
      </c>
      <c r="D309" s="66" t="s">
        <v>1143</v>
      </c>
      <c r="E309" s="66" t="s">
        <v>2569</v>
      </c>
      <c r="F309" s="66" t="s">
        <v>1144</v>
      </c>
      <c r="G309" s="67" t="s">
        <v>1601</v>
      </c>
      <c r="H309" s="68" t="s">
        <v>1561</v>
      </c>
      <c r="I309" s="68" t="s">
        <v>1562</v>
      </c>
      <c r="J309" s="68" t="s">
        <v>1562</v>
      </c>
      <c r="K309" s="68" t="s">
        <v>1563</v>
      </c>
      <c r="L309" s="68" t="s">
        <v>2570</v>
      </c>
      <c r="M309" s="68" t="s">
        <v>2571</v>
      </c>
      <c r="N309" s="68" t="s">
        <v>2565</v>
      </c>
      <c r="O309" s="68" t="s">
        <v>2566</v>
      </c>
      <c r="P309" s="68" t="s">
        <v>2572</v>
      </c>
      <c r="Q309" s="68" t="s">
        <v>2574</v>
      </c>
      <c r="R309" s="68" t="s">
        <v>1596</v>
      </c>
      <c r="S309" s="68" t="s">
        <v>1569</v>
      </c>
      <c r="T309" s="68">
        <v>6000</v>
      </c>
      <c r="U309" s="63" t="s">
        <v>1885</v>
      </c>
    </row>
    <row r="310" spans="1:21" ht="30" customHeight="1">
      <c r="A310" s="64">
        <v>309</v>
      </c>
      <c r="B310" s="65" t="s">
        <v>231</v>
      </c>
      <c r="C310" s="66" t="s">
        <v>231</v>
      </c>
      <c r="D310" s="66" t="s">
        <v>1150</v>
      </c>
      <c r="E310" s="66" t="s">
        <v>2575</v>
      </c>
      <c r="F310" s="66" t="s">
        <v>1151</v>
      </c>
      <c r="G310" s="67" t="s">
        <v>1649</v>
      </c>
      <c r="H310" s="68" t="s">
        <v>1561</v>
      </c>
      <c r="I310" s="68" t="s">
        <v>1562</v>
      </c>
      <c r="J310" s="68" t="s">
        <v>1561</v>
      </c>
      <c r="K310" s="68" t="s">
        <v>1563</v>
      </c>
      <c r="L310" s="68" t="s">
        <v>2576</v>
      </c>
      <c r="M310" s="68" t="s">
        <v>2577</v>
      </c>
      <c r="N310" s="68" t="s">
        <v>2578</v>
      </c>
      <c r="O310" s="68" t="s">
        <v>2579</v>
      </c>
      <c r="P310" s="68" t="s">
        <v>2580</v>
      </c>
      <c r="Q310" s="68" t="s">
        <v>2581</v>
      </c>
      <c r="R310" s="68" t="s">
        <v>1596</v>
      </c>
      <c r="S310" s="68" t="s">
        <v>1569</v>
      </c>
      <c r="T310" s="68">
        <v>6500</v>
      </c>
      <c r="U310" s="63" t="s">
        <v>1885</v>
      </c>
    </row>
    <row r="311" spans="1:21" ht="30" customHeight="1">
      <c r="A311" s="64">
        <v>310</v>
      </c>
      <c r="B311" s="69" t="s">
        <v>232</v>
      </c>
      <c r="C311" s="66" t="s">
        <v>232</v>
      </c>
      <c r="D311" s="66" t="s">
        <v>1152</v>
      </c>
      <c r="E311" s="66" t="s">
        <v>2582</v>
      </c>
      <c r="F311" s="66" t="s">
        <v>1153</v>
      </c>
      <c r="G311" s="67" t="s">
        <v>1649</v>
      </c>
      <c r="H311" s="68" t="s">
        <v>1561</v>
      </c>
      <c r="I311" s="68" t="s">
        <v>1562</v>
      </c>
      <c r="J311" s="68" t="s">
        <v>1562</v>
      </c>
      <c r="K311" s="68" t="s">
        <v>1563</v>
      </c>
      <c r="L311" s="68" t="s">
        <v>2583</v>
      </c>
      <c r="M311" s="68" t="s">
        <v>2584</v>
      </c>
      <c r="N311" s="68" t="s">
        <v>2585</v>
      </c>
      <c r="O311" s="68" t="s">
        <v>1575</v>
      </c>
      <c r="P311" s="68" t="s">
        <v>2586</v>
      </c>
      <c r="Q311" s="68" t="s">
        <v>2587</v>
      </c>
      <c r="R311" s="68" t="s">
        <v>1596</v>
      </c>
      <c r="S311" s="68" t="s">
        <v>1569</v>
      </c>
      <c r="T311" s="68">
        <v>6528</v>
      </c>
      <c r="U311" s="63" t="s">
        <v>1885</v>
      </c>
    </row>
    <row r="312" spans="1:21" ht="30" customHeight="1">
      <c r="A312" s="64">
        <v>311</v>
      </c>
      <c r="B312" s="69" t="s">
        <v>233</v>
      </c>
      <c r="C312" s="66" t="s">
        <v>233</v>
      </c>
      <c r="D312" s="66" t="s">
        <v>1154</v>
      </c>
      <c r="E312" s="66" t="s">
        <v>2588</v>
      </c>
      <c r="F312" s="66" t="s">
        <v>1155</v>
      </c>
      <c r="G312" s="67" t="s">
        <v>1649</v>
      </c>
      <c r="H312" s="68" t="s">
        <v>1561</v>
      </c>
      <c r="I312" s="68" t="s">
        <v>1562</v>
      </c>
      <c r="J312" s="68" t="s">
        <v>1562</v>
      </c>
      <c r="K312" s="68" t="s">
        <v>1563</v>
      </c>
      <c r="L312" s="68" t="s">
        <v>2589</v>
      </c>
      <c r="M312" s="68" t="s">
        <v>2590</v>
      </c>
      <c r="N312" s="68" t="s">
        <v>2591</v>
      </c>
      <c r="O312" s="68" t="s">
        <v>2592</v>
      </c>
      <c r="P312" s="68">
        <v>9176738007</v>
      </c>
      <c r="Q312" s="68" t="s">
        <v>2593</v>
      </c>
      <c r="R312" s="68" t="s">
        <v>1596</v>
      </c>
      <c r="S312" s="68" t="s">
        <v>1569</v>
      </c>
      <c r="T312" s="68">
        <v>6524</v>
      </c>
      <c r="U312" s="63" t="s">
        <v>1885</v>
      </c>
    </row>
    <row r="313" spans="1:21" ht="30" customHeight="1">
      <c r="A313" s="64">
        <v>312</v>
      </c>
      <c r="B313" s="69" t="s">
        <v>234</v>
      </c>
      <c r="C313" s="66" t="s">
        <v>234</v>
      </c>
      <c r="D313" s="66" t="s">
        <v>1156</v>
      </c>
      <c r="E313" s="66" t="s">
        <v>2594</v>
      </c>
      <c r="F313" s="66" t="s">
        <v>1157</v>
      </c>
      <c r="G313" s="67" t="s">
        <v>1560</v>
      </c>
      <c r="H313" s="68" t="s">
        <v>1561</v>
      </c>
      <c r="I313" s="68" t="s">
        <v>1562</v>
      </c>
      <c r="J313" s="68" t="s">
        <v>1561</v>
      </c>
      <c r="K313" s="68" t="s">
        <v>2595</v>
      </c>
      <c r="L313" s="68" t="s">
        <v>2596</v>
      </c>
      <c r="M313" s="68" t="s">
        <v>2597</v>
      </c>
      <c r="N313" s="68" t="s">
        <v>2598</v>
      </c>
      <c r="O313" s="68" t="s">
        <v>2599</v>
      </c>
      <c r="P313" s="68" t="s">
        <v>2600</v>
      </c>
      <c r="Q313" s="68" t="s">
        <v>2601</v>
      </c>
      <c r="R313" s="68" t="s">
        <v>1596</v>
      </c>
      <c r="S313" s="68" t="s">
        <v>1569</v>
      </c>
      <c r="T313" s="68">
        <v>6541</v>
      </c>
      <c r="U313" s="63" t="s">
        <v>1885</v>
      </c>
    </row>
    <row r="314" spans="1:21" ht="30" customHeight="1">
      <c r="A314" s="64">
        <v>313</v>
      </c>
      <c r="B314" s="69" t="s">
        <v>589</v>
      </c>
      <c r="C314" s="66" t="s">
        <v>589</v>
      </c>
      <c r="D314" s="66" t="s">
        <v>1158</v>
      </c>
      <c r="E314" s="66" t="s">
        <v>2602</v>
      </c>
      <c r="F314" s="66" t="s">
        <v>1159</v>
      </c>
      <c r="G314" s="67" t="s">
        <v>1640</v>
      </c>
      <c r="H314" s="68" t="s">
        <v>1562</v>
      </c>
      <c r="I314" s="68" t="s">
        <v>1561</v>
      </c>
      <c r="J314" s="68" t="s">
        <v>1561</v>
      </c>
      <c r="K314" s="68" t="s">
        <v>1615</v>
      </c>
      <c r="L314" s="68" t="s">
        <v>2603</v>
      </c>
      <c r="M314" s="68" t="s">
        <v>2604</v>
      </c>
      <c r="N314" s="68" t="s">
        <v>2605</v>
      </c>
      <c r="O314" s="68" t="s">
        <v>2606</v>
      </c>
      <c r="P314" s="68">
        <v>9562651548</v>
      </c>
      <c r="Q314" s="68" t="s">
        <v>2607</v>
      </c>
      <c r="R314" s="68" t="s">
        <v>1568</v>
      </c>
      <c r="S314" s="68" t="s">
        <v>1569</v>
      </c>
      <c r="T314" s="68">
        <v>4217</v>
      </c>
      <c r="U314" s="63" t="s">
        <v>1885</v>
      </c>
    </row>
    <row r="315" spans="1:21" ht="30" customHeight="1">
      <c r="A315" s="64">
        <v>314</v>
      </c>
      <c r="B315" s="69" t="s">
        <v>590</v>
      </c>
      <c r="C315" s="66" t="s">
        <v>590</v>
      </c>
      <c r="D315" s="66" t="s">
        <v>1162</v>
      </c>
      <c r="E315" s="66" t="s">
        <v>2608</v>
      </c>
      <c r="F315" s="66" t="s">
        <v>1163</v>
      </c>
      <c r="G315" s="67" t="s">
        <v>1560</v>
      </c>
      <c r="H315" s="68" t="s">
        <v>1561</v>
      </c>
      <c r="I315" s="68" t="s">
        <v>1562</v>
      </c>
      <c r="J315" s="68" t="s">
        <v>1562</v>
      </c>
      <c r="K315" s="68"/>
      <c r="L315" s="68"/>
      <c r="M315" s="68"/>
      <c r="N315" s="68"/>
      <c r="O315" s="68"/>
      <c r="P315" s="68" t="s">
        <v>2609</v>
      </c>
      <c r="Q315" s="68" t="s">
        <v>2610</v>
      </c>
      <c r="R315" s="68" t="s">
        <v>1568</v>
      </c>
      <c r="S315" s="68" t="s">
        <v>1569</v>
      </c>
      <c r="T315" s="68">
        <v>1605</v>
      </c>
      <c r="U315" s="63" t="s">
        <v>1885</v>
      </c>
    </row>
    <row r="316" spans="1:21" ht="30" customHeight="1">
      <c r="A316" s="64">
        <v>315</v>
      </c>
      <c r="B316" s="69" t="s">
        <v>594</v>
      </c>
      <c r="C316" s="66" t="s">
        <v>594</v>
      </c>
      <c r="D316" s="66" t="s">
        <v>1168</v>
      </c>
      <c r="E316" s="66" t="s">
        <v>2611</v>
      </c>
      <c r="F316" s="66" t="s">
        <v>1169</v>
      </c>
      <c r="G316" s="67" t="s">
        <v>1649</v>
      </c>
      <c r="H316" s="68" t="s">
        <v>1561</v>
      </c>
      <c r="I316" s="68" t="s">
        <v>1562</v>
      </c>
      <c r="J316" s="68" t="s">
        <v>1562</v>
      </c>
      <c r="K316" s="68" t="s">
        <v>1563</v>
      </c>
      <c r="L316" s="68" t="s">
        <v>2612</v>
      </c>
      <c r="M316" s="68" t="s">
        <v>2613</v>
      </c>
      <c r="N316" s="68" t="s">
        <v>2614</v>
      </c>
      <c r="O316" s="68" t="s">
        <v>2615</v>
      </c>
      <c r="P316" s="68" t="s">
        <v>2616</v>
      </c>
      <c r="Q316" s="68" t="s">
        <v>2617</v>
      </c>
      <c r="R316" s="68" t="s">
        <v>1568</v>
      </c>
      <c r="S316" s="68" t="s">
        <v>1569</v>
      </c>
      <c r="T316" s="68">
        <v>2503</v>
      </c>
      <c r="U316" s="63" t="s">
        <v>1885</v>
      </c>
    </row>
    <row r="317" spans="1:21" ht="30" customHeight="1">
      <c r="A317" s="64">
        <v>316</v>
      </c>
      <c r="B317" s="69" t="s">
        <v>2618</v>
      </c>
      <c r="C317" s="66" t="s">
        <v>2618</v>
      </c>
      <c r="D317" s="66" t="s">
        <v>2619</v>
      </c>
      <c r="E317" s="66" t="s">
        <v>2620</v>
      </c>
      <c r="F317" s="66" t="s">
        <v>2621</v>
      </c>
      <c r="G317" s="67" t="s">
        <v>1649</v>
      </c>
      <c r="H317" s="68" t="s">
        <v>1561</v>
      </c>
      <c r="I317" s="68" t="s">
        <v>1562</v>
      </c>
      <c r="J317" s="68" t="s">
        <v>1562</v>
      </c>
      <c r="K317" s="68" t="s">
        <v>2622</v>
      </c>
      <c r="L317" s="68" t="s">
        <v>2612</v>
      </c>
      <c r="M317" s="68" t="s">
        <v>2613</v>
      </c>
      <c r="N317" s="68" t="s">
        <v>2623</v>
      </c>
      <c r="O317" s="68" t="s">
        <v>2624</v>
      </c>
      <c r="P317" s="68" t="s">
        <v>2616</v>
      </c>
      <c r="Q317" s="68" t="s">
        <v>2617</v>
      </c>
      <c r="R317" s="68" t="s">
        <v>1568</v>
      </c>
      <c r="S317" s="68" t="s">
        <v>1569</v>
      </c>
      <c r="T317" s="68">
        <v>2503</v>
      </c>
      <c r="U317" s="63" t="s">
        <v>1885</v>
      </c>
    </row>
    <row r="318" spans="1:21" ht="30" customHeight="1">
      <c r="A318" s="64">
        <v>317</v>
      </c>
      <c r="B318" s="65" t="s">
        <v>2625</v>
      </c>
      <c r="C318" s="66" t="s">
        <v>2625</v>
      </c>
      <c r="D318" s="66" t="s">
        <v>2626</v>
      </c>
      <c r="E318" s="66" t="s">
        <v>2627</v>
      </c>
      <c r="F318" s="66" t="s">
        <v>2628</v>
      </c>
      <c r="G318" s="67" t="s">
        <v>1601</v>
      </c>
      <c r="H318" s="68" t="s">
        <v>1561</v>
      </c>
      <c r="I318" s="68" t="s">
        <v>1562</v>
      </c>
      <c r="J318" s="68" t="s">
        <v>1562</v>
      </c>
      <c r="K318" s="68" t="s">
        <v>2370</v>
      </c>
      <c r="L318" s="68" t="s">
        <v>2629</v>
      </c>
      <c r="M318" s="68" t="s">
        <v>1964</v>
      </c>
      <c r="N318" s="68" t="s">
        <v>2630</v>
      </c>
      <c r="O318" s="68" t="s">
        <v>2631</v>
      </c>
      <c r="P318" s="68" t="s">
        <v>2632</v>
      </c>
      <c r="Q318" s="68" t="s">
        <v>2633</v>
      </c>
      <c r="R318" s="68" t="s">
        <v>1568</v>
      </c>
      <c r="S318" s="68" t="s">
        <v>1569</v>
      </c>
      <c r="T318" s="68">
        <v>2000</v>
      </c>
      <c r="U318" s="63" t="s">
        <v>1885</v>
      </c>
    </row>
    <row r="319" spans="1:21" ht="30" customHeight="1">
      <c r="A319" s="64">
        <v>318</v>
      </c>
      <c r="B319" s="65" t="s">
        <v>595</v>
      </c>
      <c r="C319" s="66" t="s">
        <v>595</v>
      </c>
      <c r="D319" s="66" t="s">
        <v>1170</v>
      </c>
      <c r="E319" s="66" t="s">
        <v>2634</v>
      </c>
      <c r="F319" s="66" t="s">
        <v>1171</v>
      </c>
      <c r="G319" s="67" t="s">
        <v>1570</v>
      </c>
      <c r="H319" s="68" t="s">
        <v>1561</v>
      </c>
      <c r="I319" s="68" t="s">
        <v>1561</v>
      </c>
      <c r="J319" s="68" t="s">
        <v>1561</v>
      </c>
      <c r="K319" s="68" t="s">
        <v>1744</v>
      </c>
      <c r="L319" s="68" t="s">
        <v>1745</v>
      </c>
      <c r="M319" s="68" t="s">
        <v>1746</v>
      </c>
      <c r="N319" s="68" t="s">
        <v>1747</v>
      </c>
      <c r="O319" s="68">
        <v>86834444</v>
      </c>
      <c r="P319" s="68" t="s">
        <v>2322</v>
      </c>
      <c r="Q319" s="68" t="s">
        <v>1749</v>
      </c>
      <c r="R319" s="68" t="s">
        <v>1568</v>
      </c>
      <c r="S319" s="68" t="s">
        <v>1569</v>
      </c>
      <c r="T319" s="68">
        <v>1209</v>
      </c>
      <c r="U319" s="63" t="s">
        <v>1885</v>
      </c>
    </row>
    <row r="320" spans="1:21" ht="30" customHeight="1">
      <c r="A320" s="64">
        <v>319</v>
      </c>
      <c r="B320" s="73" t="s">
        <v>595</v>
      </c>
      <c r="C320" s="66" t="s">
        <v>596</v>
      </c>
      <c r="D320" s="66" t="s">
        <v>1170</v>
      </c>
      <c r="E320" s="66" t="s">
        <v>2634</v>
      </c>
      <c r="F320" s="66" t="s">
        <v>1171</v>
      </c>
      <c r="G320" s="67" t="s">
        <v>1560</v>
      </c>
      <c r="H320" s="68" t="s">
        <v>1561</v>
      </c>
      <c r="I320" s="68" t="s">
        <v>1561</v>
      </c>
      <c r="J320" s="68" t="s">
        <v>1561</v>
      </c>
      <c r="K320" s="68" t="s">
        <v>1744</v>
      </c>
      <c r="L320" s="68" t="s">
        <v>1745</v>
      </c>
      <c r="M320" s="68" t="s">
        <v>1746</v>
      </c>
      <c r="N320" s="68" t="s">
        <v>1747</v>
      </c>
      <c r="O320" s="68">
        <v>86834444</v>
      </c>
      <c r="P320" s="68" t="s">
        <v>2322</v>
      </c>
      <c r="Q320" s="68" t="s">
        <v>1749</v>
      </c>
      <c r="R320" s="68" t="s">
        <v>1568</v>
      </c>
      <c r="S320" s="68" t="s">
        <v>1569</v>
      </c>
      <c r="T320" s="68">
        <v>1209</v>
      </c>
      <c r="U320" s="63" t="s">
        <v>1885</v>
      </c>
    </row>
    <row r="321" spans="1:23" ht="30" customHeight="1">
      <c r="A321" s="64">
        <v>320</v>
      </c>
      <c r="B321" s="69" t="s">
        <v>597</v>
      </c>
      <c r="C321" s="66" t="s">
        <v>597</v>
      </c>
      <c r="D321" s="66" t="s">
        <v>1172</v>
      </c>
      <c r="E321" s="66" t="s">
        <v>2635</v>
      </c>
      <c r="F321" s="66" t="s">
        <v>1173</v>
      </c>
      <c r="G321" s="67" t="s">
        <v>1640</v>
      </c>
      <c r="H321" s="68" t="s">
        <v>1561</v>
      </c>
      <c r="I321" s="68" t="s">
        <v>1561</v>
      </c>
      <c r="J321" s="68" t="s">
        <v>1562</v>
      </c>
      <c r="K321" s="68" t="s">
        <v>1581</v>
      </c>
      <c r="L321" s="68" t="s">
        <v>2636</v>
      </c>
      <c r="M321" s="68" t="s">
        <v>2637</v>
      </c>
      <c r="N321" s="68" t="s">
        <v>2638</v>
      </c>
      <c r="O321" s="68" t="s">
        <v>2639</v>
      </c>
      <c r="P321" s="68">
        <v>9562651548</v>
      </c>
      <c r="Q321" s="68" t="s">
        <v>2640</v>
      </c>
      <c r="R321" s="68" t="s">
        <v>1568</v>
      </c>
      <c r="S321" s="68" t="s">
        <v>1569</v>
      </c>
      <c r="T321" s="68">
        <v>4233</v>
      </c>
      <c r="U321" s="63" t="s">
        <v>1885</v>
      </c>
    </row>
    <row r="322" spans="1:23" ht="30" customHeight="1">
      <c r="A322" s="64">
        <v>321</v>
      </c>
      <c r="B322" s="65" t="s">
        <v>359</v>
      </c>
      <c r="C322" s="66" t="s">
        <v>2641</v>
      </c>
      <c r="D322" s="66" t="s">
        <v>1174</v>
      </c>
      <c r="E322" s="66" t="s">
        <v>2642</v>
      </c>
      <c r="F322" s="66" t="s">
        <v>1175</v>
      </c>
      <c r="G322" s="67" t="s">
        <v>1601</v>
      </c>
      <c r="H322" s="68" t="s">
        <v>1561</v>
      </c>
      <c r="I322" s="68" t="s">
        <v>1562</v>
      </c>
      <c r="J322" s="68" t="s">
        <v>1562</v>
      </c>
      <c r="K322" s="68" t="s">
        <v>1563</v>
      </c>
      <c r="L322" s="68" t="s">
        <v>2643</v>
      </c>
      <c r="M322" s="68" t="s">
        <v>2644</v>
      </c>
      <c r="N322" s="68" t="s">
        <v>2645</v>
      </c>
      <c r="O322" s="68" t="s">
        <v>2646</v>
      </c>
      <c r="P322" s="68">
        <v>9778416049</v>
      </c>
      <c r="Q322" s="68" t="s">
        <v>2647</v>
      </c>
      <c r="R322" s="68" t="s">
        <v>1568</v>
      </c>
      <c r="S322" s="68" t="s">
        <v>1569</v>
      </c>
      <c r="T322" s="68">
        <v>1635</v>
      </c>
      <c r="U322" s="63" t="s">
        <v>1885</v>
      </c>
    </row>
    <row r="323" spans="1:23" ht="30" customHeight="1">
      <c r="A323" s="64">
        <v>322</v>
      </c>
      <c r="B323" s="65" t="s">
        <v>359</v>
      </c>
      <c r="C323" s="66" t="s">
        <v>359</v>
      </c>
      <c r="D323" s="66" t="s">
        <v>1174</v>
      </c>
      <c r="E323" s="66" t="s">
        <v>2642</v>
      </c>
      <c r="F323" s="66" t="s">
        <v>1175</v>
      </c>
      <c r="G323" s="67" t="s">
        <v>1601</v>
      </c>
      <c r="H323" s="68" t="s">
        <v>1561</v>
      </c>
      <c r="I323" s="68" t="s">
        <v>1562</v>
      </c>
      <c r="J323" s="68" t="s">
        <v>1562</v>
      </c>
      <c r="K323" s="68" t="s">
        <v>1563</v>
      </c>
      <c r="L323" s="68" t="s">
        <v>2643</v>
      </c>
      <c r="M323" s="68" t="s">
        <v>2644</v>
      </c>
      <c r="N323" s="68" t="s">
        <v>2645</v>
      </c>
      <c r="O323" s="68" t="s">
        <v>2646</v>
      </c>
      <c r="P323" s="68">
        <v>9778416049</v>
      </c>
      <c r="Q323" s="68" t="s">
        <v>2647</v>
      </c>
      <c r="R323" s="68" t="s">
        <v>1568</v>
      </c>
      <c r="S323" s="68" t="s">
        <v>1569</v>
      </c>
      <c r="T323" s="68">
        <v>1635</v>
      </c>
      <c r="U323" s="63" t="s">
        <v>1885</v>
      </c>
    </row>
    <row r="324" spans="1:23" ht="30" customHeight="1">
      <c r="A324" s="64">
        <v>323</v>
      </c>
      <c r="B324" s="65" t="s">
        <v>359</v>
      </c>
      <c r="C324" s="66" t="s">
        <v>361</v>
      </c>
      <c r="D324" s="66" t="s">
        <v>1174</v>
      </c>
      <c r="E324" s="66" t="s">
        <v>2642</v>
      </c>
      <c r="F324" s="66" t="s">
        <v>1175</v>
      </c>
      <c r="G324" s="67" t="s">
        <v>1601</v>
      </c>
      <c r="H324" s="68" t="s">
        <v>1561</v>
      </c>
      <c r="I324" s="68" t="s">
        <v>1562</v>
      </c>
      <c r="J324" s="68" t="s">
        <v>1562</v>
      </c>
      <c r="K324" s="68" t="s">
        <v>1563</v>
      </c>
      <c r="L324" s="68" t="s">
        <v>2643</v>
      </c>
      <c r="M324" s="68" t="s">
        <v>2644</v>
      </c>
      <c r="N324" s="68" t="s">
        <v>2645</v>
      </c>
      <c r="O324" s="68" t="s">
        <v>2646</v>
      </c>
      <c r="P324" s="68">
        <v>9778416049</v>
      </c>
      <c r="Q324" s="68" t="s">
        <v>2647</v>
      </c>
      <c r="R324" s="68" t="s">
        <v>1568</v>
      </c>
      <c r="S324" s="68" t="s">
        <v>1569</v>
      </c>
      <c r="T324" s="68">
        <v>1635</v>
      </c>
      <c r="U324" s="63" t="s">
        <v>1885</v>
      </c>
    </row>
    <row r="325" spans="1:23" ht="30" customHeight="1">
      <c r="A325" s="64">
        <v>324</v>
      </c>
      <c r="B325" s="65" t="s">
        <v>601</v>
      </c>
      <c r="C325" s="66" t="s">
        <v>603</v>
      </c>
      <c r="D325" s="66" t="s">
        <v>1179</v>
      </c>
      <c r="E325" s="66" t="s">
        <v>2648</v>
      </c>
      <c r="F325" s="66" t="s">
        <v>1180</v>
      </c>
      <c r="G325" s="67" t="s">
        <v>1560</v>
      </c>
      <c r="H325" s="68" t="s">
        <v>1561</v>
      </c>
      <c r="I325" s="68" t="s">
        <v>1562</v>
      </c>
      <c r="J325" s="68" t="s">
        <v>1562</v>
      </c>
      <c r="K325" s="68" t="s">
        <v>1581</v>
      </c>
      <c r="L325" s="68" t="s">
        <v>2649</v>
      </c>
      <c r="M325" s="68" t="s">
        <v>2559</v>
      </c>
      <c r="N325" s="68" t="s">
        <v>2650</v>
      </c>
      <c r="O325" s="68" t="s">
        <v>2651</v>
      </c>
      <c r="P325" s="68">
        <v>9615512666</v>
      </c>
      <c r="Q325" s="68" t="s">
        <v>2652</v>
      </c>
      <c r="R325" s="68" t="s">
        <v>1568</v>
      </c>
      <c r="S325" s="68" t="s">
        <v>1569</v>
      </c>
      <c r="T325" s="68">
        <v>4107</v>
      </c>
      <c r="U325" s="63" t="s">
        <v>1885</v>
      </c>
    </row>
    <row r="326" spans="1:23" ht="30" customHeight="1">
      <c r="A326" s="64">
        <v>325</v>
      </c>
      <c r="B326" s="69" t="s">
        <v>601</v>
      </c>
      <c r="C326" s="66" t="s">
        <v>601</v>
      </c>
      <c r="D326" s="66" t="s">
        <v>1179</v>
      </c>
      <c r="E326" s="66" t="s">
        <v>2648</v>
      </c>
      <c r="F326" s="66" t="s">
        <v>1180</v>
      </c>
      <c r="G326" s="67" t="s">
        <v>1570</v>
      </c>
      <c r="H326" s="68" t="s">
        <v>1561</v>
      </c>
      <c r="I326" s="68" t="s">
        <v>1561</v>
      </c>
      <c r="J326" s="68" t="s">
        <v>1562</v>
      </c>
      <c r="K326" s="68" t="s">
        <v>1581</v>
      </c>
      <c r="L326" s="68" t="s">
        <v>2649</v>
      </c>
      <c r="M326" s="68" t="s">
        <v>2559</v>
      </c>
      <c r="N326" s="68" t="s">
        <v>2650</v>
      </c>
      <c r="O326" s="68" t="s">
        <v>2651</v>
      </c>
      <c r="P326" s="68">
        <v>9615512666</v>
      </c>
      <c r="Q326" s="68" t="s">
        <v>2652</v>
      </c>
      <c r="R326" s="68" t="s">
        <v>1568</v>
      </c>
      <c r="S326" s="68" t="s">
        <v>1569</v>
      </c>
      <c r="T326" s="68">
        <v>4107</v>
      </c>
      <c r="U326" s="63" t="s">
        <v>1885</v>
      </c>
    </row>
    <row r="327" spans="1:23" ht="30" customHeight="1">
      <c r="A327" s="64">
        <v>326</v>
      </c>
      <c r="B327" s="69" t="s">
        <v>601</v>
      </c>
      <c r="C327" s="66" t="s">
        <v>2653</v>
      </c>
      <c r="D327" s="66" t="s">
        <v>1179</v>
      </c>
      <c r="E327" s="66" t="s">
        <v>2648</v>
      </c>
      <c r="F327" s="66" t="s">
        <v>1180</v>
      </c>
      <c r="G327" s="67" t="s">
        <v>1570</v>
      </c>
      <c r="H327" s="68" t="s">
        <v>1561</v>
      </c>
      <c r="I327" s="68" t="s">
        <v>1561</v>
      </c>
      <c r="J327" s="68" t="s">
        <v>1562</v>
      </c>
      <c r="K327" s="68" t="s">
        <v>1581</v>
      </c>
      <c r="L327" s="68" t="s">
        <v>2649</v>
      </c>
      <c r="M327" s="68" t="s">
        <v>2559</v>
      </c>
      <c r="N327" s="68" t="s">
        <v>2650</v>
      </c>
      <c r="O327" s="68" t="s">
        <v>2651</v>
      </c>
      <c r="P327" s="68">
        <v>9615512666</v>
      </c>
      <c r="Q327" s="68" t="s">
        <v>2652</v>
      </c>
      <c r="R327" s="68" t="s">
        <v>1568</v>
      </c>
      <c r="S327" s="68" t="s">
        <v>1569</v>
      </c>
      <c r="T327" s="68">
        <v>4107</v>
      </c>
      <c r="U327" s="63" t="s">
        <v>1885</v>
      </c>
    </row>
    <row r="328" spans="1:23" ht="30" customHeight="1">
      <c r="A328" s="64">
        <v>327</v>
      </c>
      <c r="B328" s="65" t="s">
        <v>602</v>
      </c>
      <c r="C328" s="66" t="s">
        <v>2654</v>
      </c>
      <c r="D328" s="66" t="s">
        <v>1181</v>
      </c>
      <c r="E328" s="66" t="s">
        <v>2655</v>
      </c>
      <c r="F328" s="66" t="s">
        <v>1182</v>
      </c>
      <c r="G328" s="67" t="s">
        <v>1640</v>
      </c>
      <c r="H328" s="68" t="s">
        <v>1561</v>
      </c>
      <c r="I328" s="68" t="s">
        <v>1562</v>
      </c>
      <c r="J328" s="68" t="s">
        <v>1562</v>
      </c>
      <c r="K328" s="68" t="s">
        <v>1563</v>
      </c>
      <c r="L328" s="68" t="s">
        <v>2656</v>
      </c>
      <c r="M328" s="68" t="s">
        <v>2657</v>
      </c>
      <c r="N328" s="68" t="s">
        <v>2658</v>
      </c>
      <c r="O328" s="68" t="s">
        <v>2659</v>
      </c>
      <c r="P328" s="68">
        <v>9778250477</v>
      </c>
      <c r="Q328" s="68" t="s">
        <v>2660</v>
      </c>
      <c r="R328" s="68" t="s">
        <v>1596</v>
      </c>
      <c r="S328" s="68" t="s">
        <v>1569</v>
      </c>
      <c r="T328" s="68">
        <v>6015</v>
      </c>
      <c r="U328" s="63" t="s">
        <v>1885</v>
      </c>
    </row>
    <row r="329" spans="1:23" ht="30" customHeight="1">
      <c r="A329" s="64">
        <v>328</v>
      </c>
      <c r="B329" s="65" t="s">
        <v>602</v>
      </c>
      <c r="C329" s="66" t="s">
        <v>602</v>
      </c>
      <c r="D329" s="66" t="s">
        <v>1181</v>
      </c>
      <c r="E329" s="66" t="s">
        <v>2655</v>
      </c>
      <c r="F329" s="66" t="s">
        <v>1182</v>
      </c>
      <c r="G329" s="67" t="s">
        <v>1640</v>
      </c>
      <c r="H329" s="68" t="s">
        <v>1561</v>
      </c>
      <c r="I329" s="68" t="s">
        <v>1562</v>
      </c>
      <c r="J329" s="68" t="s">
        <v>1562</v>
      </c>
      <c r="K329" s="68" t="s">
        <v>1563</v>
      </c>
      <c r="L329" s="68" t="s">
        <v>2656</v>
      </c>
      <c r="M329" s="68" t="s">
        <v>2657</v>
      </c>
      <c r="N329" s="68" t="s">
        <v>2658</v>
      </c>
      <c r="O329" s="68" t="s">
        <v>2659</v>
      </c>
      <c r="P329" s="68">
        <v>9778250477</v>
      </c>
      <c r="Q329" s="68" t="s">
        <v>2660</v>
      </c>
      <c r="R329" s="68" t="s">
        <v>1596</v>
      </c>
      <c r="S329" s="68" t="s">
        <v>1569</v>
      </c>
      <c r="T329" s="68">
        <v>6015</v>
      </c>
      <c r="U329" s="63" t="s">
        <v>1885</v>
      </c>
    </row>
    <row r="330" spans="1:23" ht="30" customHeight="1">
      <c r="A330" s="64">
        <v>329</v>
      </c>
      <c r="B330" s="69" t="s">
        <v>248</v>
      </c>
      <c r="C330" s="66" t="s">
        <v>248</v>
      </c>
      <c r="D330" s="66" t="s">
        <v>1183</v>
      </c>
      <c r="E330" s="66" t="s">
        <v>2661</v>
      </c>
      <c r="F330" s="66" t="s">
        <v>1184</v>
      </c>
      <c r="G330" s="67" t="s">
        <v>1601</v>
      </c>
      <c r="H330" s="68" t="s">
        <v>1561</v>
      </c>
      <c r="I330" s="68" t="s">
        <v>1562</v>
      </c>
      <c r="J330" s="68" t="s">
        <v>1562</v>
      </c>
      <c r="K330" s="68" t="s">
        <v>1563</v>
      </c>
      <c r="L330" s="68" t="s">
        <v>2662</v>
      </c>
      <c r="M330" s="68" t="s">
        <v>2663</v>
      </c>
      <c r="N330" s="68" t="s">
        <v>2664</v>
      </c>
      <c r="O330" s="68" t="s">
        <v>2665</v>
      </c>
      <c r="P330" s="68" t="s">
        <v>2665</v>
      </c>
      <c r="Q330" s="68" t="s">
        <v>2666</v>
      </c>
      <c r="R330" s="68" t="s">
        <v>1568</v>
      </c>
      <c r="S330" s="68" t="s">
        <v>1569</v>
      </c>
      <c r="T330" s="68">
        <v>1635</v>
      </c>
      <c r="U330" s="63" t="s">
        <v>2667</v>
      </c>
      <c r="W330" s="63" t="s">
        <v>1885</v>
      </c>
    </row>
    <row r="331" spans="1:23" ht="30" customHeight="1">
      <c r="A331" s="64">
        <v>330</v>
      </c>
      <c r="B331" s="69" t="s">
        <v>2668</v>
      </c>
      <c r="C331" s="66" t="s">
        <v>2668</v>
      </c>
      <c r="D331" s="66" t="s">
        <v>2669</v>
      </c>
      <c r="E331" s="66" t="s">
        <v>2655</v>
      </c>
      <c r="F331" s="66" t="s">
        <v>2670</v>
      </c>
      <c r="G331" s="67" t="s">
        <v>1560</v>
      </c>
      <c r="H331" s="68" t="s">
        <v>1561</v>
      </c>
      <c r="I331" s="68" t="s">
        <v>1562</v>
      </c>
      <c r="J331" s="68" t="s">
        <v>1562</v>
      </c>
      <c r="K331" s="68" t="s">
        <v>1563</v>
      </c>
      <c r="L331" s="68" t="s">
        <v>2671</v>
      </c>
      <c r="M331" s="68" t="s">
        <v>2672</v>
      </c>
      <c r="N331" s="68" t="s">
        <v>2673</v>
      </c>
      <c r="O331" s="68" t="s">
        <v>2674</v>
      </c>
      <c r="P331" s="68" t="s">
        <v>2675</v>
      </c>
      <c r="Q331" s="68" t="s">
        <v>2676</v>
      </c>
      <c r="R331" s="68" t="s">
        <v>1596</v>
      </c>
      <c r="S331" s="68" t="s">
        <v>1569</v>
      </c>
      <c r="T331" s="68">
        <v>6015</v>
      </c>
      <c r="U331" s="63" t="s">
        <v>1885</v>
      </c>
    </row>
    <row r="332" spans="1:23" ht="30" customHeight="1">
      <c r="A332" s="64">
        <v>331</v>
      </c>
      <c r="B332" s="65" t="s">
        <v>2677</v>
      </c>
      <c r="C332" s="66" t="s">
        <v>2677</v>
      </c>
      <c r="D332" s="66" t="s">
        <v>2678</v>
      </c>
      <c r="E332" s="66" t="s">
        <v>2679</v>
      </c>
      <c r="F332" s="66" t="s">
        <v>2680</v>
      </c>
      <c r="G332" s="67" t="s">
        <v>1570</v>
      </c>
      <c r="H332" s="68" t="s">
        <v>1561</v>
      </c>
      <c r="I332" s="68" t="s">
        <v>1562</v>
      </c>
      <c r="J332" s="68" t="s">
        <v>1562</v>
      </c>
      <c r="K332" s="68" t="s">
        <v>1563</v>
      </c>
      <c r="L332" s="68" t="s">
        <v>2681</v>
      </c>
      <c r="M332" s="68" t="s">
        <v>2682</v>
      </c>
      <c r="N332" s="68" t="s">
        <v>2683</v>
      </c>
      <c r="O332" s="68" t="s">
        <v>2684</v>
      </c>
      <c r="P332" s="68" t="s">
        <v>1691</v>
      </c>
      <c r="Q332" s="68" t="s">
        <v>2685</v>
      </c>
      <c r="R332" s="68" t="s">
        <v>1568</v>
      </c>
      <c r="S332" s="68" t="s">
        <v>1659</v>
      </c>
      <c r="T332" s="68">
        <v>1605</v>
      </c>
      <c r="U332" s="63" t="s">
        <v>1885</v>
      </c>
    </row>
    <row r="333" spans="1:23" ht="30" customHeight="1">
      <c r="A333" s="64">
        <v>332</v>
      </c>
      <c r="B333" s="69" t="s">
        <v>252</v>
      </c>
      <c r="C333" s="66" t="s">
        <v>251</v>
      </c>
      <c r="D333" s="66" t="s">
        <v>960</v>
      </c>
      <c r="E333" s="66" t="s">
        <v>2686</v>
      </c>
      <c r="F333" s="66" t="s">
        <v>961</v>
      </c>
      <c r="G333" s="67" t="s">
        <v>1640</v>
      </c>
      <c r="H333" s="68" t="s">
        <v>1561</v>
      </c>
      <c r="I333" s="68" t="s">
        <v>1562</v>
      </c>
      <c r="J333" s="68" t="s">
        <v>1562</v>
      </c>
      <c r="K333" s="68" t="s">
        <v>1563</v>
      </c>
      <c r="L333" s="68" t="s">
        <v>2687</v>
      </c>
      <c r="M333" s="68" t="s">
        <v>2688</v>
      </c>
      <c r="N333" s="68" t="s">
        <v>2689</v>
      </c>
      <c r="O333" s="68" t="s">
        <v>2690</v>
      </c>
      <c r="P333" s="68">
        <v>9998860120</v>
      </c>
      <c r="Q333" s="68" t="s">
        <v>2691</v>
      </c>
      <c r="R333" s="68" t="s">
        <v>1568</v>
      </c>
      <c r="S333" s="68" t="s">
        <v>1569</v>
      </c>
      <c r="T333" s="68">
        <v>1605</v>
      </c>
      <c r="U333" s="63" t="s">
        <v>1885</v>
      </c>
    </row>
    <row r="334" spans="1:23" ht="30" customHeight="1">
      <c r="A334" s="64">
        <v>333</v>
      </c>
      <c r="B334" s="69" t="s">
        <v>252</v>
      </c>
      <c r="C334" s="66" t="s">
        <v>252</v>
      </c>
      <c r="D334" s="66" t="s">
        <v>960</v>
      </c>
      <c r="E334" s="66" t="s">
        <v>2686</v>
      </c>
      <c r="F334" s="66" t="s">
        <v>961</v>
      </c>
      <c r="G334" s="67" t="s">
        <v>1640</v>
      </c>
      <c r="H334" s="68" t="s">
        <v>1561</v>
      </c>
      <c r="I334" s="68" t="s">
        <v>1562</v>
      </c>
      <c r="J334" s="68" t="s">
        <v>1562</v>
      </c>
      <c r="K334" s="68" t="s">
        <v>1563</v>
      </c>
      <c r="L334" s="68" t="s">
        <v>2687</v>
      </c>
      <c r="M334" s="68" t="s">
        <v>2688</v>
      </c>
      <c r="N334" s="68" t="s">
        <v>2689</v>
      </c>
      <c r="O334" s="68" t="s">
        <v>2690</v>
      </c>
      <c r="P334" s="68">
        <v>9998860120</v>
      </c>
      <c r="Q334" s="68" t="s">
        <v>2691</v>
      </c>
      <c r="R334" s="68" t="s">
        <v>1568</v>
      </c>
      <c r="S334" s="68" t="s">
        <v>1569</v>
      </c>
      <c r="T334" s="68">
        <v>1605</v>
      </c>
      <c r="U334" s="63" t="s">
        <v>1885</v>
      </c>
    </row>
    <row r="335" spans="1:23" ht="30" customHeight="1">
      <c r="A335" s="64">
        <v>334</v>
      </c>
      <c r="B335" s="69" t="s">
        <v>252</v>
      </c>
      <c r="C335" s="66" t="s">
        <v>2692</v>
      </c>
      <c r="D335" s="66" t="s">
        <v>960</v>
      </c>
      <c r="E335" s="66" t="s">
        <v>2686</v>
      </c>
      <c r="F335" s="66" t="s">
        <v>961</v>
      </c>
      <c r="G335" s="67" t="s">
        <v>1640</v>
      </c>
      <c r="H335" s="68" t="s">
        <v>1561</v>
      </c>
      <c r="I335" s="68" t="s">
        <v>1562</v>
      </c>
      <c r="J335" s="68" t="s">
        <v>1562</v>
      </c>
      <c r="K335" s="68" t="s">
        <v>1563</v>
      </c>
      <c r="L335" s="68" t="s">
        <v>2687</v>
      </c>
      <c r="M335" s="68" t="s">
        <v>2688</v>
      </c>
      <c r="N335" s="68" t="s">
        <v>2689</v>
      </c>
      <c r="O335" s="68" t="s">
        <v>2690</v>
      </c>
      <c r="P335" s="68">
        <v>9998860120</v>
      </c>
      <c r="Q335" s="68" t="s">
        <v>2693</v>
      </c>
      <c r="R335" s="68" t="s">
        <v>1568</v>
      </c>
      <c r="S335" s="68" t="s">
        <v>1569</v>
      </c>
      <c r="T335" s="68">
        <v>1605</v>
      </c>
      <c r="U335" s="63" t="s">
        <v>1885</v>
      </c>
    </row>
    <row r="336" spans="1:23" ht="30" customHeight="1">
      <c r="A336" s="64">
        <v>335</v>
      </c>
      <c r="B336" s="65" t="s">
        <v>261</v>
      </c>
      <c r="C336" s="66" t="s">
        <v>261</v>
      </c>
      <c r="D336" s="66" t="s">
        <v>1187</v>
      </c>
      <c r="E336" s="66" t="s">
        <v>2694</v>
      </c>
      <c r="F336" s="66" t="s">
        <v>1188</v>
      </c>
      <c r="G336" s="67" t="s">
        <v>1601</v>
      </c>
      <c r="H336" s="68" t="s">
        <v>1562</v>
      </c>
      <c r="I336" s="68" t="s">
        <v>1562</v>
      </c>
      <c r="J336" s="68" t="s">
        <v>1562</v>
      </c>
      <c r="K336" s="68" t="s">
        <v>1563</v>
      </c>
      <c r="L336" s="68" t="s">
        <v>2695</v>
      </c>
      <c r="M336" s="68" t="s">
        <v>2251</v>
      </c>
      <c r="N336" s="68" t="s">
        <v>2696</v>
      </c>
      <c r="O336" s="68" t="s">
        <v>2697</v>
      </c>
      <c r="P336" s="68">
        <v>9176773458</v>
      </c>
      <c r="Q336" s="68" t="s">
        <v>2698</v>
      </c>
      <c r="R336" s="68" t="s">
        <v>1568</v>
      </c>
      <c r="S336" s="68" t="s">
        <v>1569</v>
      </c>
      <c r="T336" s="68">
        <v>1604</v>
      </c>
      <c r="U336" s="63" t="s">
        <v>1885</v>
      </c>
    </row>
    <row r="337" spans="1:23" ht="30" customHeight="1">
      <c r="A337" s="64">
        <v>336</v>
      </c>
      <c r="B337" s="65" t="s">
        <v>605</v>
      </c>
      <c r="C337" s="66" t="s">
        <v>605</v>
      </c>
      <c r="D337" s="66" t="s">
        <v>1189</v>
      </c>
      <c r="E337" s="66" t="s">
        <v>2699</v>
      </c>
      <c r="F337" s="66" t="s">
        <v>1190</v>
      </c>
      <c r="G337" s="67" t="s">
        <v>1792</v>
      </c>
      <c r="H337" s="68" t="s">
        <v>1561</v>
      </c>
      <c r="I337" s="68" t="s">
        <v>1561</v>
      </c>
      <c r="J337" s="68" t="s">
        <v>1562</v>
      </c>
      <c r="K337" s="68" t="s">
        <v>1793</v>
      </c>
      <c r="L337" s="68" t="s">
        <v>2700</v>
      </c>
      <c r="M337" s="68" t="s">
        <v>1803</v>
      </c>
      <c r="N337" s="68" t="s">
        <v>2701</v>
      </c>
      <c r="O337" s="68" t="s">
        <v>1797</v>
      </c>
      <c r="P337" s="68">
        <v>9562651548</v>
      </c>
      <c r="Q337" s="68" t="s">
        <v>2702</v>
      </c>
      <c r="R337" s="68" t="s">
        <v>1596</v>
      </c>
      <c r="S337" s="68" t="s">
        <v>1569</v>
      </c>
      <c r="T337" s="68">
        <v>6015</v>
      </c>
      <c r="U337" s="63" t="s">
        <v>1885</v>
      </c>
    </row>
    <row r="338" spans="1:23" ht="30" customHeight="1">
      <c r="A338" s="64">
        <v>337</v>
      </c>
      <c r="B338" s="65" t="s">
        <v>2703</v>
      </c>
      <c r="C338" s="66" t="s">
        <v>2703</v>
      </c>
      <c r="D338" s="66" t="s">
        <v>1189</v>
      </c>
      <c r="E338" s="66" t="s">
        <v>2699</v>
      </c>
      <c r="F338" s="66" t="s">
        <v>1190</v>
      </c>
      <c r="G338" s="67" t="s">
        <v>1560</v>
      </c>
      <c r="H338" s="68" t="s">
        <v>1561</v>
      </c>
      <c r="I338" s="68" t="s">
        <v>1561</v>
      </c>
      <c r="J338" s="68" t="s">
        <v>1562</v>
      </c>
      <c r="K338" s="68" t="s">
        <v>1719</v>
      </c>
      <c r="L338" s="68" t="s">
        <v>2700</v>
      </c>
      <c r="M338" s="68" t="s">
        <v>1803</v>
      </c>
      <c r="N338" s="68" t="s">
        <v>2701</v>
      </c>
      <c r="O338" s="68" t="s">
        <v>1797</v>
      </c>
      <c r="P338" s="68">
        <v>9562651548</v>
      </c>
      <c r="Q338" s="68" t="s">
        <v>2702</v>
      </c>
      <c r="R338" s="68" t="s">
        <v>1596</v>
      </c>
      <c r="S338" s="68" t="s">
        <v>1569</v>
      </c>
      <c r="T338" s="68">
        <v>6015</v>
      </c>
      <c r="U338" s="63" t="s">
        <v>1885</v>
      </c>
    </row>
    <row r="339" spans="1:23" ht="30" customHeight="1">
      <c r="A339" s="64">
        <v>338</v>
      </c>
      <c r="B339" s="69" t="s">
        <v>2704</v>
      </c>
      <c r="C339" s="66" t="s">
        <v>2704</v>
      </c>
      <c r="D339" s="66" t="s">
        <v>2705</v>
      </c>
      <c r="E339" s="66" t="s">
        <v>2699</v>
      </c>
      <c r="F339" s="66" t="s">
        <v>1190</v>
      </c>
      <c r="G339" s="67" t="s">
        <v>1560</v>
      </c>
      <c r="H339" s="68" t="s">
        <v>1561</v>
      </c>
      <c r="I339" s="68" t="s">
        <v>1561</v>
      </c>
      <c r="J339" s="68" t="s">
        <v>1562</v>
      </c>
      <c r="K339" s="68" t="s">
        <v>1719</v>
      </c>
      <c r="L339" s="68" t="s">
        <v>2700</v>
      </c>
      <c r="M339" s="68" t="s">
        <v>1803</v>
      </c>
      <c r="N339" s="68" t="s">
        <v>2701</v>
      </c>
      <c r="O339" s="68" t="s">
        <v>1797</v>
      </c>
      <c r="P339" s="68">
        <v>9562651548</v>
      </c>
      <c r="Q339" s="68" t="s">
        <v>2706</v>
      </c>
      <c r="R339" s="68" t="s">
        <v>1596</v>
      </c>
      <c r="S339" s="68" t="s">
        <v>1569</v>
      </c>
      <c r="T339" s="68">
        <v>6015</v>
      </c>
      <c r="U339" s="63" t="s">
        <v>1885</v>
      </c>
    </row>
    <row r="340" spans="1:23" ht="30" customHeight="1">
      <c r="A340" s="64">
        <v>339</v>
      </c>
      <c r="B340" s="69" t="s">
        <v>606</v>
      </c>
      <c r="C340" s="66" t="s">
        <v>606</v>
      </c>
      <c r="D340" s="66" t="s">
        <v>1191</v>
      </c>
      <c r="E340" s="66" t="s">
        <v>2707</v>
      </c>
      <c r="F340" s="66" t="s">
        <v>1192</v>
      </c>
      <c r="G340" s="67" t="s">
        <v>1570</v>
      </c>
      <c r="H340" s="68" t="s">
        <v>1561</v>
      </c>
      <c r="I340" s="68" t="s">
        <v>1561</v>
      </c>
      <c r="J340" s="68" t="s">
        <v>1562</v>
      </c>
      <c r="K340" s="68" t="s">
        <v>1615</v>
      </c>
      <c r="L340" s="68" t="s">
        <v>2708</v>
      </c>
      <c r="M340" s="68" t="s">
        <v>2709</v>
      </c>
      <c r="N340" s="68" t="s">
        <v>2710</v>
      </c>
      <c r="O340" s="68">
        <v>279000274</v>
      </c>
      <c r="P340" s="68">
        <v>9176767958</v>
      </c>
      <c r="Q340" s="68" t="s">
        <v>2711</v>
      </c>
      <c r="R340" s="68" t="s">
        <v>1568</v>
      </c>
      <c r="S340" s="68" t="s">
        <v>1569</v>
      </c>
      <c r="T340" s="68">
        <v>5204</v>
      </c>
      <c r="U340" s="63" t="s">
        <v>1885</v>
      </c>
    </row>
    <row r="341" spans="1:23" ht="30" customHeight="1">
      <c r="A341" s="64">
        <v>340</v>
      </c>
      <c r="B341" s="65" t="s">
        <v>606</v>
      </c>
      <c r="C341" s="66" t="s">
        <v>773</v>
      </c>
      <c r="D341" s="66" t="s">
        <v>1191</v>
      </c>
      <c r="E341" s="66" t="s">
        <v>2712</v>
      </c>
      <c r="F341" s="66" t="s">
        <v>1192</v>
      </c>
      <c r="G341" s="67" t="s">
        <v>1570</v>
      </c>
      <c r="H341" s="68" t="s">
        <v>1561</v>
      </c>
      <c r="I341" s="68" t="s">
        <v>1561</v>
      </c>
      <c r="J341" s="68" t="s">
        <v>1562</v>
      </c>
      <c r="K341" s="68" t="s">
        <v>1615</v>
      </c>
      <c r="L341" s="68" t="s">
        <v>2708</v>
      </c>
      <c r="M341" s="68" t="s">
        <v>2709</v>
      </c>
      <c r="N341" s="68" t="s">
        <v>2710</v>
      </c>
      <c r="O341" s="68">
        <v>279000274</v>
      </c>
      <c r="P341" s="68">
        <v>9176767958</v>
      </c>
      <c r="Q341" s="68" t="s">
        <v>2711</v>
      </c>
      <c r="R341" s="68" t="s">
        <v>1568</v>
      </c>
      <c r="S341" s="68" t="s">
        <v>1569</v>
      </c>
      <c r="T341" s="68">
        <v>5204</v>
      </c>
      <c r="U341" s="63" t="s">
        <v>1885</v>
      </c>
    </row>
    <row r="342" spans="1:23" ht="30" customHeight="1">
      <c r="A342" s="64">
        <v>341</v>
      </c>
      <c r="B342" s="69" t="s">
        <v>607</v>
      </c>
      <c r="C342" s="66" t="s">
        <v>607</v>
      </c>
      <c r="D342" s="66" t="s">
        <v>1193</v>
      </c>
      <c r="E342" s="66" t="s">
        <v>2713</v>
      </c>
      <c r="F342" s="66" t="s">
        <v>1194</v>
      </c>
      <c r="G342" s="67" t="s">
        <v>1570</v>
      </c>
      <c r="H342" s="68" t="s">
        <v>1561</v>
      </c>
      <c r="I342" s="68" t="s">
        <v>1561</v>
      </c>
      <c r="J342" s="68" t="s">
        <v>1561</v>
      </c>
      <c r="K342" s="68" t="s">
        <v>2714</v>
      </c>
      <c r="L342" s="68" t="s">
        <v>2715</v>
      </c>
      <c r="M342" s="68" t="s">
        <v>2716</v>
      </c>
      <c r="N342" s="68" t="s">
        <v>2717</v>
      </c>
      <c r="O342" s="68" t="s">
        <v>1593</v>
      </c>
      <c r="P342" s="68">
        <v>9178369101</v>
      </c>
      <c r="Q342" s="68" t="s">
        <v>1620</v>
      </c>
      <c r="R342" s="68" t="s">
        <v>1568</v>
      </c>
      <c r="S342" s="68" t="s">
        <v>1569</v>
      </c>
      <c r="T342" s="68">
        <v>1605</v>
      </c>
      <c r="U342" s="63" t="s">
        <v>1885</v>
      </c>
      <c r="W342" s="63" t="s">
        <v>1598</v>
      </c>
    </row>
    <row r="343" spans="1:23" ht="30" customHeight="1">
      <c r="A343" s="64">
        <v>342</v>
      </c>
      <c r="B343" s="69" t="s">
        <v>607</v>
      </c>
      <c r="C343" s="66" t="s">
        <v>2718</v>
      </c>
      <c r="D343" s="66" t="s">
        <v>1193</v>
      </c>
      <c r="E343" s="66" t="s">
        <v>2713</v>
      </c>
      <c r="F343" s="66" t="s">
        <v>1194</v>
      </c>
      <c r="G343" s="67" t="s">
        <v>1560</v>
      </c>
      <c r="H343" s="68" t="s">
        <v>1561</v>
      </c>
      <c r="I343" s="68" t="s">
        <v>1561</v>
      </c>
      <c r="J343" s="68" t="s">
        <v>1561</v>
      </c>
      <c r="K343" s="68" t="s">
        <v>2714</v>
      </c>
      <c r="L343" s="68" t="s">
        <v>2715</v>
      </c>
      <c r="M343" s="68" t="s">
        <v>2716</v>
      </c>
      <c r="N343" s="68" t="s">
        <v>2717</v>
      </c>
      <c r="O343" s="68" t="s">
        <v>1593</v>
      </c>
      <c r="P343" s="68">
        <v>9178369101</v>
      </c>
      <c r="Q343" s="68" t="s">
        <v>1620</v>
      </c>
      <c r="R343" s="68" t="s">
        <v>1568</v>
      </c>
      <c r="S343" s="68" t="s">
        <v>1569</v>
      </c>
      <c r="T343" s="68">
        <v>1605</v>
      </c>
      <c r="U343" s="63" t="s">
        <v>1885</v>
      </c>
      <c r="W343" s="63" t="s">
        <v>1598</v>
      </c>
    </row>
    <row r="344" spans="1:23" ht="30" customHeight="1">
      <c r="A344" s="64">
        <v>343</v>
      </c>
      <c r="B344" s="65" t="s">
        <v>610</v>
      </c>
      <c r="C344" s="66" t="s">
        <v>610</v>
      </c>
      <c r="D344" s="66" t="s">
        <v>1197</v>
      </c>
      <c r="E344" s="66" t="s">
        <v>2719</v>
      </c>
      <c r="F344" s="66" t="s">
        <v>1198</v>
      </c>
      <c r="G344" s="67" t="s">
        <v>1570</v>
      </c>
      <c r="H344" s="68" t="s">
        <v>1561</v>
      </c>
      <c r="I344" s="68" t="s">
        <v>1562</v>
      </c>
      <c r="J344" s="68" t="s">
        <v>1561</v>
      </c>
      <c r="K344" s="68" t="s">
        <v>1615</v>
      </c>
      <c r="L344" s="68" t="s">
        <v>2720</v>
      </c>
      <c r="M344" s="68" t="s">
        <v>2721</v>
      </c>
      <c r="N344" s="68" t="s">
        <v>2722</v>
      </c>
      <c r="O344" s="68" t="s">
        <v>2723</v>
      </c>
      <c r="P344" s="68">
        <v>9178301613</v>
      </c>
      <c r="Q344" s="68" t="s">
        <v>1819</v>
      </c>
      <c r="R344" s="68" t="s">
        <v>1568</v>
      </c>
      <c r="S344" s="68" t="s">
        <v>1569</v>
      </c>
      <c r="T344" s="68">
        <v>4005</v>
      </c>
      <c r="U344" s="63" t="s">
        <v>1885</v>
      </c>
    </row>
    <row r="345" spans="1:23" ht="30" customHeight="1">
      <c r="A345" s="64">
        <v>344</v>
      </c>
      <c r="B345" s="69" t="s">
        <v>614</v>
      </c>
      <c r="C345" s="66" t="s">
        <v>614</v>
      </c>
      <c r="D345" s="66" t="s">
        <v>1205</v>
      </c>
      <c r="E345" s="66" t="s">
        <v>2724</v>
      </c>
      <c r="F345" s="66" t="s">
        <v>1206</v>
      </c>
      <c r="G345" s="67" t="s">
        <v>1570</v>
      </c>
      <c r="H345" s="68" t="s">
        <v>1561</v>
      </c>
      <c r="I345" s="68" t="s">
        <v>1561</v>
      </c>
      <c r="J345" s="68" t="s">
        <v>1562</v>
      </c>
      <c r="K345" s="68" t="s">
        <v>1615</v>
      </c>
      <c r="L345" s="68" t="s">
        <v>2725</v>
      </c>
      <c r="M345" s="68" t="s">
        <v>1617</v>
      </c>
      <c r="N345" s="68" t="s">
        <v>2726</v>
      </c>
      <c r="O345" s="68" t="s">
        <v>2727</v>
      </c>
      <c r="P345" s="68" t="s">
        <v>2728</v>
      </c>
      <c r="Q345" s="68" t="s">
        <v>2729</v>
      </c>
      <c r="R345" s="68" t="s">
        <v>1568</v>
      </c>
      <c r="S345" s="68" t="s">
        <v>1569</v>
      </c>
      <c r="T345" s="68">
        <v>1635</v>
      </c>
      <c r="U345" s="63" t="s">
        <v>1885</v>
      </c>
    </row>
    <row r="346" spans="1:23" ht="30" customHeight="1">
      <c r="A346" s="64">
        <v>345</v>
      </c>
      <c r="B346" s="69" t="s">
        <v>614</v>
      </c>
      <c r="C346" s="66" t="s">
        <v>2730</v>
      </c>
      <c r="D346" s="66" t="s">
        <v>1205</v>
      </c>
      <c r="E346" s="66" t="s">
        <v>2724</v>
      </c>
      <c r="F346" s="66" t="s">
        <v>1206</v>
      </c>
      <c r="G346" s="67" t="s">
        <v>1560</v>
      </c>
      <c r="H346" s="68" t="s">
        <v>1561</v>
      </c>
      <c r="I346" s="68" t="s">
        <v>1561</v>
      </c>
      <c r="J346" s="68" t="s">
        <v>1562</v>
      </c>
      <c r="K346" s="68" t="s">
        <v>1615</v>
      </c>
      <c r="L346" s="68" t="s">
        <v>2725</v>
      </c>
      <c r="M346" s="68" t="s">
        <v>1617</v>
      </c>
      <c r="N346" s="68" t="s">
        <v>2726</v>
      </c>
      <c r="O346" s="68" t="s">
        <v>2727</v>
      </c>
      <c r="P346" s="68" t="s">
        <v>2728</v>
      </c>
      <c r="Q346" s="68" t="s">
        <v>2729</v>
      </c>
      <c r="R346" s="68" t="s">
        <v>1568</v>
      </c>
      <c r="S346" s="68" t="s">
        <v>1569</v>
      </c>
      <c r="T346" s="68">
        <v>1635</v>
      </c>
      <c r="U346" s="63" t="s">
        <v>1885</v>
      </c>
    </row>
    <row r="347" spans="1:23" ht="30" customHeight="1">
      <c r="A347" s="64">
        <v>346</v>
      </c>
      <c r="B347" s="69" t="s">
        <v>267</v>
      </c>
      <c r="C347" s="66" t="s">
        <v>268</v>
      </c>
      <c r="D347" s="66" t="s">
        <v>1213</v>
      </c>
      <c r="E347" s="66" t="s">
        <v>2731</v>
      </c>
      <c r="F347" s="66" t="s">
        <v>1214</v>
      </c>
      <c r="G347" s="67" t="s">
        <v>1560</v>
      </c>
      <c r="H347" s="68" t="s">
        <v>1561</v>
      </c>
      <c r="I347" s="68" t="s">
        <v>1561</v>
      </c>
      <c r="J347" s="68" t="s">
        <v>1561</v>
      </c>
      <c r="K347" s="68" t="s">
        <v>1615</v>
      </c>
      <c r="L347" s="68" t="s">
        <v>1880</v>
      </c>
      <c r="M347" s="68" t="s">
        <v>1881</v>
      </c>
      <c r="N347" s="68" t="s">
        <v>1592</v>
      </c>
      <c r="O347" s="68" t="s">
        <v>1593</v>
      </c>
      <c r="P347" s="68" t="s">
        <v>1882</v>
      </c>
      <c r="Q347" s="68" t="s">
        <v>1883</v>
      </c>
      <c r="R347" s="68" t="s">
        <v>1596</v>
      </c>
      <c r="S347" s="68" t="s">
        <v>1569</v>
      </c>
      <c r="T347" s="68">
        <v>6127</v>
      </c>
      <c r="U347" s="63" t="s">
        <v>1884</v>
      </c>
      <c r="W347" s="63" t="s">
        <v>1885</v>
      </c>
    </row>
    <row r="348" spans="1:23" ht="30" customHeight="1">
      <c r="A348" s="64">
        <v>347</v>
      </c>
      <c r="B348" s="65" t="s">
        <v>267</v>
      </c>
      <c r="C348" s="66" t="s">
        <v>267</v>
      </c>
      <c r="D348" s="66" t="s">
        <v>1213</v>
      </c>
      <c r="E348" s="66" t="s">
        <v>2731</v>
      </c>
      <c r="F348" s="66" t="s">
        <v>1214</v>
      </c>
      <c r="G348" s="67" t="s">
        <v>1570</v>
      </c>
      <c r="H348" s="68" t="s">
        <v>1561</v>
      </c>
      <c r="I348" s="68" t="s">
        <v>1561</v>
      </c>
      <c r="J348" s="68" t="s">
        <v>1561</v>
      </c>
      <c r="K348" s="68" t="s">
        <v>1615</v>
      </c>
      <c r="L348" s="68" t="s">
        <v>1880</v>
      </c>
      <c r="M348" s="68" t="s">
        <v>1881</v>
      </c>
      <c r="N348" s="68" t="s">
        <v>1592</v>
      </c>
      <c r="O348" s="68" t="s">
        <v>1593</v>
      </c>
      <c r="P348" s="68" t="s">
        <v>1882</v>
      </c>
      <c r="Q348" s="68" t="s">
        <v>1883</v>
      </c>
      <c r="R348" s="68" t="s">
        <v>1596</v>
      </c>
      <c r="S348" s="68" t="s">
        <v>1569</v>
      </c>
      <c r="T348" s="68">
        <v>6127</v>
      </c>
      <c r="U348" s="63" t="s">
        <v>1884</v>
      </c>
      <c r="W348" s="63" t="s">
        <v>1885</v>
      </c>
    </row>
    <row r="349" spans="1:23" ht="30" customHeight="1">
      <c r="A349" s="64">
        <v>348</v>
      </c>
      <c r="B349" s="65" t="s">
        <v>269</v>
      </c>
      <c r="C349" s="66" t="s">
        <v>269</v>
      </c>
      <c r="D349" s="66" t="s">
        <v>1215</v>
      </c>
      <c r="E349" s="66" t="s">
        <v>2732</v>
      </c>
      <c r="F349" s="66" t="s">
        <v>1216</v>
      </c>
      <c r="G349" s="67" t="s">
        <v>1649</v>
      </c>
      <c r="H349" s="68" t="s">
        <v>1561</v>
      </c>
      <c r="I349" s="68" t="s">
        <v>1562</v>
      </c>
      <c r="J349" s="68" t="s">
        <v>1562</v>
      </c>
      <c r="K349" s="68" t="s">
        <v>1563</v>
      </c>
      <c r="L349" s="68" t="s">
        <v>2733</v>
      </c>
      <c r="M349" s="68" t="s">
        <v>1617</v>
      </c>
      <c r="N349" s="68" t="s">
        <v>2734</v>
      </c>
      <c r="O349" s="68">
        <v>746040305</v>
      </c>
      <c r="P349" s="68">
        <v>9482149812</v>
      </c>
      <c r="Q349" s="68" t="s">
        <v>2735</v>
      </c>
      <c r="R349" s="68" t="s">
        <v>1568</v>
      </c>
      <c r="S349" s="68" t="s">
        <v>1569</v>
      </c>
      <c r="T349" s="68">
        <v>2616</v>
      </c>
      <c r="U349" s="63" t="s">
        <v>1885</v>
      </c>
    </row>
    <row r="350" spans="1:23" ht="30" customHeight="1">
      <c r="A350" s="64">
        <v>349</v>
      </c>
      <c r="B350" s="65" t="s">
        <v>615</v>
      </c>
      <c r="C350" s="66" t="s">
        <v>615</v>
      </c>
      <c r="D350" s="66" t="s">
        <v>1217</v>
      </c>
      <c r="E350" s="66" t="s">
        <v>2736</v>
      </c>
      <c r="F350" s="66" t="s">
        <v>1218</v>
      </c>
      <c r="G350" s="67" t="s">
        <v>1640</v>
      </c>
      <c r="H350" s="68" t="s">
        <v>1561</v>
      </c>
      <c r="I350" s="68" t="s">
        <v>1562</v>
      </c>
      <c r="J350" s="68" t="s">
        <v>1562</v>
      </c>
      <c r="K350" s="68" t="s">
        <v>1563</v>
      </c>
      <c r="L350" s="68" t="s">
        <v>2737</v>
      </c>
      <c r="M350" s="68" t="s">
        <v>2738</v>
      </c>
      <c r="N350" s="68" t="s">
        <v>2739</v>
      </c>
      <c r="O350" s="68">
        <v>3206673</v>
      </c>
      <c r="P350" s="68">
        <v>639190720609</v>
      </c>
      <c r="Q350" s="68" t="s">
        <v>2740</v>
      </c>
      <c r="R350" s="68" t="s">
        <v>1596</v>
      </c>
      <c r="S350" s="68" t="s">
        <v>1569</v>
      </c>
      <c r="T350" s="68">
        <v>5000</v>
      </c>
      <c r="U350" s="63" t="s">
        <v>1885</v>
      </c>
    </row>
    <row r="351" spans="1:23" ht="30" customHeight="1">
      <c r="A351" s="64">
        <v>350</v>
      </c>
      <c r="B351" s="69" t="s">
        <v>616</v>
      </c>
      <c r="C351" s="66" t="s">
        <v>616</v>
      </c>
      <c r="D351" s="66" t="s">
        <v>1223</v>
      </c>
      <c r="E351" s="66" t="s">
        <v>2741</v>
      </c>
      <c r="F351" s="66" t="s">
        <v>1224</v>
      </c>
      <c r="G351" s="67" t="s">
        <v>1570</v>
      </c>
      <c r="H351" s="68" t="s">
        <v>1561</v>
      </c>
      <c r="I351" s="68" t="s">
        <v>1562</v>
      </c>
      <c r="J351" s="68" t="s">
        <v>1562</v>
      </c>
      <c r="K351" s="68" t="s">
        <v>1563</v>
      </c>
      <c r="L351" s="68" t="s">
        <v>2742</v>
      </c>
      <c r="M351" s="68" t="s">
        <v>1786</v>
      </c>
      <c r="N351" s="68" t="s">
        <v>2743</v>
      </c>
      <c r="O351" s="68" t="s">
        <v>2744</v>
      </c>
      <c r="P351" s="68" t="s">
        <v>2745</v>
      </c>
      <c r="Q351" s="68" t="s">
        <v>2746</v>
      </c>
      <c r="R351" s="68" t="s">
        <v>1596</v>
      </c>
      <c r="S351" s="68" t="s">
        <v>1569</v>
      </c>
      <c r="T351" s="68">
        <v>5000</v>
      </c>
      <c r="U351" s="63" t="s">
        <v>2747</v>
      </c>
    </row>
    <row r="352" spans="1:23" ht="30" customHeight="1">
      <c r="A352" s="64">
        <v>351</v>
      </c>
      <c r="B352" s="69" t="s">
        <v>616</v>
      </c>
      <c r="C352" s="66" t="s">
        <v>247</v>
      </c>
      <c r="D352" s="66" t="s">
        <v>1223</v>
      </c>
      <c r="E352" s="66" t="s">
        <v>2741</v>
      </c>
      <c r="F352" s="66" t="s">
        <v>1224</v>
      </c>
      <c r="G352" s="67" t="s">
        <v>1560</v>
      </c>
      <c r="H352" s="68" t="s">
        <v>1561</v>
      </c>
      <c r="I352" s="68" t="s">
        <v>1562</v>
      </c>
      <c r="J352" s="68" t="s">
        <v>1562</v>
      </c>
      <c r="K352" s="68" t="s">
        <v>1563</v>
      </c>
      <c r="L352" s="68" t="s">
        <v>2742</v>
      </c>
      <c r="M352" s="68" t="s">
        <v>1786</v>
      </c>
      <c r="N352" s="68" t="s">
        <v>2743</v>
      </c>
      <c r="O352" s="68" t="s">
        <v>2744</v>
      </c>
      <c r="P352" s="68" t="s">
        <v>2745</v>
      </c>
      <c r="Q352" s="68" t="s">
        <v>2746</v>
      </c>
      <c r="R352" s="68" t="s">
        <v>1596</v>
      </c>
      <c r="S352" s="68" t="s">
        <v>1569</v>
      </c>
      <c r="T352" s="68">
        <v>5000</v>
      </c>
      <c r="U352" s="63" t="s">
        <v>2747</v>
      </c>
    </row>
    <row r="353" spans="1:23" ht="30" customHeight="1">
      <c r="A353" s="64">
        <v>352</v>
      </c>
      <c r="B353" s="65" t="s">
        <v>619</v>
      </c>
      <c r="C353" s="66" t="s">
        <v>619</v>
      </c>
      <c r="D353" s="66" t="s">
        <v>1227</v>
      </c>
      <c r="E353" s="66" t="s">
        <v>2748</v>
      </c>
      <c r="F353" s="66" t="s">
        <v>1228</v>
      </c>
      <c r="G353" s="67" t="s">
        <v>1570</v>
      </c>
      <c r="H353" s="68" t="s">
        <v>1561</v>
      </c>
      <c r="I353" s="68" t="s">
        <v>1562</v>
      </c>
      <c r="J353" s="68" t="s">
        <v>1562</v>
      </c>
      <c r="K353" s="68" t="s">
        <v>2749</v>
      </c>
      <c r="L353" s="68" t="s">
        <v>2750</v>
      </c>
      <c r="M353" s="68" t="s">
        <v>1702</v>
      </c>
      <c r="N353" s="68" t="s">
        <v>2751</v>
      </c>
      <c r="O353" s="68">
        <v>87024579</v>
      </c>
      <c r="P353" s="68">
        <v>9177912820</v>
      </c>
      <c r="Q353" s="68" t="s">
        <v>2752</v>
      </c>
      <c r="R353" s="68" t="s">
        <v>1568</v>
      </c>
      <c r="S353" s="68" t="s">
        <v>1569</v>
      </c>
      <c r="T353" s="68">
        <v>2105</v>
      </c>
      <c r="U353" s="63" t="s">
        <v>2753</v>
      </c>
      <c r="W353" s="63" t="s">
        <v>1885</v>
      </c>
    </row>
    <row r="354" spans="1:23" ht="30" customHeight="1">
      <c r="A354" s="64">
        <v>353</v>
      </c>
      <c r="B354" s="73" t="s">
        <v>619</v>
      </c>
      <c r="C354" s="66" t="s">
        <v>2754</v>
      </c>
      <c r="D354" s="66" t="s">
        <v>1227</v>
      </c>
      <c r="E354" s="66" t="s">
        <v>2748</v>
      </c>
      <c r="F354" s="66" t="s">
        <v>1228</v>
      </c>
      <c r="G354" s="67" t="s">
        <v>1560</v>
      </c>
      <c r="H354" s="68" t="s">
        <v>1561</v>
      </c>
      <c r="I354" s="68" t="s">
        <v>1562</v>
      </c>
      <c r="J354" s="68" t="s">
        <v>1562</v>
      </c>
      <c r="K354" s="68" t="s">
        <v>2749</v>
      </c>
      <c r="L354" s="68" t="s">
        <v>2750</v>
      </c>
      <c r="M354" s="68" t="s">
        <v>1702</v>
      </c>
      <c r="N354" s="68" t="s">
        <v>2751</v>
      </c>
      <c r="O354" s="68">
        <v>87024579</v>
      </c>
      <c r="P354" s="68">
        <v>9177912820</v>
      </c>
      <c r="Q354" s="68" t="s">
        <v>2755</v>
      </c>
      <c r="R354" s="68" t="s">
        <v>1568</v>
      </c>
      <c r="S354" s="68" t="s">
        <v>1569</v>
      </c>
      <c r="T354" s="68">
        <v>2105</v>
      </c>
      <c r="U354" s="63" t="s">
        <v>2753</v>
      </c>
      <c r="W354" s="63" t="s">
        <v>1885</v>
      </c>
    </row>
    <row r="355" spans="1:23" ht="30" customHeight="1">
      <c r="A355" s="64">
        <v>354</v>
      </c>
      <c r="B355" s="69" t="s">
        <v>446</v>
      </c>
      <c r="C355" s="66" t="s">
        <v>260</v>
      </c>
      <c r="D355" s="66" t="s">
        <v>853</v>
      </c>
      <c r="E355" s="66" t="s">
        <v>2756</v>
      </c>
      <c r="F355" s="66" t="s">
        <v>854</v>
      </c>
      <c r="G355" s="67" t="s">
        <v>1570</v>
      </c>
      <c r="H355" s="68" t="s">
        <v>1561</v>
      </c>
      <c r="I355" s="68" t="s">
        <v>1562</v>
      </c>
      <c r="J355" s="68" t="s">
        <v>1561</v>
      </c>
      <c r="K355" s="68" t="s">
        <v>1615</v>
      </c>
      <c r="L355" s="68" t="s">
        <v>2757</v>
      </c>
      <c r="M355" s="68" t="s">
        <v>2758</v>
      </c>
      <c r="N355" s="68" t="s">
        <v>2751</v>
      </c>
      <c r="O355" s="68" t="s">
        <v>2759</v>
      </c>
      <c r="P355" s="68" t="s">
        <v>2760</v>
      </c>
      <c r="Q355" s="68" t="s">
        <v>2761</v>
      </c>
      <c r="R355" s="68" t="s">
        <v>1568</v>
      </c>
      <c r="S355" s="68" t="s">
        <v>1569</v>
      </c>
      <c r="T355" s="68">
        <v>2211</v>
      </c>
      <c r="U355" s="63" t="s">
        <v>1885</v>
      </c>
      <c r="W355" s="63" t="s">
        <v>2762</v>
      </c>
    </row>
    <row r="356" spans="1:23" ht="30" customHeight="1">
      <c r="A356" s="64">
        <v>355</v>
      </c>
      <c r="B356" s="65" t="s">
        <v>446</v>
      </c>
      <c r="C356" s="66" t="s">
        <v>446</v>
      </c>
      <c r="D356" s="66" t="s">
        <v>853</v>
      </c>
      <c r="E356" s="66" t="s">
        <v>2756</v>
      </c>
      <c r="F356" s="66" t="s">
        <v>854</v>
      </c>
      <c r="G356" s="67" t="s">
        <v>1570</v>
      </c>
      <c r="H356" s="68" t="s">
        <v>1561</v>
      </c>
      <c r="I356" s="68" t="s">
        <v>1562</v>
      </c>
      <c r="J356" s="68" t="s">
        <v>1561</v>
      </c>
      <c r="K356" s="68" t="s">
        <v>1615</v>
      </c>
      <c r="L356" s="68" t="s">
        <v>2757</v>
      </c>
      <c r="M356" s="68" t="s">
        <v>2758</v>
      </c>
      <c r="N356" s="68" t="s">
        <v>2763</v>
      </c>
      <c r="O356" s="68" t="s">
        <v>2760</v>
      </c>
      <c r="P356" s="68" t="s">
        <v>2760</v>
      </c>
      <c r="Q356" s="68" t="s">
        <v>2761</v>
      </c>
      <c r="R356" s="68" t="s">
        <v>1568</v>
      </c>
      <c r="S356" s="68" t="s">
        <v>1569</v>
      </c>
      <c r="T356" s="68">
        <v>2211</v>
      </c>
      <c r="U356" s="63" t="s">
        <v>1885</v>
      </c>
      <c r="W356" s="63" t="s">
        <v>2762</v>
      </c>
    </row>
    <row r="357" spans="1:23" ht="30" customHeight="1">
      <c r="A357" s="64">
        <v>356</v>
      </c>
      <c r="B357" s="65" t="s">
        <v>446</v>
      </c>
      <c r="C357" s="66" t="s">
        <v>255</v>
      </c>
      <c r="D357" s="66" t="s">
        <v>853</v>
      </c>
      <c r="E357" s="66" t="s">
        <v>2756</v>
      </c>
      <c r="F357" s="66" t="s">
        <v>854</v>
      </c>
      <c r="G357" s="67" t="s">
        <v>1570</v>
      </c>
      <c r="H357" s="68" t="s">
        <v>1561</v>
      </c>
      <c r="I357" s="68" t="s">
        <v>1562</v>
      </c>
      <c r="J357" s="68" t="s">
        <v>1561</v>
      </c>
      <c r="K357" s="68" t="s">
        <v>1615</v>
      </c>
      <c r="L357" s="68" t="s">
        <v>2757</v>
      </c>
      <c r="M357" s="68" t="s">
        <v>2758</v>
      </c>
      <c r="N357" s="68" t="s">
        <v>2763</v>
      </c>
      <c r="O357" s="68" t="s">
        <v>2760</v>
      </c>
      <c r="P357" s="68" t="s">
        <v>2760</v>
      </c>
      <c r="Q357" s="68" t="s">
        <v>2761</v>
      </c>
      <c r="R357" s="68" t="s">
        <v>1568</v>
      </c>
      <c r="S357" s="68" t="s">
        <v>1569</v>
      </c>
      <c r="T357" s="68">
        <v>2211</v>
      </c>
      <c r="U357" s="63" t="s">
        <v>1885</v>
      </c>
      <c r="W357" s="63" t="s">
        <v>2762</v>
      </c>
    </row>
    <row r="358" spans="1:23" ht="30" customHeight="1">
      <c r="A358" s="64">
        <v>357</v>
      </c>
      <c r="B358" s="65" t="s">
        <v>446</v>
      </c>
      <c r="C358" s="66" t="s">
        <v>593</v>
      </c>
      <c r="D358" s="66" t="s">
        <v>853</v>
      </c>
      <c r="E358" s="66" t="s">
        <v>2756</v>
      </c>
      <c r="F358" s="66" t="s">
        <v>854</v>
      </c>
      <c r="G358" s="67" t="s">
        <v>1570</v>
      </c>
      <c r="H358" s="68" t="s">
        <v>1561</v>
      </c>
      <c r="I358" s="68" t="s">
        <v>1562</v>
      </c>
      <c r="J358" s="68" t="s">
        <v>1561</v>
      </c>
      <c r="K358" s="68" t="s">
        <v>1615</v>
      </c>
      <c r="L358" s="68" t="s">
        <v>2757</v>
      </c>
      <c r="M358" s="68" t="s">
        <v>2758</v>
      </c>
      <c r="N358" s="68" t="s">
        <v>2763</v>
      </c>
      <c r="O358" s="68" t="s">
        <v>2760</v>
      </c>
      <c r="P358" s="68" t="s">
        <v>2760</v>
      </c>
      <c r="Q358" s="68" t="s">
        <v>2761</v>
      </c>
      <c r="R358" s="68" t="s">
        <v>1568</v>
      </c>
      <c r="S358" s="68" t="s">
        <v>1569</v>
      </c>
      <c r="T358" s="68">
        <v>2211</v>
      </c>
      <c r="U358" s="63" t="s">
        <v>1885</v>
      </c>
      <c r="W358" s="63" t="s">
        <v>2762</v>
      </c>
    </row>
    <row r="359" spans="1:23" ht="30" customHeight="1">
      <c r="A359" s="64">
        <v>358</v>
      </c>
      <c r="B359" s="69" t="s">
        <v>446</v>
      </c>
      <c r="C359" s="66" t="s">
        <v>2764</v>
      </c>
      <c r="D359" s="66" t="s">
        <v>853</v>
      </c>
      <c r="E359" s="66" t="s">
        <v>2756</v>
      </c>
      <c r="F359" s="66" t="s">
        <v>854</v>
      </c>
      <c r="G359" s="67" t="s">
        <v>1560</v>
      </c>
      <c r="H359" s="68" t="s">
        <v>1561</v>
      </c>
      <c r="I359" s="68" t="s">
        <v>1562</v>
      </c>
      <c r="J359" s="68" t="s">
        <v>1561</v>
      </c>
      <c r="K359" s="68" t="s">
        <v>1615</v>
      </c>
      <c r="L359" s="68" t="s">
        <v>2757</v>
      </c>
      <c r="M359" s="68" t="s">
        <v>2758</v>
      </c>
      <c r="N359" s="68" t="s">
        <v>2763</v>
      </c>
      <c r="O359" s="68" t="s">
        <v>2760</v>
      </c>
      <c r="P359" s="68" t="s">
        <v>2760</v>
      </c>
      <c r="Q359" s="68" t="s">
        <v>2761</v>
      </c>
      <c r="R359" s="68" t="s">
        <v>1568</v>
      </c>
      <c r="S359" s="68" t="s">
        <v>1569</v>
      </c>
      <c r="T359" s="68">
        <v>2211</v>
      </c>
      <c r="U359" s="63" t="s">
        <v>1885</v>
      </c>
      <c r="W359" s="63" t="s">
        <v>2762</v>
      </c>
    </row>
    <row r="360" spans="1:23" ht="30" customHeight="1">
      <c r="A360" s="64">
        <v>359</v>
      </c>
      <c r="B360" s="65" t="s">
        <v>446</v>
      </c>
      <c r="C360" s="66" t="s">
        <v>2765</v>
      </c>
      <c r="D360" s="66" t="s">
        <v>853</v>
      </c>
      <c r="E360" s="66" t="s">
        <v>2756</v>
      </c>
      <c r="F360" s="66" t="s">
        <v>854</v>
      </c>
      <c r="G360" s="67" t="s">
        <v>1560</v>
      </c>
      <c r="H360" s="68" t="s">
        <v>1561</v>
      </c>
      <c r="I360" s="68" t="s">
        <v>1562</v>
      </c>
      <c r="J360" s="68" t="s">
        <v>1561</v>
      </c>
      <c r="K360" s="68" t="s">
        <v>1615</v>
      </c>
      <c r="L360" s="68" t="s">
        <v>2757</v>
      </c>
      <c r="M360" s="68" t="s">
        <v>2758</v>
      </c>
      <c r="N360" s="68" t="s">
        <v>2763</v>
      </c>
      <c r="O360" s="68" t="s">
        <v>2760</v>
      </c>
      <c r="P360" s="68" t="s">
        <v>2760</v>
      </c>
      <c r="Q360" s="68" t="s">
        <v>2761</v>
      </c>
      <c r="R360" s="68" t="s">
        <v>1568</v>
      </c>
      <c r="S360" s="68" t="s">
        <v>1569</v>
      </c>
      <c r="T360" s="68">
        <v>2211</v>
      </c>
      <c r="U360" s="63" t="s">
        <v>1885</v>
      </c>
      <c r="W360" s="63" t="s">
        <v>2762</v>
      </c>
    </row>
    <row r="361" spans="1:23" ht="30" customHeight="1">
      <c r="A361" s="64">
        <v>360</v>
      </c>
      <c r="B361" s="65" t="s">
        <v>446</v>
      </c>
      <c r="C361" s="66" t="s">
        <v>190</v>
      </c>
      <c r="D361" s="66" t="s">
        <v>853</v>
      </c>
      <c r="E361" s="66" t="s">
        <v>2756</v>
      </c>
      <c r="F361" s="66" t="s">
        <v>854</v>
      </c>
      <c r="G361" s="67" t="s">
        <v>1570</v>
      </c>
      <c r="H361" s="68" t="s">
        <v>1561</v>
      </c>
      <c r="I361" s="68" t="s">
        <v>1562</v>
      </c>
      <c r="J361" s="68" t="s">
        <v>1561</v>
      </c>
      <c r="K361" s="68" t="s">
        <v>1615</v>
      </c>
      <c r="L361" s="68" t="s">
        <v>2757</v>
      </c>
      <c r="M361" s="68" t="s">
        <v>2758</v>
      </c>
      <c r="N361" s="68" t="s">
        <v>2763</v>
      </c>
      <c r="O361" s="68" t="s">
        <v>2760</v>
      </c>
      <c r="P361" s="68" t="s">
        <v>2760</v>
      </c>
      <c r="Q361" s="68" t="s">
        <v>2761</v>
      </c>
      <c r="R361" s="68" t="s">
        <v>1568</v>
      </c>
      <c r="S361" s="68" t="s">
        <v>1569</v>
      </c>
      <c r="T361" s="68">
        <v>2211</v>
      </c>
      <c r="U361" s="63" t="s">
        <v>1885</v>
      </c>
      <c r="W361" s="63" t="s">
        <v>2762</v>
      </c>
    </row>
    <row r="362" spans="1:23" ht="30" customHeight="1">
      <c r="A362" s="64">
        <v>361</v>
      </c>
      <c r="B362" s="65" t="s">
        <v>446</v>
      </c>
      <c r="C362" s="66" t="s">
        <v>379</v>
      </c>
      <c r="D362" s="66" t="s">
        <v>853</v>
      </c>
      <c r="E362" s="66" t="s">
        <v>2756</v>
      </c>
      <c r="F362" s="66" t="s">
        <v>854</v>
      </c>
      <c r="G362" s="67" t="s">
        <v>1570</v>
      </c>
      <c r="H362" s="68" t="s">
        <v>1561</v>
      </c>
      <c r="I362" s="68" t="s">
        <v>1562</v>
      </c>
      <c r="J362" s="68" t="s">
        <v>1561</v>
      </c>
      <c r="K362" s="68" t="s">
        <v>1615</v>
      </c>
      <c r="L362" s="68" t="s">
        <v>2757</v>
      </c>
      <c r="M362" s="68" t="s">
        <v>2758</v>
      </c>
      <c r="N362" s="68" t="s">
        <v>2763</v>
      </c>
      <c r="O362" s="68" t="s">
        <v>2760</v>
      </c>
      <c r="P362" s="68" t="s">
        <v>2760</v>
      </c>
      <c r="Q362" s="68" t="s">
        <v>2761</v>
      </c>
      <c r="R362" s="68" t="s">
        <v>1568</v>
      </c>
      <c r="S362" s="68" t="s">
        <v>1569</v>
      </c>
      <c r="T362" s="68">
        <v>2211</v>
      </c>
      <c r="U362" s="63" t="s">
        <v>1885</v>
      </c>
      <c r="W362" s="63" t="s">
        <v>2762</v>
      </c>
    </row>
    <row r="363" spans="1:23" ht="30" customHeight="1">
      <c r="A363" s="64">
        <v>362</v>
      </c>
      <c r="B363" s="65" t="s">
        <v>446</v>
      </c>
      <c r="C363" s="66" t="s">
        <v>411</v>
      </c>
      <c r="D363" s="66" t="s">
        <v>853</v>
      </c>
      <c r="E363" s="66" t="s">
        <v>2756</v>
      </c>
      <c r="F363" s="66" t="s">
        <v>854</v>
      </c>
      <c r="G363" s="67" t="s">
        <v>1570</v>
      </c>
      <c r="H363" s="68" t="s">
        <v>1561</v>
      </c>
      <c r="I363" s="68" t="s">
        <v>1562</v>
      </c>
      <c r="J363" s="68" t="s">
        <v>1561</v>
      </c>
      <c r="K363" s="68" t="s">
        <v>1615</v>
      </c>
      <c r="L363" s="68" t="s">
        <v>2757</v>
      </c>
      <c r="M363" s="68" t="s">
        <v>2758</v>
      </c>
      <c r="N363" s="68" t="s">
        <v>2763</v>
      </c>
      <c r="O363" s="68" t="s">
        <v>2760</v>
      </c>
      <c r="P363" s="68" t="s">
        <v>2760</v>
      </c>
      <c r="Q363" s="68" t="s">
        <v>2761</v>
      </c>
      <c r="R363" s="68" t="s">
        <v>1568</v>
      </c>
      <c r="S363" s="68" t="s">
        <v>1569</v>
      </c>
      <c r="T363" s="68">
        <v>2211</v>
      </c>
      <c r="U363" s="63" t="s">
        <v>1885</v>
      </c>
      <c r="W363" s="63" t="s">
        <v>2762</v>
      </c>
    </row>
    <row r="364" spans="1:23" ht="30" customHeight="1">
      <c r="A364" s="64">
        <v>363</v>
      </c>
      <c r="B364" s="65" t="s">
        <v>446</v>
      </c>
      <c r="C364" s="66" t="s">
        <v>672</v>
      </c>
      <c r="D364" s="66" t="s">
        <v>853</v>
      </c>
      <c r="E364" s="66" t="s">
        <v>2756</v>
      </c>
      <c r="F364" s="66" t="s">
        <v>854</v>
      </c>
      <c r="G364" s="67" t="s">
        <v>1601</v>
      </c>
      <c r="H364" s="68" t="s">
        <v>1561</v>
      </c>
      <c r="I364" s="68" t="s">
        <v>1562</v>
      </c>
      <c r="J364" s="68" t="s">
        <v>1561</v>
      </c>
      <c r="K364" s="68" t="s">
        <v>1615</v>
      </c>
      <c r="L364" s="68" t="s">
        <v>2757</v>
      </c>
      <c r="M364" s="68" t="s">
        <v>2758</v>
      </c>
      <c r="N364" s="68" t="s">
        <v>2763</v>
      </c>
      <c r="O364" s="68" t="s">
        <v>2760</v>
      </c>
      <c r="P364" s="68" t="s">
        <v>2760</v>
      </c>
      <c r="Q364" s="68" t="s">
        <v>2761</v>
      </c>
      <c r="R364" s="68" t="s">
        <v>1568</v>
      </c>
      <c r="S364" s="68" t="s">
        <v>1569</v>
      </c>
      <c r="T364" s="68">
        <v>2211</v>
      </c>
      <c r="U364" s="63" t="s">
        <v>1885</v>
      </c>
      <c r="W364" s="63" t="s">
        <v>2762</v>
      </c>
    </row>
    <row r="365" spans="1:23" ht="30" customHeight="1">
      <c r="A365" s="64">
        <v>364</v>
      </c>
      <c r="B365" s="69" t="s">
        <v>446</v>
      </c>
      <c r="C365" s="66" t="s">
        <v>2766</v>
      </c>
      <c r="D365" s="66" t="s">
        <v>853</v>
      </c>
      <c r="E365" s="66" t="s">
        <v>2756</v>
      </c>
      <c r="F365" s="66" t="s">
        <v>854</v>
      </c>
      <c r="G365" s="67" t="s">
        <v>1570</v>
      </c>
      <c r="H365" s="68" t="s">
        <v>1561</v>
      </c>
      <c r="I365" s="68" t="s">
        <v>1562</v>
      </c>
      <c r="J365" s="68" t="s">
        <v>1561</v>
      </c>
      <c r="K365" s="68" t="s">
        <v>1615</v>
      </c>
      <c r="L365" s="68" t="s">
        <v>2757</v>
      </c>
      <c r="M365" s="68" t="s">
        <v>2758</v>
      </c>
      <c r="N365" s="68" t="s">
        <v>2763</v>
      </c>
      <c r="O365" s="68" t="s">
        <v>2760</v>
      </c>
      <c r="P365" s="68" t="s">
        <v>2760</v>
      </c>
      <c r="Q365" s="68" t="s">
        <v>2761</v>
      </c>
      <c r="R365" s="68" t="s">
        <v>1568</v>
      </c>
      <c r="S365" s="68" t="s">
        <v>1569</v>
      </c>
      <c r="T365" s="68">
        <v>2211</v>
      </c>
      <c r="U365" s="63" t="s">
        <v>1885</v>
      </c>
      <c r="W365" s="63" t="s">
        <v>2762</v>
      </c>
    </row>
    <row r="366" spans="1:23" ht="30" customHeight="1">
      <c r="A366" s="64">
        <v>365</v>
      </c>
      <c r="B366" s="69" t="s">
        <v>446</v>
      </c>
      <c r="C366" s="66" t="s">
        <v>410</v>
      </c>
      <c r="D366" s="66" t="s">
        <v>853</v>
      </c>
      <c r="E366" s="66" t="s">
        <v>2756</v>
      </c>
      <c r="F366" s="66" t="s">
        <v>854</v>
      </c>
      <c r="G366" s="67" t="s">
        <v>1570</v>
      </c>
      <c r="H366" s="68" t="s">
        <v>1561</v>
      </c>
      <c r="I366" s="68" t="s">
        <v>1562</v>
      </c>
      <c r="J366" s="68" t="s">
        <v>1561</v>
      </c>
      <c r="K366" s="68" t="s">
        <v>1615</v>
      </c>
      <c r="L366" s="68" t="s">
        <v>2757</v>
      </c>
      <c r="M366" s="68" t="s">
        <v>2758</v>
      </c>
      <c r="N366" s="68" t="s">
        <v>2763</v>
      </c>
      <c r="O366" s="68" t="s">
        <v>2760</v>
      </c>
      <c r="P366" s="68" t="s">
        <v>2760</v>
      </c>
      <c r="Q366" s="68" t="s">
        <v>2761</v>
      </c>
      <c r="R366" s="68" t="s">
        <v>1568</v>
      </c>
      <c r="S366" s="68" t="s">
        <v>1569</v>
      </c>
      <c r="T366" s="68">
        <v>2211</v>
      </c>
      <c r="U366" s="63" t="s">
        <v>1885</v>
      </c>
      <c r="W366" s="63" t="s">
        <v>2762</v>
      </c>
    </row>
    <row r="367" spans="1:23" ht="30" customHeight="1">
      <c r="A367" s="64">
        <v>366</v>
      </c>
      <c r="B367" s="65" t="s">
        <v>257</v>
      </c>
      <c r="C367" s="66" t="s">
        <v>259</v>
      </c>
      <c r="D367" s="66" t="s">
        <v>853</v>
      </c>
      <c r="E367" s="66" t="s">
        <v>2756</v>
      </c>
      <c r="F367" s="66" t="s">
        <v>854</v>
      </c>
      <c r="G367" s="67" t="s">
        <v>1601</v>
      </c>
      <c r="H367" s="68" t="s">
        <v>1561</v>
      </c>
      <c r="I367" s="68" t="s">
        <v>1562</v>
      </c>
      <c r="J367" s="68" t="s">
        <v>1561</v>
      </c>
      <c r="K367" s="68" t="s">
        <v>1615</v>
      </c>
      <c r="L367" s="68" t="s">
        <v>2767</v>
      </c>
      <c r="M367" s="68" t="s">
        <v>1702</v>
      </c>
      <c r="N367" s="68" t="s">
        <v>2768</v>
      </c>
      <c r="O367" s="68" t="s">
        <v>2769</v>
      </c>
      <c r="P367" s="68" t="s">
        <v>2769</v>
      </c>
      <c r="Q367" s="68" t="s">
        <v>2770</v>
      </c>
      <c r="R367" s="68" t="s">
        <v>1568</v>
      </c>
      <c r="S367" s="68" t="s">
        <v>1569</v>
      </c>
      <c r="T367" s="68">
        <v>2211</v>
      </c>
      <c r="U367" s="63" t="s">
        <v>1885</v>
      </c>
      <c r="W367" s="63" t="s">
        <v>2762</v>
      </c>
    </row>
    <row r="368" spans="1:23" ht="30" customHeight="1">
      <c r="A368" s="64">
        <v>367</v>
      </c>
      <c r="B368" s="69" t="s">
        <v>257</v>
      </c>
      <c r="C368" s="66" t="s">
        <v>257</v>
      </c>
      <c r="D368" s="66" t="s">
        <v>853</v>
      </c>
      <c r="E368" s="66" t="s">
        <v>2756</v>
      </c>
      <c r="F368" s="66" t="s">
        <v>854</v>
      </c>
      <c r="G368" s="67" t="s">
        <v>1601</v>
      </c>
      <c r="H368" s="68" t="s">
        <v>1561</v>
      </c>
      <c r="I368" s="68" t="s">
        <v>1562</v>
      </c>
      <c r="J368" s="68" t="s">
        <v>1561</v>
      </c>
      <c r="K368" s="68" t="s">
        <v>1615</v>
      </c>
      <c r="L368" s="68" t="s">
        <v>2767</v>
      </c>
      <c r="M368" s="68" t="s">
        <v>1702</v>
      </c>
      <c r="N368" s="68" t="s">
        <v>2768</v>
      </c>
      <c r="O368" s="68" t="s">
        <v>2769</v>
      </c>
      <c r="P368" s="68" t="s">
        <v>2769</v>
      </c>
      <c r="Q368" s="68" t="s">
        <v>2770</v>
      </c>
      <c r="R368" s="68" t="s">
        <v>1568</v>
      </c>
      <c r="S368" s="68" t="s">
        <v>1569</v>
      </c>
      <c r="T368" s="68">
        <v>2211</v>
      </c>
      <c r="U368" s="63" t="s">
        <v>1885</v>
      </c>
      <c r="W368" s="63" t="s">
        <v>2762</v>
      </c>
    </row>
    <row r="369" spans="1:23" ht="30" customHeight="1">
      <c r="A369" s="64">
        <v>368</v>
      </c>
      <c r="B369" s="69" t="s">
        <v>253</v>
      </c>
      <c r="C369" s="66" t="s">
        <v>253</v>
      </c>
      <c r="D369" s="66" t="s">
        <v>960</v>
      </c>
      <c r="E369" s="66" t="s">
        <v>2771</v>
      </c>
      <c r="F369" s="66" t="s">
        <v>1235</v>
      </c>
      <c r="G369" s="67" t="s">
        <v>1895</v>
      </c>
      <c r="H369" s="68" t="s">
        <v>1561</v>
      </c>
      <c r="I369" s="68" t="s">
        <v>1562</v>
      </c>
      <c r="J369" s="68" t="s">
        <v>1562</v>
      </c>
      <c r="K369" s="68" t="s">
        <v>2772</v>
      </c>
      <c r="L369" s="68" t="s">
        <v>2773</v>
      </c>
      <c r="M369" s="68" t="s">
        <v>1702</v>
      </c>
      <c r="N369" s="68" t="s">
        <v>2771</v>
      </c>
      <c r="O369" s="68">
        <v>16222500</v>
      </c>
      <c r="P369" s="68" t="s">
        <v>2774</v>
      </c>
      <c r="Q369" s="68" t="s">
        <v>2775</v>
      </c>
      <c r="R369" s="68" t="s">
        <v>1568</v>
      </c>
      <c r="S369" s="68" t="s">
        <v>1569</v>
      </c>
      <c r="T369" s="68">
        <v>1605</v>
      </c>
      <c r="U369" s="63" t="s">
        <v>1885</v>
      </c>
    </row>
    <row r="370" spans="1:23" ht="30" customHeight="1">
      <c r="A370" s="64">
        <v>369</v>
      </c>
      <c r="B370" s="65" t="s">
        <v>253</v>
      </c>
      <c r="C370" s="66" t="s">
        <v>2776</v>
      </c>
      <c r="D370" s="66" t="s">
        <v>960</v>
      </c>
      <c r="E370" s="66" t="s">
        <v>2771</v>
      </c>
      <c r="F370" s="66" t="s">
        <v>1235</v>
      </c>
      <c r="G370" s="67" t="s">
        <v>1895</v>
      </c>
      <c r="H370" s="68" t="s">
        <v>1561</v>
      </c>
      <c r="I370" s="68" t="s">
        <v>1562</v>
      </c>
      <c r="J370" s="68" t="s">
        <v>1562</v>
      </c>
      <c r="K370" s="68" t="s">
        <v>2772</v>
      </c>
      <c r="L370" s="68" t="s">
        <v>2773</v>
      </c>
      <c r="M370" s="68" t="s">
        <v>1702</v>
      </c>
      <c r="N370" s="68" t="s">
        <v>2771</v>
      </c>
      <c r="O370" s="68">
        <v>16222500</v>
      </c>
      <c r="P370" s="68" t="s">
        <v>2774</v>
      </c>
      <c r="Q370" s="68" t="s">
        <v>2775</v>
      </c>
      <c r="R370" s="68" t="s">
        <v>1568</v>
      </c>
      <c r="S370" s="68" t="s">
        <v>1569</v>
      </c>
      <c r="T370" s="68">
        <v>1605</v>
      </c>
      <c r="U370" s="63" t="s">
        <v>1885</v>
      </c>
    </row>
    <row r="371" spans="1:23" ht="30" customHeight="1">
      <c r="A371" s="64">
        <v>370</v>
      </c>
      <c r="B371" s="65" t="s">
        <v>2777</v>
      </c>
      <c r="C371" s="66" t="s">
        <v>2777</v>
      </c>
      <c r="D371" s="66" t="s">
        <v>960</v>
      </c>
      <c r="E371" s="66" t="s">
        <v>2686</v>
      </c>
      <c r="F371" s="66" t="s">
        <v>961</v>
      </c>
      <c r="G371" s="67" t="s">
        <v>1853</v>
      </c>
      <c r="H371" s="68" t="s">
        <v>1561</v>
      </c>
      <c r="I371" s="68" t="s">
        <v>1562</v>
      </c>
      <c r="J371" s="68" t="s">
        <v>1562</v>
      </c>
      <c r="K371" s="68" t="s">
        <v>1563</v>
      </c>
      <c r="L371" s="68" t="s">
        <v>2687</v>
      </c>
      <c r="M371" s="68" t="s">
        <v>2688</v>
      </c>
      <c r="N371" s="68" t="s">
        <v>2689</v>
      </c>
      <c r="O371" s="68" t="s">
        <v>2690</v>
      </c>
      <c r="P371" s="68">
        <v>9998860120</v>
      </c>
      <c r="Q371" s="68" t="s">
        <v>2778</v>
      </c>
      <c r="R371" s="68" t="s">
        <v>1568</v>
      </c>
      <c r="S371" s="68" t="s">
        <v>1569</v>
      </c>
      <c r="T371" s="68">
        <v>1605</v>
      </c>
      <c r="U371" s="63" t="s">
        <v>1885</v>
      </c>
    </row>
    <row r="372" spans="1:23" ht="30" customHeight="1">
      <c r="A372" s="64">
        <v>371</v>
      </c>
      <c r="B372" s="69" t="s">
        <v>629</v>
      </c>
      <c r="C372" s="66" t="s">
        <v>629</v>
      </c>
      <c r="D372" s="66" t="s">
        <v>1243</v>
      </c>
      <c r="E372" s="66" t="s">
        <v>2779</v>
      </c>
      <c r="F372" s="66" t="s">
        <v>1244</v>
      </c>
      <c r="G372" s="67" t="s">
        <v>1649</v>
      </c>
      <c r="H372" s="68" t="s">
        <v>1561</v>
      </c>
      <c r="I372" s="68" t="s">
        <v>1562</v>
      </c>
      <c r="J372" s="68" t="s">
        <v>1562</v>
      </c>
      <c r="K372" s="68" t="s">
        <v>2780</v>
      </c>
      <c r="L372" s="68" t="s">
        <v>2781</v>
      </c>
      <c r="M372" s="68" t="s">
        <v>1617</v>
      </c>
      <c r="N372" s="68" t="s">
        <v>2782</v>
      </c>
      <c r="O372" s="68" t="s">
        <v>2783</v>
      </c>
      <c r="P372" s="68">
        <v>9778190451</v>
      </c>
      <c r="Q372" s="68" t="s">
        <v>2784</v>
      </c>
      <c r="R372" s="68" t="s">
        <v>1568</v>
      </c>
      <c r="S372" s="68" t="s">
        <v>1569</v>
      </c>
      <c r="T372" s="68">
        <v>3106</v>
      </c>
      <c r="U372" s="63" t="s">
        <v>1885</v>
      </c>
    </row>
    <row r="373" spans="1:23" ht="30" customHeight="1">
      <c r="A373" s="64">
        <v>372</v>
      </c>
      <c r="B373" s="65" t="s">
        <v>2785</v>
      </c>
      <c r="C373" s="66" t="s">
        <v>2785</v>
      </c>
      <c r="D373" s="66" t="s">
        <v>1243</v>
      </c>
      <c r="E373" s="66" t="s">
        <v>2779</v>
      </c>
      <c r="F373" s="66" t="s">
        <v>1244</v>
      </c>
      <c r="G373" s="67" t="s">
        <v>1601</v>
      </c>
      <c r="H373" s="68" t="s">
        <v>1561</v>
      </c>
      <c r="I373" s="68" t="s">
        <v>1562</v>
      </c>
      <c r="J373" s="68" t="s">
        <v>1562</v>
      </c>
      <c r="K373" s="68" t="s">
        <v>1563</v>
      </c>
      <c r="L373" s="68" t="s">
        <v>2786</v>
      </c>
      <c r="M373" s="68" t="s">
        <v>1696</v>
      </c>
      <c r="N373" s="68" t="s">
        <v>2787</v>
      </c>
      <c r="O373" s="68" t="s">
        <v>2788</v>
      </c>
      <c r="P373" s="68">
        <v>9778190451</v>
      </c>
      <c r="Q373" s="68" t="s">
        <v>2784</v>
      </c>
      <c r="R373" s="68" t="s">
        <v>1568</v>
      </c>
      <c r="S373" s="68" t="s">
        <v>1569</v>
      </c>
      <c r="T373" s="68">
        <v>3106</v>
      </c>
      <c r="U373" s="63" t="s">
        <v>1885</v>
      </c>
    </row>
    <row r="374" spans="1:23" ht="30" customHeight="1">
      <c r="A374" s="64">
        <v>373</v>
      </c>
      <c r="B374" s="65" t="s">
        <v>630</v>
      </c>
      <c r="C374" s="66" t="s">
        <v>630</v>
      </c>
      <c r="D374" s="66" t="s">
        <v>1245</v>
      </c>
      <c r="E374" s="66" t="s">
        <v>2789</v>
      </c>
      <c r="F374" s="66" t="s">
        <v>1246</v>
      </c>
      <c r="G374" s="67" t="s">
        <v>1649</v>
      </c>
      <c r="H374" s="68" t="s">
        <v>1561</v>
      </c>
      <c r="I374" s="68" t="s">
        <v>1562</v>
      </c>
      <c r="J374" s="68" t="s">
        <v>1562</v>
      </c>
      <c r="K374" s="68" t="s">
        <v>1563</v>
      </c>
      <c r="L374" s="68" t="s">
        <v>2790</v>
      </c>
      <c r="M374" s="68" t="s">
        <v>2791</v>
      </c>
      <c r="N374" s="68" t="s">
        <v>2792</v>
      </c>
      <c r="O374" s="68" t="s">
        <v>2793</v>
      </c>
      <c r="P374" s="68"/>
      <c r="Q374" s="68" t="s">
        <v>2794</v>
      </c>
      <c r="R374" s="68" t="s">
        <v>1568</v>
      </c>
      <c r="S374" s="68" t="s">
        <v>1569</v>
      </c>
      <c r="T374" s="68">
        <v>3102</v>
      </c>
      <c r="U374" s="63" t="s">
        <v>1885</v>
      </c>
      <c r="W374" s="63" t="s">
        <v>2795</v>
      </c>
    </row>
    <row r="375" spans="1:23" ht="30" customHeight="1">
      <c r="A375" s="64">
        <v>374</v>
      </c>
      <c r="B375" s="65" t="s">
        <v>288</v>
      </c>
      <c r="C375" s="66" t="s">
        <v>288</v>
      </c>
      <c r="D375" s="66" t="s">
        <v>1247</v>
      </c>
      <c r="E375" s="66" t="s">
        <v>2796</v>
      </c>
      <c r="F375" s="66" t="s">
        <v>1248</v>
      </c>
      <c r="G375" s="67" t="s">
        <v>1649</v>
      </c>
      <c r="H375" s="68" t="s">
        <v>1561</v>
      </c>
      <c r="I375" s="68" t="s">
        <v>1562</v>
      </c>
      <c r="J375" s="68" t="s">
        <v>1562</v>
      </c>
      <c r="K375" s="68" t="s">
        <v>1563</v>
      </c>
      <c r="L375" s="68" t="s">
        <v>2797</v>
      </c>
      <c r="M375" s="68" t="s">
        <v>1702</v>
      </c>
      <c r="N375" s="68" t="s">
        <v>2798</v>
      </c>
      <c r="O375" s="68" t="s">
        <v>2799</v>
      </c>
      <c r="P375" s="68" t="s">
        <v>2800</v>
      </c>
      <c r="Q375" s="68" t="s">
        <v>2801</v>
      </c>
      <c r="R375" s="68" t="s">
        <v>1568</v>
      </c>
      <c r="S375" s="68" t="s">
        <v>1569</v>
      </c>
      <c r="T375" s="68">
        <v>3114</v>
      </c>
      <c r="U375" s="63" t="s">
        <v>1885</v>
      </c>
    </row>
    <row r="376" spans="1:23" ht="30" customHeight="1">
      <c r="A376" s="64">
        <v>375</v>
      </c>
      <c r="B376" s="65" t="s">
        <v>137</v>
      </c>
      <c r="C376" s="66" t="s">
        <v>137</v>
      </c>
      <c r="D376" s="66" t="s">
        <v>1251</v>
      </c>
      <c r="E376" s="66" t="s">
        <v>2802</v>
      </c>
      <c r="F376" s="66" t="s">
        <v>1252</v>
      </c>
      <c r="G376" s="67" t="s">
        <v>1570</v>
      </c>
      <c r="H376" s="68" t="s">
        <v>1561</v>
      </c>
      <c r="I376" s="68" t="s">
        <v>1561</v>
      </c>
      <c r="J376" s="68" t="s">
        <v>1562</v>
      </c>
      <c r="K376" s="68" t="s">
        <v>1581</v>
      </c>
      <c r="L376" s="68" t="s">
        <v>2113</v>
      </c>
      <c r="M376" s="68" t="s">
        <v>2114</v>
      </c>
      <c r="N376" s="68" t="s">
        <v>2115</v>
      </c>
      <c r="O376" s="68" t="s">
        <v>1912</v>
      </c>
      <c r="P376" s="68">
        <v>9662255560</v>
      </c>
      <c r="Q376" s="68" t="s">
        <v>1913</v>
      </c>
      <c r="R376" s="68" t="s">
        <v>1568</v>
      </c>
      <c r="S376" s="68" t="s">
        <v>1569</v>
      </c>
      <c r="T376" s="68">
        <v>1606</v>
      </c>
      <c r="U376" s="63" t="s">
        <v>1885</v>
      </c>
    </row>
    <row r="377" spans="1:23" ht="30" customHeight="1">
      <c r="A377" s="64">
        <v>376</v>
      </c>
      <c r="B377" s="65" t="s">
        <v>137</v>
      </c>
      <c r="C377" s="66" t="s">
        <v>138</v>
      </c>
      <c r="D377" s="66" t="s">
        <v>1251</v>
      </c>
      <c r="E377" s="66" t="s">
        <v>2802</v>
      </c>
      <c r="F377" s="66" t="s">
        <v>1252</v>
      </c>
      <c r="G377" s="67" t="s">
        <v>1560</v>
      </c>
      <c r="H377" s="68" t="s">
        <v>1561</v>
      </c>
      <c r="I377" s="68" t="s">
        <v>1561</v>
      </c>
      <c r="J377" s="68" t="s">
        <v>1562</v>
      </c>
      <c r="K377" s="68" t="s">
        <v>1581</v>
      </c>
      <c r="L377" s="68" t="s">
        <v>2113</v>
      </c>
      <c r="M377" s="68" t="s">
        <v>2114</v>
      </c>
      <c r="N377" s="68" t="s">
        <v>2115</v>
      </c>
      <c r="O377" s="68" t="s">
        <v>1912</v>
      </c>
      <c r="P377" s="68">
        <v>9662255560</v>
      </c>
      <c r="Q377" s="68" t="s">
        <v>1913</v>
      </c>
      <c r="R377" s="68" t="s">
        <v>1568</v>
      </c>
      <c r="S377" s="68" t="s">
        <v>1569</v>
      </c>
      <c r="T377" s="68">
        <v>1606</v>
      </c>
      <c r="U377" s="63" t="s">
        <v>1885</v>
      </c>
    </row>
    <row r="378" spans="1:23" ht="30" customHeight="1">
      <c r="A378" s="64">
        <v>377</v>
      </c>
      <c r="B378" s="65" t="s">
        <v>631</v>
      </c>
      <c r="C378" s="66" t="s">
        <v>631</v>
      </c>
      <c r="D378" s="66" t="s">
        <v>1253</v>
      </c>
      <c r="E378" s="66" t="s">
        <v>2803</v>
      </c>
      <c r="F378" s="66" t="s">
        <v>1254</v>
      </c>
      <c r="G378" s="67" t="s">
        <v>1560</v>
      </c>
      <c r="H378" s="68" t="s">
        <v>1561</v>
      </c>
      <c r="I378" s="68" t="s">
        <v>1562</v>
      </c>
      <c r="J378" s="68" t="s">
        <v>1562</v>
      </c>
      <c r="K378" s="68" t="s">
        <v>2804</v>
      </c>
      <c r="L378" s="68" t="s">
        <v>2805</v>
      </c>
      <c r="M378" s="68" t="s">
        <v>2806</v>
      </c>
      <c r="N378" s="68" t="s">
        <v>2807</v>
      </c>
      <c r="O378" s="68">
        <v>63288637100</v>
      </c>
      <c r="P378" s="68">
        <v>639175573726</v>
      </c>
      <c r="Q378" s="68" t="s">
        <v>2808</v>
      </c>
      <c r="R378" s="68" t="s">
        <v>2297</v>
      </c>
      <c r="S378" s="68" t="s">
        <v>1569</v>
      </c>
      <c r="T378" s="68">
        <v>1100</v>
      </c>
      <c r="U378" s="63" t="s">
        <v>1885</v>
      </c>
    </row>
    <row r="379" spans="1:23" ht="30" customHeight="1">
      <c r="A379" s="64">
        <v>378</v>
      </c>
      <c r="B379" s="65" t="s">
        <v>631</v>
      </c>
      <c r="C379" s="66" t="s">
        <v>272</v>
      </c>
      <c r="D379" s="66" t="s">
        <v>1253</v>
      </c>
      <c r="E379" s="66" t="s">
        <v>2803</v>
      </c>
      <c r="F379" s="66" t="s">
        <v>1254</v>
      </c>
      <c r="G379" s="67" t="s">
        <v>1560</v>
      </c>
      <c r="H379" s="68" t="s">
        <v>1561</v>
      </c>
      <c r="I379" s="68" t="s">
        <v>1562</v>
      </c>
      <c r="J379" s="68" t="s">
        <v>1562</v>
      </c>
      <c r="K379" s="68" t="s">
        <v>2804</v>
      </c>
      <c r="L379" s="68" t="s">
        <v>2805</v>
      </c>
      <c r="M379" s="68" t="s">
        <v>2806</v>
      </c>
      <c r="N379" s="68" t="s">
        <v>2807</v>
      </c>
      <c r="O379" s="68">
        <v>63288637100</v>
      </c>
      <c r="P379" s="68">
        <v>639175573726</v>
      </c>
      <c r="Q379" s="68" t="s">
        <v>2808</v>
      </c>
      <c r="R379" s="68" t="s">
        <v>2297</v>
      </c>
      <c r="S379" s="68" t="s">
        <v>1569</v>
      </c>
      <c r="T379" s="68">
        <v>1100</v>
      </c>
      <c r="U379" s="63" t="s">
        <v>1885</v>
      </c>
    </row>
    <row r="380" spans="1:23" ht="30" customHeight="1">
      <c r="A380" s="64">
        <v>379</v>
      </c>
      <c r="B380" s="65" t="s">
        <v>632</v>
      </c>
      <c r="C380" s="66" t="s">
        <v>632</v>
      </c>
      <c r="D380" s="66" t="s">
        <v>1255</v>
      </c>
      <c r="E380" s="66" t="s">
        <v>2809</v>
      </c>
      <c r="F380" s="66" t="s">
        <v>1256</v>
      </c>
      <c r="G380" s="67" t="s">
        <v>1570</v>
      </c>
      <c r="H380" s="68" t="s">
        <v>1561</v>
      </c>
      <c r="I380" s="68" t="s">
        <v>1562</v>
      </c>
      <c r="J380" s="68" t="s">
        <v>1562</v>
      </c>
      <c r="K380" s="68" t="s">
        <v>2810</v>
      </c>
      <c r="L380" s="68" t="s">
        <v>2811</v>
      </c>
      <c r="M380" s="68" t="s">
        <v>2812</v>
      </c>
      <c r="N380" s="68" t="s">
        <v>2813</v>
      </c>
      <c r="O380" s="68">
        <v>783070047</v>
      </c>
      <c r="P380" s="68">
        <v>9057216622</v>
      </c>
      <c r="Q380" s="68" t="s">
        <v>2814</v>
      </c>
      <c r="R380" s="68" t="s">
        <v>1568</v>
      </c>
      <c r="S380" s="68" t="s">
        <v>1569</v>
      </c>
      <c r="T380" s="68">
        <v>3305</v>
      </c>
      <c r="U380" s="63" t="s">
        <v>1885</v>
      </c>
    </row>
    <row r="381" spans="1:23" ht="30" customHeight="1">
      <c r="A381" s="64">
        <v>380</v>
      </c>
      <c r="B381" s="65" t="s">
        <v>632</v>
      </c>
      <c r="C381" s="66" t="s">
        <v>2815</v>
      </c>
      <c r="D381" s="66" t="s">
        <v>1255</v>
      </c>
      <c r="E381" s="66" t="s">
        <v>2809</v>
      </c>
      <c r="F381" s="66" t="s">
        <v>1256</v>
      </c>
      <c r="G381" s="67" t="s">
        <v>1560</v>
      </c>
      <c r="H381" s="68" t="s">
        <v>1561</v>
      </c>
      <c r="I381" s="68" t="s">
        <v>1562</v>
      </c>
      <c r="J381" s="68" t="s">
        <v>1562</v>
      </c>
      <c r="K381" s="68" t="s">
        <v>2810</v>
      </c>
      <c r="L381" s="68" t="s">
        <v>2811</v>
      </c>
      <c r="M381" s="68" t="s">
        <v>2812</v>
      </c>
      <c r="N381" s="68" t="s">
        <v>2813</v>
      </c>
      <c r="O381" s="68">
        <v>783070047</v>
      </c>
      <c r="P381" s="68">
        <v>9057216622</v>
      </c>
      <c r="Q381" s="68" t="s">
        <v>2814</v>
      </c>
      <c r="R381" s="68" t="s">
        <v>1568</v>
      </c>
      <c r="S381" s="68" t="s">
        <v>1569</v>
      </c>
      <c r="T381" s="68">
        <v>3305</v>
      </c>
      <c r="U381" s="63" t="s">
        <v>1885</v>
      </c>
    </row>
    <row r="382" spans="1:23" ht="30" customHeight="1">
      <c r="A382" s="64">
        <v>381</v>
      </c>
      <c r="B382" s="65" t="s">
        <v>632</v>
      </c>
      <c r="C382" s="66" t="s">
        <v>633</v>
      </c>
      <c r="D382" s="66" t="s">
        <v>1255</v>
      </c>
      <c r="E382" s="66" t="s">
        <v>2809</v>
      </c>
      <c r="F382" s="66" t="s">
        <v>1256</v>
      </c>
      <c r="G382" s="67" t="s">
        <v>1570</v>
      </c>
      <c r="H382" s="68" t="s">
        <v>1561</v>
      </c>
      <c r="I382" s="68" t="s">
        <v>1562</v>
      </c>
      <c r="J382" s="68" t="s">
        <v>1562</v>
      </c>
      <c r="K382" s="68" t="s">
        <v>2810</v>
      </c>
      <c r="L382" s="68" t="s">
        <v>2811</v>
      </c>
      <c r="M382" s="68" t="s">
        <v>2812</v>
      </c>
      <c r="N382" s="68" t="s">
        <v>2813</v>
      </c>
      <c r="O382" s="68">
        <v>783070047</v>
      </c>
      <c r="P382" s="68">
        <v>9057216622</v>
      </c>
      <c r="Q382" s="68" t="s">
        <v>2814</v>
      </c>
      <c r="R382" s="68" t="s">
        <v>1568</v>
      </c>
      <c r="S382" s="68" t="s">
        <v>1569</v>
      </c>
      <c r="T382" s="68">
        <v>3305</v>
      </c>
      <c r="U382" s="63" t="s">
        <v>1885</v>
      </c>
    </row>
    <row r="383" spans="1:23" ht="30" customHeight="1">
      <c r="A383" s="64">
        <v>382</v>
      </c>
      <c r="B383" s="65" t="s">
        <v>634</v>
      </c>
      <c r="C383" s="66" t="s">
        <v>634</v>
      </c>
      <c r="D383" s="66" t="s">
        <v>1257</v>
      </c>
      <c r="E383" s="66" t="s">
        <v>2809</v>
      </c>
      <c r="F383" s="66" t="s">
        <v>1256</v>
      </c>
      <c r="G383" s="67" t="s">
        <v>1560</v>
      </c>
      <c r="H383" s="68" t="s">
        <v>1561</v>
      </c>
      <c r="I383" s="68" t="s">
        <v>1562</v>
      </c>
      <c r="J383" s="68" t="s">
        <v>1562</v>
      </c>
      <c r="K383" s="68" t="s">
        <v>2810</v>
      </c>
      <c r="L383" s="68" t="s">
        <v>2811</v>
      </c>
      <c r="M383" s="68" t="s">
        <v>2812</v>
      </c>
      <c r="N383" s="68" t="s">
        <v>2813</v>
      </c>
      <c r="O383" s="68" t="s">
        <v>2816</v>
      </c>
      <c r="P383" s="68">
        <v>9057216622</v>
      </c>
      <c r="Q383" s="68" t="s">
        <v>2814</v>
      </c>
      <c r="R383" s="68" t="s">
        <v>1568</v>
      </c>
      <c r="S383" s="68" t="s">
        <v>1569</v>
      </c>
      <c r="T383" s="68">
        <v>3305</v>
      </c>
      <c r="U383" s="63" t="s">
        <v>1885</v>
      </c>
    </row>
    <row r="384" spans="1:23" ht="30" customHeight="1">
      <c r="A384" s="64">
        <v>383</v>
      </c>
      <c r="B384" s="65" t="s">
        <v>273</v>
      </c>
      <c r="C384" s="66" t="s">
        <v>273</v>
      </c>
      <c r="D384" s="66" t="s">
        <v>1258</v>
      </c>
      <c r="E384" s="66" t="s">
        <v>2813</v>
      </c>
      <c r="F384" s="66" t="s">
        <v>1259</v>
      </c>
      <c r="G384" s="67" t="s">
        <v>1560</v>
      </c>
      <c r="H384" s="68" t="s">
        <v>1562</v>
      </c>
      <c r="I384" s="68" t="s">
        <v>1562</v>
      </c>
      <c r="J384" s="68" t="s">
        <v>1562</v>
      </c>
      <c r="K384" s="68" t="s">
        <v>1563</v>
      </c>
      <c r="L384" s="68" t="s">
        <v>2817</v>
      </c>
      <c r="M384" s="68" t="s">
        <v>2818</v>
      </c>
      <c r="N384" s="68" t="s">
        <v>2819</v>
      </c>
      <c r="O384" s="68" t="s">
        <v>2820</v>
      </c>
      <c r="P384" s="68">
        <v>9175730410</v>
      </c>
      <c r="Q384" s="68" t="s">
        <v>2821</v>
      </c>
      <c r="R384" s="68" t="s">
        <v>1568</v>
      </c>
      <c r="S384" s="68" t="s">
        <v>1569</v>
      </c>
      <c r="T384" s="68">
        <v>3305</v>
      </c>
      <c r="U384" s="63" t="s">
        <v>1885</v>
      </c>
    </row>
    <row r="385" spans="1:23" ht="30" customHeight="1">
      <c r="A385" s="64">
        <v>384</v>
      </c>
      <c r="B385" s="65" t="s">
        <v>635</v>
      </c>
      <c r="C385" s="66" t="s">
        <v>635</v>
      </c>
      <c r="D385" s="66" t="s">
        <v>1260</v>
      </c>
      <c r="E385" s="66" t="s">
        <v>2822</v>
      </c>
      <c r="F385" s="66" t="s">
        <v>1261</v>
      </c>
      <c r="G385" s="67" t="s">
        <v>1570</v>
      </c>
      <c r="H385" s="68" t="s">
        <v>1561</v>
      </c>
      <c r="I385" s="68" t="s">
        <v>1561</v>
      </c>
      <c r="J385" s="68" t="s">
        <v>1561</v>
      </c>
      <c r="K385" s="68" t="s">
        <v>1615</v>
      </c>
      <c r="L385" s="68" t="s">
        <v>1880</v>
      </c>
      <c r="M385" s="68" t="s">
        <v>1881</v>
      </c>
      <c r="N385" s="68" t="s">
        <v>1592</v>
      </c>
      <c r="O385" s="68" t="s">
        <v>1593</v>
      </c>
      <c r="P385" s="68" t="s">
        <v>1882</v>
      </c>
      <c r="Q385" s="68" t="s">
        <v>1883</v>
      </c>
      <c r="R385" s="68" t="s">
        <v>1596</v>
      </c>
      <c r="S385" s="68" t="s">
        <v>1569</v>
      </c>
      <c r="T385" s="68">
        <v>6127</v>
      </c>
      <c r="U385" s="63" t="s">
        <v>1884</v>
      </c>
      <c r="W385" s="63" t="s">
        <v>1885</v>
      </c>
    </row>
    <row r="386" spans="1:23" ht="30" customHeight="1">
      <c r="A386" s="64">
        <v>385</v>
      </c>
      <c r="B386" s="65" t="s">
        <v>635</v>
      </c>
      <c r="C386" s="66" t="s">
        <v>637</v>
      </c>
      <c r="D386" s="66" t="s">
        <v>1260</v>
      </c>
      <c r="E386" s="66" t="s">
        <v>2822</v>
      </c>
      <c r="F386" s="66" t="s">
        <v>1261</v>
      </c>
      <c r="G386" s="67" t="s">
        <v>1560</v>
      </c>
      <c r="H386" s="68" t="s">
        <v>1561</v>
      </c>
      <c r="I386" s="68" t="s">
        <v>1561</v>
      </c>
      <c r="J386" s="68" t="s">
        <v>1561</v>
      </c>
      <c r="K386" s="68" t="s">
        <v>1615</v>
      </c>
      <c r="L386" s="68" t="s">
        <v>1880</v>
      </c>
      <c r="M386" s="68" t="s">
        <v>1881</v>
      </c>
      <c r="N386" s="68" t="s">
        <v>1592</v>
      </c>
      <c r="O386" s="68" t="s">
        <v>1593</v>
      </c>
      <c r="P386" s="68" t="s">
        <v>1882</v>
      </c>
      <c r="Q386" s="68" t="s">
        <v>1883</v>
      </c>
      <c r="R386" s="68" t="s">
        <v>1596</v>
      </c>
      <c r="S386" s="68" t="s">
        <v>1569</v>
      </c>
      <c r="T386" s="68">
        <v>6127</v>
      </c>
      <c r="U386" s="63" t="s">
        <v>1884</v>
      </c>
      <c r="W386" s="63" t="s">
        <v>1885</v>
      </c>
    </row>
    <row r="387" spans="1:23" ht="30" customHeight="1">
      <c r="A387" s="64">
        <v>386</v>
      </c>
      <c r="B387" s="65" t="s">
        <v>636</v>
      </c>
      <c r="C387" s="66" t="s">
        <v>276</v>
      </c>
      <c r="D387" s="66" t="s">
        <v>1262</v>
      </c>
      <c r="E387" s="66" t="s">
        <v>2822</v>
      </c>
      <c r="F387" s="66" t="s">
        <v>1261</v>
      </c>
      <c r="G387" s="67" t="s">
        <v>1560</v>
      </c>
      <c r="H387" s="68" t="s">
        <v>1561</v>
      </c>
      <c r="I387" s="68" t="s">
        <v>1562</v>
      </c>
      <c r="J387" s="68" t="s">
        <v>1562</v>
      </c>
      <c r="K387" s="68" t="s">
        <v>1615</v>
      </c>
      <c r="L387" s="68" t="s">
        <v>1880</v>
      </c>
      <c r="M387" s="68" t="s">
        <v>1881</v>
      </c>
      <c r="N387" s="68" t="s">
        <v>1592</v>
      </c>
      <c r="O387" s="68" t="s">
        <v>1593</v>
      </c>
      <c r="P387" s="68" t="s">
        <v>1882</v>
      </c>
      <c r="Q387" s="68" t="s">
        <v>1883</v>
      </c>
      <c r="R387" s="68" t="s">
        <v>1596</v>
      </c>
      <c r="S387" s="68" t="s">
        <v>1569</v>
      </c>
      <c r="T387" s="68">
        <v>6127</v>
      </c>
      <c r="U387" s="63" t="s">
        <v>1884</v>
      </c>
      <c r="W387" s="63" t="s">
        <v>1885</v>
      </c>
    </row>
    <row r="388" spans="1:23" ht="30" customHeight="1">
      <c r="A388" s="64">
        <v>387</v>
      </c>
      <c r="B388" s="65" t="s">
        <v>636</v>
      </c>
      <c r="C388" s="66" t="s">
        <v>636</v>
      </c>
      <c r="D388" s="66" t="s">
        <v>1262</v>
      </c>
      <c r="E388" s="66" t="s">
        <v>2822</v>
      </c>
      <c r="F388" s="66" t="s">
        <v>1261</v>
      </c>
      <c r="G388" s="67" t="s">
        <v>1570</v>
      </c>
      <c r="H388" s="68" t="s">
        <v>1561</v>
      </c>
      <c r="I388" s="68" t="s">
        <v>1562</v>
      </c>
      <c r="J388" s="68" t="s">
        <v>1562</v>
      </c>
      <c r="K388" s="68" t="s">
        <v>1615</v>
      </c>
      <c r="L388" s="68" t="s">
        <v>1880</v>
      </c>
      <c r="M388" s="68" t="s">
        <v>1881</v>
      </c>
      <c r="N388" s="68" t="s">
        <v>1592</v>
      </c>
      <c r="O388" s="68" t="s">
        <v>1593</v>
      </c>
      <c r="P388" s="68" t="s">
        <v>1882</v>
      </c>
      <c r="Q388" s="68" t="s">
        <v>1883</v>
      </c>
      <c r="R388" s="68" t="s">
        <v>1596</v>
      </c>
      <c r="S388" s="68" t="s">
        <v>1569</v>
      </c>
      <c r="T388" s="68">
        <v>6127</v>
      </c>
      <c r="U388" s="63" t="s">
        <v>1884</v>
      </c>
      <c r="W388" s="63" t="s">
        <v>1885</v>
      </c>
    </row>
    <row r="389" spans="1:23" ht="30" customHeight="1">
      <c r="A389" s="64">
        <v>388</v>
      </c>
      <c r="B389" s="65" t="s">
        <v>638</v>
      </c>
      <c r="C389" s="66" t="s">
        <v>638</v>
      </c>
      <c r="D389" s="66" t="s">
        <v>1263</v>
      </c>
      <c r="E389" s="66" t="s">
        <v>2823</v>
      </c>
      <c r="F389" s="66" t="s">
        <v>1264</v>
      </c>
      <c r="G389" s="67" t="s">
        <v>1570</v>
      </c>
      <c r="H389" s="68" t="s">
        <v>1561</v>
      </c>
      <c r="I389" s="68" t="s">
        <v>1561</v>
      </c>
      <c r="J389" s="68" t="s">
        <v>1561</v>
      </c>
      <c r="K389" s="68" t="s">
        <v>1615</v>
      </c>
      <c r="L389" s="68" t="s">
        <v>1880</v>
      </c>
      <c r="M389" s="68" t="s">
        <v>1881</v>
      </c>
      <c r="N389" s="68" t="s">
        <v>1592</v>
      </c>
      <c r="O389" s="68" t="s">
        <v>1593</v>
      </c>
      <c r="P389" s="68" t="s">
        <v>1882</v>
      </c>
      <c r="Q389" s="68" t="s">
        <v>1883</v>
      </c>
      <c r="R389" s="68" t="s">
        <v>1568</v>
      </c>
      <c r="S389" s="68" t="s">
        <v>1569</v>
      </c>
      <c r="T389" s="68">
        <v>2919</v>
      </c>
      <c r="U389" s="63" t="s">
        <v>1885</v>
      </c>
      <c r="W389" s="63" t="s">
        <v>1598</v>
      </c>
    </row>
    <row r="390" spans="1:23" ht="30" customHeight="1">
      <c r="A390" s="64">
        <v>389</v>
      </c>
      <c r="B390" s="69" t="s">
        <v>638</v>
      </c>
      <c r="C390" s="66" t="s">
        <v>281</v>
      </c>
      <c r="D390" s="66" t="s">
        <v>1263</v>
      </c>
      <c r="E390" s="66" t="s">
        <v>2823</v>
      </c>
      <c r="F390" s="66" t="s">
        <v>1264</v>
      </c>
      <c r="G390" s="67" t="s">
        <v>1560</v>
      </c>
      <c r="H390" s="68" t="s">
        <v>1561</v>
      </c>
      <c r="I390" s="68" t="s">
        <v>1561</v>
      </c>
      <c r="J390" s="68" t="s">
        <v>1561</v>
      </c>
      <c r="K390" s="68" t="s">
        <v>1615</v>
      </c>
      <c r="L390" s="68" t="s">
        <v>1880</v>
      </c>
      <c r="M390" s="68" t="s">
        <v>1881</v>
      </c>
      <c r="N390" s="68" t="s">
        <v>1592</v>
      </c>
      <c r="O390" s="68" t="s">
        <v>1593</v>
      </c>
      <c r="P390" s="68" t="s">
        <v>1882</v>
      </c>
      <c r="Q390" s="68" t="s">
        <v>1883</v>
      </c>
      <c r="R390" s="68" t="s">
        <v>1568</v>
      </c>
      <c r="S390" s="68" t="s">
        <v>1569</v>
      </c>
      <c r="T390" s="68">
        <v>2919</v>
      </c>
      <c r="U390" s="63" t="s">
        <v>1885</v>
      </c>
      <c r="W390" s="63" t="s">
        <v>1598</v>
      </c>
    </row>
    <row r="391" spans="1:23" ht="30" customHeight="1">
      <c r="A391" s="64">
        <v>390</v>
      </c>
      <c r="B391" s="69" t="s">
        <v>639</v>
      </c>
      <c r="C391" s="66" t="s">
        <v>639</v>
      </c>
      <c r="D391" s="66" t="s">
        <v>1265</v>
      </c>
      <c r="E391" s="66" t="s">
        <v>2824</v>
      </c>
      <c r="F391" s="66" t="s">
        <v>1266</v>
      </c>
      <c r="G391" s="67" t="s">
        <v>1570</v>
      </c>
      <c r="H391" s="68" t="s">
        <v>1562</v>
      </c>
      <c r="I391" s="68" t="s">
        <v>1561</v>
      </c>
      <c r="J391" s="68" t="s">
        <v>1562</v>
      </c>
      <c r="K391" s="68" t="s">
        <v>2825</v>
      </c>
      <c r="L391" s="68" t="s">
        <v>2826</v>
      </c>
      <c r="M391" s="68" t="s">
        <v>1702</v>
      </c>
      <c r="N391" s="68" t="s">
        <v>2827</v>
      </c>
      <c r="O391" s="68">
        <v>9176548016</v>
      </c>
      <c r="P391" s="68">
        <v>9176548016</v>
      </c>
      <c r="Q391" s="68" t="s">
        <v>2828</v>
      </c>
      <c r="R391" s="68" t="s">
        <v>1596</v>
      </c>
      <c r="S391" s="68" t="s">
        <v>1569</v>
      </c>
      <c r="T391" s="68">
        <v>6127</v>
      </c>
      <c r="U391" s="63" t="s">
        <v>1885</v>
      </c>
    </row>
    <row r="392" spans="1:23" ht="30" customHeight="1">
      <c r="A392" s="64">
        <v>391</v>
      </c>
      <c r="B392" s="69" t="s">
        <v>639</v>
      </c>
      <c r="C392" s="66" t="s">
        <v>2829</v>
      </c>
      <c r="D392" s="66" t="s">
        <v>1265</v>
      </c>
      <c r="E392" s="66" t="s">
        <v>2824</v>
      </c>
      <c r="F392" s="66" t="s">
        <v>1266</v>
      </c>
      <c r="G392" s="67" t="s">
        <v>1570</v>
      </c>
      <c r="H392" s="68" t="s">
        <v>1562</v>
      </c>
      <c r="I392" s="68" t="s">
        <v>1561</v>
      </c>
      <c r="J392" s="68" t="s">
        <v>1562</v>
      </c>
      <c r="K392" s="68" t="s">
        <v>2825</v>
      </c>
      <c r="L392" s="68" t="s">
        <v>2826</v>
      </c>
      <c r="M392" s="68" t="s">
        <v>1702</v>
      </c>
      <c r="N392" s="68" t="s">
        <v>2827</v>
      </c>
      <c r="O392" s="68">
        <v>9176548016</v>
      </c>
      <c r="P392" s="68">
        <v>9176548016</v>
      </c>
      <c r="Q392" s="68" t="s">
        <v>2830</v>
      </c>
      <c r="R392" s="68" t="s">
        <v>1596</v>
      </c>
      <c r="S392" s="68" t="s">
        <v>1569</v>
      </c>
      <c r="T392" s="68">
        <v>6127</v>
      </c>
      <c r="U392" s="63" t="s">
        <v>1885</v>
      </c>
    </row>
    <row r="393" spans="1:23" ht="30" customHeight="1">
      <c r="A393" s="64">
        <v>392</v>
      </c>
      <c r="B393" s="65" t="s">
        <v>639</v>
      </c>
      <c r="C393" s="66" t="s">
        <v>282</v>
      </c>
      <c r="D393" s="66" t="s">
        <v>1265</v>
      </c>
      <c r="E393" s="66" t="s">
        <v>2824</v>
      </c>
      <c r="F393" s="66" t="s">
        <v>1266</v>
      </c>
      <c r="G393" s="67" t="s">
        <v>1560</v>
      </c>
      <c r="H393" s="68" t="s">
        <v>1562</v>
      </c>
      <c r="I393" s="68" t="s">
        <v>1561</v>
      </c>
      <c r="J393" s="68" t="s">
        <v>1562</v>
      </c>
      <c r="K393" s="68" t="s">
        <v>2825</v>
      </c>
      <c r="L393" s="68" t="s">
        <v>2826</v>
      </c>
      <c r="M393" s="68" t="s">
        <v>1702</v>
      </c>
      <c r="N393" s="68" t="s">
        <v>2827</v>
      </c>
      <c r="O393" s="68">
        <v>9176548016</v>
      </c>
      <c r="P393" s="68">
        <v>9176548016</v>
      </c>
      <c r="Q393" s="68" t="s">
        <v>2830</v>
      </c>
      <c r="R393" s="68" t="s">
        <v>1596</v>
      </c>
      <c r="S393" s="68" t="s">
        <v>1569</v>
      </c>
      <c r="T393" s="68">
        <v>6127</v>
      </c>
      <c r="U393" s="63" t="s">
        <v>1885</v>
      </c>
    </row>
    <row r="394" spans="1:23" ht="30" customHeight="1">
      <c r="A394" s="64">
        <v>393</v>
      </c>
      <c r="B394" s="65" t="s">
        <v>277</v>
      </c>
      <c r="C394" s="66" t="s">
        <v>277</v>
      </c>
      <c r="D394" s="66" t="s">
        <v>1267</v>
      </c>
      <c r="E394" s="66" t="s">
        <v>2831</v>
      </c>
      <c r="F394" s="66" t="s">
        <v>1268</v>
      </c>
      <c r="G394" s="67" t="s">
        <v>1560</v>
      </c>
      <c r="H394" s="68" t="s">
        <v>1561</v>
      </c>
      <c r="I394" s="68" t="s">
        <v>1562</v>
      </c>
      <c r="J394" s="68" t="s">
        <v>1562</v>
      </c>
      <c r="K394" s="68" t="s">
        <v>1563</v>
      </c>
      <c r="L394" s="68" t="s">
        <v>2832</v>
      </c>
      <c r="M394" s="68" t="s">
        <v>1702</v>
      </c>
      <c r="N394" s="68" t="s">
        <v>2833</v>
      </c>
      <c r="O394" s="68" t="s">
        <v>2834</v>
      </c>
      <c r="P394" s="68">
        <v>9177064262</v>
      </c>
      <c r="Q394" s="68" t="s">
        <v>2835</v>
      </c>
      <c r="R394" s="68" t="s">
        <v>1596</v>
      </c>
      <c r="S394" s="68" t="s">
        <v>1569</v>
      </c>
      <c r="T394" s="68">
        <v>6111</v>
      </c>
      <c r="U394" s="63" t="s">
        <v>1885</v>
      </c>
    </row>
    <row r="395" spans="1:23" ht="30" customHeight="1">
      <c r="A395" s="64">
        <v>394</v>
      </c>
      <c r="B395" s="65" t="s">
        <v>283</v>
      </c>
      <c r="C395" s="66" t="s">
        <v>283</v>
      </c>
      <c r="D395" s="66" t="s">
        <v>1269</v>
      </c>
      <c r="E395" s="66" t="s">
        <v>2836</v>
      </c>
      <c r="F395" s="66" t="s">
        <v>1270</v>
      </c>
      <c r="G395" s="67" t="s">
        <v>1649</v>
      </c>
      <c r="H395" s="68" t="s">
        <v>1561</v>
      </c>
      <c r="I395" s="68" t="s">
        <v>1562</v>
      </c>
      <c r="J395" s="68" t="s">
        <v>1562</v>
      </c>
      <c r="K395" s="68" t="s">
        <v>1563</v>
      </c>
      <c r="L395" s="68" t="s">
        <v>2837</v>
      </c>
      <c r="M395" s="68" t="s">
        <v>1760</v>
      </c>
      <c r="N395" s="68" t="s">
        <v>2838</v>
      </c>
      <c r="O395" s="68" t="s">
        <v>2839</v>
      </c>
      <c r="P395" s="68">
        <v>9178813083</v>
      </c>
      <c r="Q395" s="68" t="s">
        <v>2840</v>
      </c>
      <c r="R395" s="68" t="s">
        <v>1596</v>
      </c>
      <c r="S395" s="68" t="s">
        <v>1569</v>
      </c>
      <c r="T395" s="68">
        <v>6120</v>
      </c>
      <c r="U395" s="63" t="s">
        <v>1885</v>
      </c>
    </row>
    <row r="396" spans="1:23" ht="30" customHeight="1">
      <c r="A396" s="64">
        <v>395</v>
      </c>
      <c r="B396" s="69" t="s">
        <v>278</v>
      </c>
      <c r="C396" s="66" t="s">
        <v>278</v>
      </c>
      <c r="D396" s="66" t="s">
        <v>1271</v>
      </c>
      <c r="E396" s="66" t="s">
        <v>2841</v>
      </c>
      <c r="F396" s="66" t="s">
        <v>1272</v>
      </c>
      <c r="G396" s="67" t="s">
        <v>1649</v>
      </c>
      <c r="H396" s="68" t="s">
        <v>1561</v>
      </c>
      <c r="I396" s="68" t="s">
        <v>1562</v>
      </c>
      <c r="J396" s="68" t="s">
        <v>1562</v>
      </c>
      <c r="K396" s="68" t="s">
        <v>1563</v>
      </c>
      <c r="L396" s="68" t="s">
        <v>2842</v>
      </c>
      <c r="M396" s="68" t="s">
        <v>2843</v>
      </c>
      <c r="N396" s="68" t="s">
        <v>2844</v>
      </c>
      <c r="O396" s="68" t="s">
        <v>2845</v>
      </c>
      <c r="P396" s="68" t="s">
        <v>2846</v>
      </c>
      <c r="Q396" s="68" t="s">
        <v>2847</v>
      </c>
      <c r="R396" s="68" t="s">
        <v>1596</v>
      </c>
      <c r="S396" s="68" t="s">
        <v>1569</v>
      </c>
      <c r="T396" s="68">
        <v>6209</v>
      </c>
      <c r="U396" s="63" t="s">
        <v>1885</v>
      </c>
      <c r="W396" s="63" t="s">
        <v>2848</v>
      </c>
    </row>
    <row r="397" spans="1:23" ht="30" customHeight="1">
      <c r="A397" s="64">
        <v>396</v>
      </c>
      <c r="B397" s="65" t="s">
        <v>279</v>
      </c>
      <c r="C397" s="66" t="s">
        <v>279</v>
      </c>
      <c r="D397" s="66" t="s">
        <v>1273</v>
      </c>
      <c r="E397" s="66" t="s">
        <v>2849</v>
      </c>
      <c r="F397" s="66" t="s">
        <v>1274</v>
      </c>
      <c r="G397" s="67" t="s">
        <v>1649</v>
      </c>
      <c r="H397" s="68" t="s">
        <v>1561</v>
      </c>
      <c r="I397" s="68" t="s">
        <v>1562</v>
      </c>
      <c r="J397" s="68" t="s">
        <v>1561</v>
      </c>
      <c r="K397" s="68" t="s">
        <v>2850</v>
      </c>
      <c r="L397" s="68" t="s">
        <v>2851</v>
      </c>
      <c r="M397" s="68" t="s">
        <v>1682</v>
      </c>
      <c r="N397" s="68" t="s">
        <v>2852</v>
      </c>
      <c r="O397" s="68" t="s">
        <v>2853</v>
      </c>
      <c r="P397" s="68">
        <v>9171474561</v>
      </c>
      <c r="Q397" s="68" t="s">
        <v>2854</v>
      </c>
      <c r="R397" s="68" t="s">
        <v>1596</v>
      </c>
      <c r="S397" s="68" t="s">
        <v>1569</v>
      </c>
      <c r="T397" s="68">
        <v>6200</v>
      </c>
      <c r="U397" s="63" t="s">
        <v>1885</v>
      </c>
    </row>
    <row r="398" spans="1:23" ht="30" customHeight="1">
      <c r="A398" s="64">
        <v>397</v>
      </c>
      <c r="B398" s="69" t="s">
        <v>284</v>
      </c>
      <c r="C398" s="66" t="s">
        <v>284</v>
      </c>
      <c r="D398" s="66" t="s">
        <v>1275</v>
      </c>
      <c r="E398" s="66" t="s">
        <v>2855</v>
      </c>
      <c r="F398" s="66" t="s">
        <v>1276</v>
      </c>
      <c r="G398" s="67" t="s">
        <v>1649</v>
      </c>
      <c r="H398" s="68" t="s">
        <v>1561</v>
      </c>
      <c r="I398" s="68" t="s">
        <v>1562</v>
      </c>
      <c r="J398" s="68" t="s">
        <v>1561</v>
      </c>
      <c r="K398" s="68" t="s">
        <v>1563</v>
      </c>
      <c r="L398" s="68" t="s">
        <v>2856</v>
      </c>
      <c r="M398" s="68" t="s">
        <v>2857</v>
      </c>
      <c r="N398" s="68" t="s">
        <v>2858</v>
      </c>
      <c r="O398" s="68">
        <v>9192703924</v>
      </c>
      <c r="P398" s="68" t="s">
        <v>2859</v>
      </c>
      <c r="Q398" s="68" t="s">
        <v>2860</v>
      </c>
      <c r="R398" s="68" t="s">
        <v>1596</v>
      </c>
      <c r="S398" s="68" t="s">
        <v>1569</v>
      </c>
      <c r="T398" s="68">
        <v>6401</v>
      </c>
      <c r="U398" s="63" t="s">
        <v>1885</v>
      </c>
    </row>
    <row r="399" spans="1:23" ht="30" customHeight="1">
      <c r="A399" s="64">
        <v>398</v>
      </c>
      <c r="B399" s="69" t="s">
        <v>285</v>
      </c>
      <c r="C399" s="66" t="s">
        <v>285</v>
      </c>
      <c r="D399" s="66" t="s">
        <v>1277</v>
      </c>
      <c r="E399" s="66" t="s">
        <v>2861</v>
      </c>
      <c r="F399" s="66" t="s">
        <v>1278</v>
      </c>
      <c r="G399" s="67" t="s">
        <v>1570</v>
      </c>
      <c r="H399" s="68" t="s">
        <v>1561</v>
      </c>
      <c r="I399" s="68" t="s">
        <v>1561</v>
      </c>
      <c r="J399" s="68" t="s">
        <v>1561</v>
      </c>
      <c r="K399" s="68" t="s">
        <v>1615</v>
      </c>
      <c r="L399" s="68" t="s">
        <v>1880</v>
      </c>
      <c r="M399" s="68" t="s">
        <v>1881</v>
      </c>
      <c r="N399" s="68" t="s">
        <v>1915</v>
      </c>
      <c r="O399" s="68" t="s">
        <v>1593</v>
      </c>
      <c r="P399" s="68" t="s">
        <v>1882</v>
      </c>
      <c r="Q399" s="68" t="s">
        <v>1883</v>
      </c>
      <c r="R399" s="68" t="s">
        <v>1568</v>
      </c>
      <c r="S399" s="68" t="s">
        <v>1569</v>
      </c>
      <c r="T399" s="68">
        <v>2920</v>
      </c>
      <c r="U399" s="63" t="s">
        <v>1885</v>
      </c>
      <c r="W399" s="63" t="s">
        <v>1598</v>
      </c>
    </row>
    <row r="400" spans="1:23" ht="30" customHeight="1">
      <c r="A400" s="64">
        <v>399</v>
      </c>
      <c r="B400" s="65" t="s">
        <v>285</v>
      </c>
      <c r="C400" s="66" t="s">
        <v>644</v>
      </c>
      <c r="D400" s="66" t="s">
        <v>1277</v>
      </c>
      <c r="E400" s="66" t="s">
        <v>2861</v>
      </c>
      <c r="F400" s="66" t="s">
        <v>1278</v>
      </c>
      <c r="G400" s="67" t="s">
        <v>1570</v>
      </c>
      <c r="H400" s="68" t="s">
        <v>1561</v>
      </c>
      <c r="I400" s="68" t="s">
        <v>1561</v>
      </c>
      <c r="J400" s="68" t="s">
        <v>1561</v>
      </c>
      <c r="K400" s="68" t="s">
        <v>1615</v>
      </c>
      <c r="L400" s="68" t="s">
        <v>1880</v>
      </c>
      <c r="M400" s="68" t="s">
        <v>1881</v>
      </c>
      <c r="N400" s="68" t="s">
        <v>1915</v>
      </c>
      <c r="O400" s="68" t="s">
        <v>1593</v>
      </c>
      <c r="P400" s="68" t="s">
        <v>1882</v>
      </c>
      <c r="Q400" s="68" t="s">
        <v>1883</v>
      </c>
      <c r="R400" s="68" t="s">
        <v>1568</v>
      </c>
      <c r="S400" s="68" t="s">
        <v>1569</v>
      </c>
      <c r="T400" s="68">
        <v>2920</v>
      </c>
      <c r="U400" s="63" t="s">
        <v>1885</v>
      </c>
      <c r="W400" s="63" t="s">
        <v>1598</v>
      </c>
    </row>
    <row r="401" spans="1:23" ht="30" customHeight="1">
      <c r="A401" s="64">
        <v>400</v>
      </c>
      <c r="B401" s="65" t="s">
        <v>285</v>
      </c>
      <c r="C401" s="66" t="s">
        <v>286</v>
      </c>
      <c r="D401" s="66" t="s">
        <v>1277</v>
      </c>
      <c r="E401" s="66" t="s">
        <v>2861</v>
      </c>
      <c r="F401" s="66" t="s">
        <v>1278</v>
      </c>
      <c r="G401" s="67" t="s">
        <v>1560</v>
      </c>
      <c r="H401" s="68" t="s">
        <v>1561</v>
      </c>
      <c r="I401" s="68" t="s">
        <v>1561</v>
      </c>
      <c r="J401" s="68" t="s">
        <v>1561</v>
      </c>
      <c r="K401" s="68" t="s">
        <v>1615</v>
      </c>
      <c r="L401" s="68" t="s">
        <v>1880</v>
      </c>
      <c r="M401" s="68" t="s">
        <v>1881</v>
      </c>
      <c r="N401" s="68" t="s">
        <v>1915</v>
      </c>
      <c r="O401" s="68" t="s">
        <v>1593</v>
      </c>
      <c r="P401" s="68" t="s">
        <v>1882</v>
      </c>
      <c r="Q401" s="68" t="s">
        <v>1883</v>
      </c>
      <c r="R401" s="68" t="s">
        <v>1568</v>
      </c>
      <c r="S401" s="68" t="s">
        <v>1569</v>
      </c>
      <c r="T401" s="68">
        <v>2920</v>
      </c>
      <c r="U401" s="63" t="s">
        <v>1885</v>
      </c>
      <c r="W401" s="63" t="s">
        <v>1598</v>
      </c>
    </row>
    <row r="402" spans="1:23" ht="30" customHeight="1">
      <c r="A402" s="64">
        <v>401</v>
      </c>
      <c r="B402" s="69" t="s">
        <v>285</v>
      </c>
      <c r="C402" s="66" t="s">
        <v>287</v>
      </c>
      <c r="D402" s="66" t="s">
        <v>1277</v>
      </c>
      <c r="E402" s="66" t="s">
        <v>2861</v>
      </c>
      <c r="F402" s="66" t="s">
        <v>1278</v>
      </c>
      <c r="G402" s="67" t="s">
        <v>1560</v>
      </c>
      <c r="H402" s="68" t="s">
        <v>1561</v>
      </c>
      <c r="I402" s="68" t="s">
        <v>1561</v>
      </c>
      <c r="J402" s="68" t="s">
        <v>1561</v>
      </c>
      <c r="K402" s="68" t="s">
        <v>1615</v>
      </c>
      <c r="L402" s="68" t="s">
        <v>1880</v>
      </c>
      <c r="M402" s="68" t="s">
        <v>1881</v>
      </c>
      <c r="N402" s="68" t="s">
        <v>1915</v>
      </c>
      <c r="O402" s="68" t="s">
        <v>1593</v>
      </c>
      <c r="P402" s="68" t="s">
        <v>1882</v>
      </c>
      <c r="Q402" s="68" t="s">
        <v>1883</v>
      </c>
      <c r="R402" s="68" t="s">
        <v>1568</v>
      </c>
      <c r="S402" s="68" t="s">
        <v>1569</v>
      </c>
      <c r="T402" s="68">
        <v>2920</v>
      </c>
      <c r="U402" s="63" t="s">
        <v>1885</v>
      </c>
      <c r="W402" s="63" t="s">
        <v>1598</v>
      </c>
    </row>
    <row r="403" spans="1:23" ht="30" customHeight="1">
      <c r="A403" s="64">
        <v>402</v>
      </c>
      <c r="B403" s="69" t="s">
        <v>640</v>
      </c>
      <c r="C403" s="66" t="s">
        <v>641</v>
      </c>
      <c r="D403" s="66" t="s">
        <v>1279</v>
      </c>
      <c r="E403" s="66" t="s">
        <v>2862</v>
      </c>
      <c r="F403" s="66" t="s">
        <v>1280</v>
      </c>
      <c r="G403" s="67" t="s">
        <v>1560</v>
      </c>
      <c r="H403" s="68" t="s">
        <v>1562</v>
      </c>
      <c r="I403" s="68" t="s">
        <v>1561</v>
      </c>
      <c r="J403" s="68" t="s">
        <v>1562</v>
      </c>
      <c r="K403" s="68" t="s">
        <v>2863</v>
      </c>
      <c r="L403" s="68" t="s">
        <v>2864</v>
      </c>
      <c r="M403" s="68" t="s">
        <v>2865</v>
      </c>
      <c r="N403" s="68" t="s">
        <v>2866</v>
      </c>
      <c r="O403" s="68" t="s">
        <v>2867</v>
      </c>
      <c r="P403" s="68">
        <v>9053624319</v>
      </c>
      <c r="Q403" s="68" t="s">
        <v>2868</v>
      </c>
      <c r="R403" s="68" t="s">
        <v>1568</v>
      </c>
      <c r="S403" s="68" t="s">
        <v>1569</v>
      </c>
      <c r="T403" s="68">
        <v>6000</v>
      </c>
    </row>
    <row r="404" spans="1:23" ht="30" customHeight="1">
      <c r="A404" s="64">
        <v>403</v>
      </c>
      <c r="B404" s="69" t="s">
        <v>640</v>
      </c>
      <c r="C404" s="66" t="s">
        <v>640</v>
      </c>
      <c r="D404" s="66" t="s">
        <v>1279</v>
      </c>
      <c r="E404" s="66" t="s">
        <v>2862</v>
      </c>
      <c r="F404" s="66" t="s">
        <v>1280</v>
      </c>
      <c r="G404" s="67" t="s">
        <v>1570</v>
      </c>
      <c r="H404" s="68" t="s">
        <v>1562</v>
      </c>
      <c r="I404" s="68" t="s">
        <v>1561</v>
      </c>
      <c r="J404" s="68" t="s">
        <v>1562</v>
      </c>
      <c r="K404" s="68" t="s">
        <v>2863</v>
      </c>
      <c r="L404" s="68" t="s">
        <v>2864</v>
      </c>
      <c r="M404" s="68" t="s">
        <v>2865</v>
      </c>
      <c r="N404" s="68" t="s">
        <v>2866</v>
      </c>
      <c r="O404" s="68" t="s">
        <v>2867</v>
      </c>
      <c r="P404" s="68">
        <v>9053624319</v>
      </c>
      <c r="Q404" s="68" t="s">
        <v>2868</v>
      </c>
      <c r="R404" s="68" t="s">
        <v>1568</v>
      </c>
      <c r="S404" s="68" t="s">
        <v>1569</v>
      </c>
      <c r="T404" s="68">
        <v>6000</v>
      </c>
    </row>
    <row r="405" spans="1:23" ht="30" customHeight="1">
      <c r="A405" s="64">
        <v>404</v>
      </c>
      <c r="B405" s="65" t="s">
        <v>2869</v>
      </c>
      <c r="C405" s="66" t="s">
        <v>2869</v>
      </c>
      <c r="D405" s="66" t="s">
        <v>2870</v>
      </c>
      <c r="E405" s="66" t="s">
        <v>2871</v>
      </c>
      <c r="F405" s="66" t="s">
        <v>1274</v>
      </c>
      <c r="G405" s="67" t="s">
        <v>1649</v>
      </c>
      <c r="H405" s="68" t="s">
        <v>1561</v>
      </c>
      <c r="I405" s="68" t="s">
        <v>1562</v>
      </c>
      <c r="J405" s="68" t="s">
        <v>1561</v>
      </c>
      <c r="K405" s="68" t="s">
        <v>2872</v>
      </c>
      <c r="L405" s="68" t="s">
        <v>2851</v>
      </c>
      <c r="M405" s="68" t="s">
        <v>1682</v>
      </c>
      <c r="N405" s="68" t="s">
        <v>2852</v>
      </c>
      <c r="O405" s="68" t="s">
        <v>2873</v>
      </c>
      <c r="P405" s="68">
        <v>9171474561</v>
      </c>
      <c r="Q405" s="68" t="s">
        <v>2874</v>
      </c>
      <c r="R405" s="68" t="s">
        <v>1596</v>
      </c>
      <c r="S405" s="68" t="s">
        <v>1569</v>
      </c>
      <c r="T405" s="68">
        <v>6200</v>
      </c>
      <c r="U405" s="63" t="s">
        <v>2875</v>
      </c>
    </row>
    <row r="406" spans="1:23" ht="30" customHeight="1">
      <c r="A406" s="64">
        <v>405</v>
      </c>
      <c r="B406" s="69" t="s">
        <v>642</v>
      </c>
      <c r="C406" s="66" t="s">
        <v>642</v>
      </c>
      <c r="D406" s="66" t="s">
        <v>1281</v>
      </c>
      <c r="E406" s="66" t="s">
        <v>2876</v>
      </c>
      <c r="F406" s="66" t="s">
        <v>1282</v>
      </c>
      <c r="G406" s="67" t="s">
        <v>1570</v>
      </c>
      <c r="H406" s="68" t="s">
        <v>1561</v>
      </c>
      <c r="I406" s="68" t="s">
        <v>1561</v>
      </c>
      <c r="J406" s="68" t="s">
        <v>1561</v>
      </c>
      <c r="K406" s="68" t="s">
        <v>1615</v>
      </c>
      <c r="L406" s="68" t="s">
        <v>2877</v>
      </c>
      <c r="M406" s="68" t="s">
        <v>1746</v>
      </c>
      <c r="N406" s="68" t="s">
        <v>2878</v>
      </c>
      <c r="O406" s="68" t="s">
        <v>2879</v>
      </c>
      <c r="P406" s="68" t="s">
        <v>2880</v>
      </c>
      <c r="Q406" s="68" t="s">
        <v>1749</v>
      </c>
      <c r="R406" s="68" t="s">
        <v>1568</v>
      </c>
      <c r="S406" s="68" t="s">
        <v>1569</v>
      </c>
      <c r="T406" s="68">
        <v>1209</v>
      </c>
    </row>
    <row r="407" spans="1:23" ht="30" customHeight="1">
      <c r="A407" s="64">
        <v>406</v>
      </c>
      <c r="B407" s="65" t="s">
        <v>642</v>
      </c>
      <c r="C407" s="66" t="s">
        <v>643</v>
      </c>
      <c r="D407" s="66" t="s">
        <v>1281</v>
      </c>
      <c r="E407" s="66" t="s">
        <v>2876</v>
      </c>
      <c r="F407" s="66" t="s">
        <v>1282</v>
      </c>
      <c r="G407" s="67" t="s">
        <v>1560</v>
      </c>
      <c r="H407" s="68" t="s">
        <v>1561</v>
      </c>
      <c r="I407" s="68" t="s">
        <v>1561</v>
      </c>
      <c r="J407" s="68" t="s">
        <v>1561</v>
      </c>
      <c r="K407" s="68" t="s">
        <v>1615</v>
      </c>
      <c r="L407" s="68" t="s">
        <v>2877</v>
      </c>
      <c r="M407" s="68" t="s">
        <v>1746</v>
      </c>
      <c r="N407" s="68" t="s">
        <v>2878</v>
      </c>
      <c r="O407" s="68" t="s">
        <v>2879</v>
      </c>
      <c r="P407" s="68" t="s">
        <v>2880</v>
      </c>
      <c r="Q407" s="68" t="s">
        <v>1749</v>
      </c>
      <c r="R407" s="68" t="s">
        <v>1568</v>
      </c>
      <c r="S407" s="68" t="s">
        <v>1569</v>
      </c>
      <c r="T407" s="68">
        <v>1209</v>
      </c>
    </row>
    <row r="408" spans="1:23" ht="30" customHeight="1">
      <c r="A408" s="64">
        <v>407</v>
      </c>
      <c r="B408" s="65" t="s">
        <v>145</v>
      </c>
      <c r="C408" s="66" t="s">
        <v>2881</v>
      </c>
      <c r="D408" s="66" t="s">
        <v>1283</v>
      </c>
      <c r="E408" s="66" t="s">
        <v>2882</v>
      </c>
      <c r="F408" s="66" t="s">
        <v>1284</v>
      </c>
      <c r="G408" s="67" t="s">
        <v>1560</v>
      </c>
      <c r="H408" s="68" t="s">
        <v>1561</v>
      </c>
      <c r="I408" s="68" t="s">
        <v>1561</v>
      </c>
      <c r="J408" s="68" t="s">
        <v>1561</v>
      </c>
      <c r="K408" s="68" t="s">
        <v>1719</v>
      </c>
      <c r="L408" s="68" t="s">
        <v>2113</v>
      </c>
      <c r="M408" s="68" t="s">
        <v>2883</v>
      </c>
      <c r="N408" s="68" t="s">
        <v>2884</v>
      </c>
      <c r="O408" s="68" t="s">
        <v>2142</v>
      </c>
      <c r="P408" s="68">
        <v>9991234567</v>
      </c>
      <c r="Q408" s="68" t="s">
        <v>1913</v>
      </c>
      <c r="R408" s="68" t="s">
        <v>1568</v>
      </c>
      <c r="S408" s="68" t="s">
        <v>1569</v>
      </c>
      <c r="T408" s="68">
        <v>2300</v>
      </c>
      <c r="U408" s="63" t="s">
        <v>2117</v>
      </c>
    </row>
    <row r="409" spans="1:23" ht="30" customHeight="1">
      <c r="A409" s="64">
        <v>408</v>
      </c>
      <c r="B409" s="65" t="s">
        <v>145</v>
      </c>
      <c r="C409" s="66" t="s">
        <v>145</v>
      </c>
      <c r="D409" s="66" t="s">
        <v>1283</v>
      </c>
      <c r="E409" s="66" t="s">
        <v>2882</v>
      </c>
      <c r="F409" s="66" t="s">
        <v>1284</v>
      </c>
      <c r="G409" s="67" t="s">
        <v>1570</v>
      </c>
      <c r="H409" s="68" t="s">
        <v>1561</v>
      </c>
      <c r="I409" s="68" t="s">
        <v>1561</v>
      </c>
      <c r="J409" s="68" t="s">
        <v>1561</v>
      </c>
      <c r="K409" s="68" t="s">
        <v>1719</v>
      </c>
      <c r="L409" s="68" t="s">
        <v>2113</v>
      </c>
      <c r="M409" s="68" t="s">
        <v>2883</v>
      </c>
      <c r="N409" s="68" t="s">
        <v>2884</v>
      </c>
      <c r="O409" s="68" t="s">
        <v>2142</v>
      </c>
      <c r="P409" s="68">
        <v>9991234567</v>
      </c>
      <c r="Q409" s="68" t="s">
        <v>1913</v>
      </c>
      <c r="R409" s="68" t="s">
        <v>1568</v>
      </c>
      <c r="S409" s="68" t="s">
        <v>1569</v>
      </c>
      <c r="T409" s="68">
        <v>2300</v>
      </c>
      <c r="U409" s="63" t="s">
        <v>2117</v>
      </c>
    </row>
    <row r="410" spans="1:23" ht="30" customHeight="1">
      <c r="A410" s="64">
        <v>409</v>
      </c>
      <c r="B410" s="65" t="s">
        <v>146</v>
      </c>
      <c r="C410" s="66" t="s">
        <v>146</v>
      </c>
      <c r="D410" s="66" t="s">
        <v>1285</v>
      </c>
      <c r="E410" s="66" t="s">
        <v>2885</v>
      </c>
      <c r="F410" s="66" t="s">
        <v>1286</v>
      </c>
      <c r="G410" s="67" t="s">
        <v>1570</v>
      </c>
      <c r="H410" s="68" t="s">
        <v>1561</v>
      </c>
      <c r="I410" s="68" t="s">
        <v>1561</v>
      </c>
      <c r="J410" s="68" t="s">
        <v>1561</v>
      </c>
      <c r="K410" s="68" t="s">
        <v>1719</v>
      </c>
      <c r="L410" s="68" t="s">
        <v>2113</v>
      </c>
      <c r="M410" s="68" t="s">
        <v>2114</v>
      </c>
      <c r="N410" s="68" t="s">
        <v>2115</v>
      </c>
      <c r="O410" s="68" t="s">
        <v>1912</v>
      </c>
      <c r="P410" s="68">
        <v>9662255560</v>
      </c>
      <c r="Q410" s="68" t="s">
        <v>1913</v>
      </c>
      <c r="R410" s="68" t="s">
        <v>1568</v>
      </c>
      <c r="S410" s="68" t="s">
        <v>1569</v>
      </c>
      <c r="T410" s="68">
        <v>2300</v>
      </c>
    </row>
    <row r="411" spans="1:23" ht="30" customHeight="1">
      <c r="A411" s="64">
        <v>410</v>
      </c>
      <c r="B411" s="69" t="s">
        <v>146</v>
      </c>
      <c r="C411" s="66" t="s">
        <v>2886</v>
      </c>
      <c r="D411" s="66" t="s">
        <v>1285</v>
      </c>
      <c r="E411" s="66" t="s">
        <v>2885</v>
      </c>
      <c r="F411" s="66" t="s">
        <v>1286</v>
      </c>
      <c r="G411" s="67" t="s">
        <v>1560</v>
      </c>
      <c r="H411" s="68" t="s">
        <v>1561</v>
      </c>
      <c r="I411" s="68" t="s">
        <v>1561</v>
      </c>
      <c r="J411" s="68" t="s">
        <v>1561</v>
      </c>
      <c r="K411" s="68" t="s">
        <v>1719</v>
      </c>
      <c r="L411" s="68" t="s">
        <v>2113</v>
      </c>
      <c r="M411" s="68" t="s">
        <v>2114</v>
      </c>
      <c r="N411" s="68" t="s">
        <v>2115</v>
      </c>
      <c r="O411" s="68" t="s">
        <v>1912</v>
      </c>
      <c r="P411" s="68">
        <v>9662255560</v>
      </c>
      <c r="Q411" s="68" t="s">
        <v>1913</v>
      </c>
      <c r="R411" s="68" t="s">
        <v>1568</v>
      </c>
      <c r="S411" s="68" t="s">
        <v>1569</v>
      </c>
      <c r="T411" s="68">
        <v>2300</v>
      </c>
    </row>
    <row r="412" spans="1:23" ht="30" customHeight="1">
      <c r="A412" s="64">
        <v>411</v>
      </c>
      <c r="B412" s="69" t="s">
        <v>645</v>
      </c>
      <c r="C412" s="66" t="s">
        <v>645</v>
      </c>
      <c r="D412" s="66" t="s">
        <v>1289</v>
      </c>
      <c r="E412" s="66" t="s">
        <v>2887</v>
      </c>
      <c r="F412" s="66" t="s">
        <v>1290</v>
      </c>
      <c r="G412" s="67" t="s">
        <v>1640</v>
      </c>
      <c r="H412" s="68" t="s">
        <v>1561</v>
      </c>
      <c r="I412" s="68" t="s">
        <v>1562</v>
      </c>
      <c r="J412" s="68" t="s">
        <v>1562</v>
      </c>
      <c r="K412" s="68" t="s">
        <v>1563</v>
      </c>
      <c r="L412" s="68" t="s">
        <v>2888</v>
      </c>
      <c r="M412" s="68" t="s">
        <v>2889</v>
      </c>
      <c r="N412" s="68" t="s">
        <v>2887</v>
      </c>
      <c r="O412" s="68" t="s">
        <v>2890</v>
      </c>
      <c r="P412" s="68" t="s">
        <v>2891</v>
      </c>
      <c r="Q412" s="68" t="s">
        <v>2892</v>
      </c>
      <c r="R412" s="68" t="s">
        <v>1568</v>
      </c>
      <c r="S412" s="68" t="s">
        <v>1569</v>
      </c>
      <c r="T412" s="68">
        <v>2200</v>
      </c>
      <c r="U412" s="63" t="s">
        <v>2892</v>
      </c>
    </row>
    <row r="413" spans="1:23" ht="30" customHeight="1">
      <c r="A413" s="64">
        <v>412</v>
      </c>
      <c r="B413" s="65" t="s">
        <v>646</v>
      </c>
      <c r="C413" s="66" t="s">
        <v>646</v>
      </c>
      <c r="D413" s="66" t="s">
        <v>1291</v>
      </c>
      <c r="E413" s="66" t="s">
        <v>2893</v>
      </c>
      <c r="F413" s="66" t="s">
        <v>1292</v>
      </c>
      <c r="G413" s="67" t="s">
        <v>1570</v>
      </c>
      <c r="H413" s="68" t="s">
        <v>1561</v>
      </c>
      <c r="I413" s="68" t="s">
        <v>1562</v>
      </c>
      <c r="J413" s="68" t="s">
        <v>1562</v>
      </c>
      <c r="K413" s="68" t="s">
        <v>1615</v>
      </c>
      <c r="L413" s="68" t="s">
        <v>2894</v>
      </c>
      <c r="M413" s="68" t="s">
        <v>2895</v>
      </c>
      <c r="N413" s="68" t="s">
        <v>2896</v>
      </c>
      <c r="O413" s="68" t="s">
        <v>2897</v>
      </c>
      <c r="P413" s="68">
        <v>9178000167</v>
      </c>
      <c r="Q413" s="68" t="s">
        <v>2898</v>
      </c>
      <c r="R413" s="68" t="s">
        <v>1596</v>
      </c>
      <c r="S413" s="68" t="s">
        <v>1569</v>
      </c>
      <c r="T413" s="68">
        <v>1235</v>
      </c>
    </row>
    <row r="414" spans="1:23" ht="30" customHeight="1">
      <c r="A414" s="64">
        <v>413</v>
      </c>
      <c r="B414" s="65" t="s">
        <v>646</v>
      </c>
      <c r="C414" s="66" t="s">
        <v>290</v>
      </c>
      <c r="D414" s="66" t="s">
        <v>1291</v>
      </c>
      <c r="E414" s="66" t="s">
        <v>2893</v>
      </c>
      <c r="F414" s="66" t="s">
        <v>1292</v>
      </c>
      <c r="G414" s="67" t="s">
        <v>1560</v>
      </c>
      <c r="H414" s="68" t="s">
        <v>1561</v>
      </c>
      <c r="I414" s="68" t="s">
        <v>1562</v>
      </c>
      <c r="J414" s="68" t="s">
        <v>1562</v>
      </c>
      <c r="K414" s="68" t="s">
        <v>1615</v>
      </c>
      <c r="L414" s="68" t="s">
        <v>2894</v>
      </c>
      <c r="M414" s="68" t="s">
        <v>2895</v>
      </c>
      <c r="N414" s="68" t="s">
        <v>2896</v>
      </c>
      <c r="O414" s="68" t="s">
        <v>2897</v>
      </c>
      <c r="P414" s="68">
        <v>9178000167</v>
      </c>
      <c r="Q414" s="68" t="s">
        <v>2898</v>
      </c>
      <c r="R414" s="68" t="s">
        <v>1596</v>
      </c>
      <c r="S414" s="68" t="s">
        <v>1569</v>
      </c>
      <c r="T414" s="68">
        <v>1235</v>
      </c>
    </row>
    <row r="415" spans="1:23" ht="30" customHeight="1">
      <c r="A415" s="64">
        <v>414</v>
      </c>
      <c r="B415" s="65" t="s">
        <v>647</v>
      </c>
      <c r="C415" s="66" t="s">
        <v>647</v>
      </c>
      <c r="D415" s="66" t="s">
        <v>1293</v>
      </c>
      <c r="E415" s="66" t="s">
        <v>2899</v>
      </c>
      <c r="F415" s="66" t="s">
        <v>1294</v>
      </c>
      <c r="G415" s="67" t="s">
        <v>1570</v>
      </c>
      <c r="H415" s="68" t="s">
        <v>1561</v>
      </c>
      <c r="I415" s="68" t="s">
        <v>1562</v>
      </c>
      <c r="J415" s="68" t="s">
        <v>1562</v>
      </c>
      <c r="K415" s="68" t="s">
        <v>1563</v>
      </c>
      <c r="L415" s="68" t="s">
        <v>1590</v>
      </c>
      <c r="M415" s="68" t="s">
        <v>1591</v>
      </c>
      <c r="N415" s="68" t="s">
        <v>1592</v>
      </c>
      <c r="O415" s="68" t="s">
        <v>1593</v>
      </c>
      <c r="P415" s="68" t="s">
        <v>1594</v>
      </c>
      <c r="Q415" s="68" t="s">
        <v>1595</v>
      </c>
      <c r="R415" s="68" t="s">
        <v>1568</v>
      </c>
      <c r="S415" s="68" t="s">
        <v>1569</v>
      </c>
      <c r="T415" s="68">
        <v>2200</v>
      </c>
      <c r="U415" s="63" t="s">
        <v>2122</v>
      </c>
      <c r="W415" s="63" t="s">
        <v>1598</v>
      </c>
    </row>
    <row r="416" spans="1:23" ht="30" customHeight="1">
      <c r="A416" s="64">
        <v>415</v>
      </c>
      <c r="B416" s="69" t="s">
        <v>647</v>
      </c>
      <c r="C416" s="66" t="s">
        <v>289</v>
      </c>
      <c r="D416" s="66" t="s">
        <v>1293</v>
      </c>
      <c r="E416" s="66" t="s">
        <v>2899</v>
      </c>
      <c r="F416" s="66" t="s">
        <v>1294</v>
      </c>
      <c r="G416" s="67" t="s">
        <v>1560</v>
      </c>
      <c r="H416" s="68" t="s">
        <v>1561</v>
      </c>
      <c r="I416" s="68" t="s">
        <v>1562</v>
      </c>
      <c r="J416" s="68" t="s">
        <v>1562</v>
      </c>
      <c r="K416" s="68" t="s">
        <v>1563</v>
      </c>
      <c r="L416" s="68" t="s">
        <v>1590</v>
      </c>
      <c r="M416" s="68" t="s">
        <v>1591</v>
      </c>
      <c r="N416" s="68" t="s">
        <v>1592</v>
      </c>
      <c r="O416" s="68" t="s">
        <v>1593</v>
      </c>
      <c r="P416" s="68" t="s">
        <v>1594</v>
      </c>
      <c r="Q416" s="68" t="s">
        <v>1595</v>
      </c>
      <c r="R416" s="68" t="s">
        <v>1568</v>
      </c>
      <c r="S416" s="68" t="s">
        <v>1569</v>
      </c>
      <c r="T416" s="68">
        <v>2200</v>
      </c>
      <c r="U416" s="63" t="s">
        <v>2122</v>
      </c>
      <c r="W416" s="63" t="s">
        <v>1598</v>
      </c>
    </row>
    <row r="417" spans="1:21" ht="30" customHeight="1">
      <c r="A417" s="64">
        <v>416</v>
      </c>
      <c r="B417" s="65" t="s">
        <v>648</v>
      </c>
      <c r="C417" s="66" t="s">
        <v>296</v>
      </c>
      <c r="D417" s="66" t="s">
        <v>1295</v>
      </c>
      <c r="E417" s="66" t="s">
        <v>2900</v>
      </c>
      <c r="F417" s="66" t="s">
        <v>1296</v>
      </c>
      <c r="G417" s="67" t="s">
        <v>1560</v>
      </c>
      <c r="H417" s="68" t="s">
        <v>1561</v>
      </c>
      <c r="I417" s="68" t="s">
        <v>1562</v>
      </c>
      <c r="J417" s="68" t="s">
        <v>1562</v>
      </c>
      <c r="K417" s="68" t="s">
        <v>1563</v>
      </c>
      <c r="L417" s="68" t="s">
        <v>2681</v>
      </c>
      <c r="M417" s="68" t="s">
        <v>2682</v>
      </c>
      <c r="N417" s="68" t="s">
        <v>2683</v>
      </c>
      <c r="O417" s="68" t="s">
        <v>2901</v>
      </c>
      <c r="P417" s="68" t="s">
        <v>1691</v>
      </c>
      <c r="Q417" s="68" t="s">
        <v>2685</v>
      </c>
      <c r="R417" s="68" t="s">
        <v>1568</v>
      </c>
      <c r="S417" s="68" t="s">
        <v>1569</v>
      </c>
      <c r="T417" s="68">
        <v>1605</v>
      </c>
    </row>
    <row r="418" spans="1:21" ht="30" customHeight="1">
      <c r="A418" s="64">
        <v>417</v>
      </c>
      <c r="B418" s="69" t="s">
        <v>648</v>
      </c>
      <c r="C418" s="66" t="s">
        <v>648</v>
      </c>
      <c r="D418" s="66" t="s">
        <v>1295</v>
      </c>
      <c r="E418" s="66" t="s">
        <v>2900</v>
      </c>
      <c r="F418" s="66" t="s">
        <v>1296</v>
      </c>
      <c r="G418" s="67" t="s">
        <v>1570</v>
      </c>
      <c r="H418" s="68" t="s">
        <v>1561</v>
      </c>
      <c r="I418" s="68" t="s">
        <v>1562</v>
      </c>
      <c r="J418" s="68" t="s">
        <v>1562</v>
      </c>
      <c r="K418" s="68" t="s">
        <v>1563</v>
      </c>
      <c r="L418" s="68" t="s">
        <v>2681</v>
      </c>
      <c r="M418" s="68" t="s">
        <v>2682</v>
      </c>
      <c r="N418" s="68" t="s">
        <v>2683</v>
      </c>
      <c r="O418" s="68" t="s">
        <v>2901</v>
      </c>
      <c r="P418" s="68" t="s">
        <v>1691</v>
      </c>
      <c r="Q418" s="68" t="s">
        <v>2685</v>
      </c>
      <c r="R418" s="68" t="s">
        <v>1568</v>
      </c>
      <c r="S418" s="68" t="s">
        <v>1569</v>
      </c>
      <c r="T418" s="68">
        <v>1605</v>
      </c>
    </row>
    <row r="419" spans="1:21" ht="30" customHeight="1">
      <c r="A419" s="64">
        <v>418</v>
      </c>
      <c r="B419" s="69" t="s">
        <v>297</v>
      </c>
      <c r="C419" s="66" t="s">
        <v>297</v>
      </c>
      <c r="D419" s="66" t="s">
        <v>1297</v>
      </c>
      <c r="E419" s="66" t="s">
        <v>2902</v>
      </c>
      <c r="F419" s="66" t="s">
        <v>1298</v>
      </c>
      <c r="G419" s="67" t="s">
        <v>1649</v>
      </c>
      <c r="H419" s="68" t="s">
        <v>1561</v>
      </c>
      <c r="I419" s="68" t="s">
        <v>1562</v>
      </c>
      <c r="J419" s="68" t="s">
        <v>1562</v>
      </c>
      <c r="K419" s="68" t="s">
        <v>2903</v>
      </c>
      <c r="L419" s="68" t="s">
        <v>2904</v>
      </c>
      <c r="M419" s="68" t="s">
        <v>1956</v>
      </c>
      <c r="N419" s="68" t="s">
        <v>2905</v>
      </c>
      <c r="O419" s="68" t="s">
        <v>2906</v>
      </c>
      <c r="P419" s="68" t="s">
        <v>2907</v>
      </c>
      <c r="Q419" s="68" t="s">
        <v>2908</v>
      </c>
      <c r="R419" s="68" t="s">
        <v>1568</v>
      </c>
      <c r="S419" s="68" t="s">
        <v>1569</v>
      </c>
      <c r="T419" s="68">
        <v>2407</v>
      </c>
    </row>
    <row r="420" spans="1:21" ht="30" customHeight="1">
      <c r="A420" s="64">
        <v>419</v>
      </c>
      <c r="B420" s="69" t="s">
        <v>298</v>
      </c>
      <c r="C420" s="66" t="s">
        <v>298</v>
      </c>
      <c r="D420" s="66" t="s">
        <v>1299</v>
      </c>
      <c r="E420" s="66" t="s">
        <v>2909</v>
      </c>
      <c r="F420" s="66" t="s">
        <v>1300</v>
      </c>
      <c r="G420" s="67" t="s">
        <v>1649</v>
      </c>
      <c r="H420" s="68" t="s">
        <v>1561</v>
      </c>
      <c r="I420" s="68" t="s">
        <v>1562</v>
      </c>
      <c r="J420" s="68" t="s">
        <v>1562</v>
      </c>
      <c r="K420" s="68" t="s">
        <v>2910</v>
      </c>
      <c r="L420" s="68" t="s">
        <v>2911</v>
      </c>
      <c r="M420" s="68" t="s">
        <v>2912</v>
      </c>
      <c r="N420" s="68" t="s">
        <v>2913</v>
      </c>
      <c r="O420" s="68">
        <v>6561030</v>
      </c>
      <c r="P420" s="68" t="s">
        <v>2914</v>
      </c>
      <c r="Q420" s="68" t="s">
        <v>2915</v>
      </c>
      <c r="R420" s="68" t="s">
        <v>1568</v>
      </c>
      <c r="S420" s="68" t="s">
        <v>1569</v>
      </c>
      <c r="T420" s="68">
        <v>2428</v>
      </c>
    </row>
    <row r="421" spans="1:21" ht="30" customHeight="1">
      <c r="A421" s="64">
        <v>420</v>
      </c>
      <c r="B421" s="65" t="s">
        <v>649</v>
      </c>
      <c r="C421" s="66" t="s">
        <v>649</v>
      </c>
      <c r="D421" s="66" t="s">
        <v>1301</v>
      </c>
      <c r="E421" s="66" t="s">
        <v>2916</v>
      </c>
      <c r="F421" s="66" t="s">
        <v>1302</v>
      </c>
      <c r="G421" s="67" t="s">
        <v>2917</v>
      </c>
      <c r="H421" s="68" t="s">
        <v>1561</v>
      </c>
      <c r="I421" s="68" t="s">
        <v>1561</v>
      </c>
      <c r="J421" s="68" t="s">
        <v>1562</v>
      </c>
      <c r="K421" s="68" t="s">
        <v>2918</v>
      </c>
      <c r="L421" s="68" t="s">
        <v>2919</v>
      </c>
      <c r="M421" s="68" t="s">
        <v>2920</v>
      </c>
      <c r="N421" s="68" t="s">
        <v>2921</v>
      </c>
      <c r="O421" s="68" t="s">
        <v>2922</v>
      </c>
      <c r="P421" s="68" t="s">
        <v>1691</v>
      </c>
      <c r="Q421" s="68" t="s">
        <v>2923</v>
      </c>
      <c r="R421" s="68" t="s">
        <v>1596</v>
      </c>
      <c r="S421" s="68" t="s">
        <v>1569</v>
      </c>
      <c r="T421" s="68">
        <v>6539</v>
      </c>
      <c r="U421" s="63" t="s">
        <v>2924</v>
      </c>
    </row>
    <row r="422" spans="1:21" ht="30" customHeight="1">
      <c r="A422" s="64">
        <v>421</v>
      </c>
      <c r="B422" s="65" t="s">
        <v>650</v>
      </c>
      <c r="C422" s="66" t="s">
        <v>650</v>
      </c>
      <c r="D422" s="66" t="s">
        <v>1303</v>
      </c>
      <c r="E422" s="66" t="s">
        <v>2925</v>
      </c>
      <c r="F422" s="66" t="s">
        <v>1304</v>
      </c>
      <c r="G422" s="67" t="s">
        <v>1570</v>
      </c>
      <c r="H422" s="68" t="s">
        <v>1561</v>
      </c>
      <c r="I422" s="68" t="s">
        <v>1562</v>
      </c>
      <c r="J422" s="68" t="s">
        <v>1562</v>
      </c>
      <c r="K422" s="68" t="s">
        <v>1563</v>
      </c>
      <c r="L422" s="68" t="s">
        <v>2926</v>
      </c>
      <c r="M422" s="68" t="s">
        <v>2538</v>
      </c>
      <c r="N422" s="68" t="s">
        <v>2927</v>
      </c>
      <c r="O422" s="68" t="s">
        <v>2540</v>
      </c>
      <c r="P422" s="68" t="s">
        <v>2541</v>
      </c>
      <c r="Q422" s="68" t="s">
        <v>2542</v>
      </c>
      <c r="R422" s="68" t="s">
        <v>1596</v>
      </c>
      <c r="S422" s="68" t="s">
        <v>1569</v>
      </c>
      <c r="T422" s="68">
        <v>5013</v>
      </c>
      <c r="U422" s="63" t="s">
        <v>2928</v>
      </c>
    </row>
    <row r="423" spans="1:21" ht="30" customHeight="1">
      <c r="A423" s="64">
        <v>422</v>
      </c>
      <c r="B423" s="65" t="s">
        <v>650</v>
      </c>
      <c r="C423" s="66" t="s">
        <v>2929</v>
      </c>
      <c r="D423" s="66" t="s">
        <v>1303</v>
      </c>
      <c r="E423" s="66" t="s">
        <v>2925</v>
      </c>
      <c r="F423" s="66" t="s">
        <v>1304</v>
      </c>
      <c r="G423" s="67" t="s">
        <v>1560</v>
      </c>
      <c r="H423" s="68" t="s">
        <v>1561</v>
      </c>
      <c r="I423" s="68" t="s">
        <v>1562</v>
      </c>
      <c r="J423" s="68" t="s">
        <v>1562</v>
      </c>
      <c r="K423" s="68" t="s">
        <v>1563</v>
      </c>
      <c r="L423" s="68" t="s">
        <v>2926</v>
      </c>
      <c r="M423" s="68" t="s">
        <v>2538</v>
      </c>
      <c r="N423" s="68" t="s">
        <v>2927</v>
      </c>
      <c r="O423" s="68" t="s">
        <v>2540</v>
      </c>
      <c r="P423" s="68" t="s">
        <v>2541</v>
      </c>
      <c r="Q423" s="68" t="s">
        <v>2542</v>
      </c>
      <c r="R423" s="68" t="s">
        <v>1596</v>
      </c>
      <c r="S423" s="68" t="s">
        <v>1569</v>
      </c>
      <c r="T423" s="68">
        <v>5013</v>
      </c>
      <c r="U423" s="63" t="s">
        <v>2928</v>
      </c>
    </row>
    <row r="424" spans="1:21" ht="30" customHeight="1">
      <c r="A424" s="64">
        <v>423</v>
      </c>
      <c r="B424" s="65" t="s">
        <v>652</v>
      </c>
      <c r="C424" s="66" t="s">
        <v>653</v>
      </c>
      <c r="D424" s="66" t="s">
        <v>1309</v>
      </c>
      <c r="E424" s="66" t="s">
        <v>2930</v>
      </c>
      <c r="F424" s="66" t="s">
        <v>1310</v>
      </c>
      <c r="G424" s="67" t="s">
        <v>1560</v>
      </c>
      <c r="H424" s="68" t="s">
        <v>1561</v>
      </c>
      <c r="I424" s="68" t="s">
        <v>1562</v>
      </c>
      <c r="J424" s="68" t="s">
        <v>1562</v>
      </c>
      <c r="K424" s="68" t="s">
        <v>1563</v>
      </c>
      <c r="L424" s="68" t="s">
        <v>2931</v>
      </c>
      <c r="M424" s="68" t="s">
        <v>2932</v>
      </c>
      <c r="N424" s="68" t="s">
        <v>2933</v>
      </c>
      <c r="O424" s="68" t="s">
        <v>2934</v>
      </c>
      <c r="P424" s="68">
        <v>9189172690</v>
      </c>
      <c r="Q424" s="68" t="s">
        <v>2935</v>
      </c>
      <c r="R424" s="68" t="s">
        <v>1568</v>
      </c>
      <c r="S424" s="68" t="s">
        <v>1569</v>
      </c>
      <c r="T424" s="68">
        <v>1635</v>
      </c>
    </row>
    <row r="425" spans="1:21" ht="30" customHeight="1">
      <c r="A425" s="64">
        <v>424</v>
      </c>
      <c r="B425" s="69" t="s">
        <v>652</v>
      </c>
      <c r="C425" s="66" t="s">
        <v>652</v>
      </c>
      <c r="D425" s="66" t="s">
        <v>1309</v>
      </c>
      <c r="E425" s="66" t="s">
        <v>2930</v>
      </c>
      <c r="F425" s="66" t="s">
        <v>1310</v>
      </c>
      <c r="G425" s="67" t="s">
        <v>1570</v>
      </c>
      <c r="H425" s="68" t="s">
        <v>1561</v>
      </c>
      <c r="I425" s="68" t="s">
        <v>1562</v>
      </c>
      <c r="J425" s="68" t="s">
        <v>1562</v>
      </c>
      <c r="K425" s="68" t="s">
        <v>1563</v>
      </c>
      <c r="L425" s="68" t="s">
        <v>2931</v>
      </c>
      <c r="M425" s="68" t="s">
        <v>2932</v>
      </c>
      <c r="N425" s="68" t="s">
        <v>2933</v>
      </c>
      <c r="O425" s="68" t="s">
        <v>2934</v>
      </c>
      <c r="P425" s="68">
        <v>9189172690</v>
      </c>
      <c r="Q425" s="68" t="s">
        <v>2935</v>
      </c>
      <c r="R425" s="68" t="s">
        <v>1568</v>
      </c>
      <c r="S425" s="68" t="s">
        <v>1569</v>
      </c>
      <c r="T425" s="68">
        <v>1635</v>
      </c>
    </row>
    <row r="426" spans="1:21" ht="30" customHeight="1">
      <c r="A426" s="64">
        <v>425</v>
      </c>
      <c r="B426" s="69" t="s">
        <v>2936</v>
      </c>
      <c r="C426" s="66" t="s">
        <v>2936</v>
      </c>
      <c r="D426" s="66" t="s">
        <v>2937</v>
      </c>
      <c r="E426" s="66" t="s">
        <v>2938</v>
      </c>
      <c r="F426" s="66" t="s">
        <v>2939</v>
      </c>
      <c r="G426" s="67" t="s">
        <v>1640</v>
      </c>
      <c r="H426" s="68"/>
      <c r="I426" s="68"/>
      <c r="J426" s="68"/>
      <c r="K426" s="68"/>
      <c r="L426" s="68"/>
      <c r="M426" s="68"/>
      <c r="N426" s="68"/>
      <c r="O426" s="68" t="s">
        <v>2940</v>
      </c>
      <c r="P426" s="68"/>
      <c r="Q426" s="68" t="s">
        <v>2941</v>
      </c>
      <c r="R426" s="68" t="s">
        <v>1596</v>
      </c>
      <c r="S426" s="68" t="s">
        <v>1569</v>
      </c>
      <c r="T426" s="68">
        <v>5000</v>
      </c>
    </row>
    <row r="427" spans="1:21" ht="30" customHeight="1">
      <c r="A427" s="64">
        <v>426</v>
      </c>
      <c r="B427" s="65" t="s">
        <v>654</v>
      </c>
      <c r="C427" s="66" t="s">
        <v>654</v>
      </c>
      <c r="D427" s="66" t="s">
        <v>1311</v>
      </c>
      <c r="E427" s="66" t="s">
        <v>2942</v>
      </c>
      <c r="F427" s="66" t="s">
        <v>1312</v>
      </c>
      <c r="G427" s="67" t="s">
        <v>1570</v>
      </c>
      <c r="H427" s="68" t="s">
        <v>1561</v>
      </c>
      <c r="I427" s="68" t="s">
        <v>1562</v>
      </c>
      <c r="J427" s="68" t="s">
        <v>1562</v>
      </c>
      <c r="K427" s="68" t="s">
        <v>1563</v>
      </c>
      <c r="L427" s="68" t="s">
        <v>2943</v>
      </c>
      <c r="M427" s="68" t="s">
        <v>2944</v>
      </c>
      <c r="N427" s="68" t="s">
        <v>2945</v>
      </c>
      <c r="O427" s="68" t="s">
        <v>2946</v>
      </c>
      <c r="P427" s="68" t="s">
        <v>2947</v>
      </c>
      <c r="Q427" s="68" t="s">
        <v>2948</v>
      </c>
      <c r="R427" s="68" t="s">
        <v>1596</v>
      </c>
      <c r="S427" s="68" t="s">
        <v>1569</v>
      </c>
      <c r="T427" s="68">
        <v>5000</v>
      </c>
    </row>
    <row r="428" spans="1:21" ht="30" customHeight="1">
      <c r="A428" s="64">
        <v>427</v>
      </c>
      <c r="B428" s="71" t="s">
        <v>654</v>
      </c>
      <c r="C428" s="66" t="s">
        <v>655</v>
      </c>
      <c r="D428" s="66" t="s">
        <v>1311</v>
      </c>
      <c r="E428" s="66" t="s">
        <v>2942</v>
      </c>
      <c r="F428" s="66" t="s">
        <v>1312</v>
      </c>
      <c r="G428" s="67" t="s">
        <v>1560</v>
      </c>
      <c r="H428" s="68" t="s">
        <v>1561</v>
      </c>
      <c r="I428" s="68" t="s">
        <v>1562</v>
      </c>
      <c r="J428" s="68" t="s">
        <v>1562</v>
      </c>
      <c r="K428" s="68" t="s">
        <v>1563</v>
      </c>
      <c r="L428" s="68" t="s">
        <v>2943</v>
      </c>
      <c r="M428" s="68" t="s">
        <v>2944</v>
      </c>
      <c r="N428" s="68" t="s">
        <v>2945</v>
      </c>
      <c r="O428" s="68" t="s">
        <v>2946</v>
      </c>
      <c r="P428" s="68" t="s">
        <v>2947</v>
      </c>
      <c r="Q428" s="68" t="s">
        <v>2948</v>
      </c>
      <c r="R428" s="68" t="s">
        <v>1596</v>
      </c>
      <c r="S428" s="68" t="s">
        <v>1569</v>
      </c>
      <c r="T428" s="68">
        <v>5000</v>
      </c>
    </row>
    <row r="429" spans="1:21" ht="30" customHeight="1">
      <c r="A429" s="64">
        <v>428</v>
      </c>
      <c r="B429" s="71" t="s">
        <v>656</v>
      </c>
      <c r="C429" s="66" t="s">
        <v>656</v>
      </c>
      <c r="D429" s="66" t="s">
        <v>1313</v>
      </c>
      <c r="E429" s="66" t="s">
        <v>2949</v>
      </c>
      <c r="F429" s="66" t="s">
        <v>1314</v>
      </c>
      <c r="G429" s="67" t="s">
        <v>1649</v>
      </c>
      <c r="H429" s="68" t="s">
        <v>1561</v>
      </c>
      <c r="I429" s="68" t="s">
        <v>1562</v>
      </c>
      <c r="J429" s="68" t="s">
        <v>1562</v>
      </c>
      <c r="K429" s="68" t="s">
        <v>1563</v>
      </c>
      <c r="L429" s="68" t="s">
        <v>2950</v>
      </c>
      <c r="M429" s="68" t="s">
        <v>1830</v>
      </c>
      <c r="N429" s="68" t="s">
        <v>2951</v>
      </c>
      <c r="O429" s="68" t="s">
        <v>2952</v>
      </c>
      <c r="P429" s="68">
        <v>9672507321</v>
      </c>
      <c r="Q429" s="68" t="s">
        <v>2953</v>
      </c>
      <c r="R429" s="68" t="s">
        <v>1568</v>
      </c>
      <c r="S429" s="68" t="s">
        <v>1569</v>
      </c>
      <c r="T429" s="68">
        <v>2021</v>
      </c>
    </row>
    <row r="430" spans="1:21" ht="30" customHeight="1">
      <c r="A430" s="64">
        <v>429</v>
      </c>
      <c r="B430" s="69" t="s">
        <v>657</v>
      </c>
      <c r="C430" s="66" t="s">
        <v>657</v>
      </c>
      <c r="D430" s="66" t="s">
        <v>1315</v>
      </c>
      <c r="E430" s="66" t="s">
        <v>2954</v>
      </c>
      <c r="F430" s="66" t="s">
        <v>1316</v>
      </c>
      <c r="G430" s="67" t="s">
        <v>1649</v>
      </c>
      <c r="H430" s="68" t="s">
        <v>1561</v>
      </c>
      <c r="I430" s="68" t="s">
        <v>1562</v>
      </c>
      <c r="J430" s="68" t="s">
        <v>1562</v>
      </c>
      <c r="K430" s="68" t="s">
        <v>1563</v>
      </c>
      <c r="L430" s="68" t="s">
        <v>2955</v>
      </c>
      <c r="M430" s="68" t="s">
        <v>2956</v>
      </c>
      <c r="N430" s="68" t="s">
        <v>2957</v>
      </c>
      <c r="O430" s="68" t="s">
        <v>2958</v>
      </c>
      <c r="P430" s="68" t="s">
        <v>2959</v>
      </c>
      <c r="Q430" s="68" t="s">
        <v>2960</v>
      </c>
      <c r="R430" s="68" t="s">
        <v>1568</v>
      </c>
      <c r="S430" s="68" t="s">
        <v>1569</v>
      </c>
      <c r="T430" s="68">
        <v>2003</v>
      </c>
      <c r="U430" s="63" t="s">
        <v>2961</v>
      </c>
    </row>
    <row r="431" spans="1:21" ht="30" customHeight="1">
      <c r="A431" s="64">
        <v>430</v>
      </c>
      <c r="B431" s="69" t="s">
        <v>299</v>
      </c>
      <c r="C431" s="66" t="s">
        <v>299</v>
      </c>
      <c r="D431" s="66" t="s">
        <v>1317</v>
      </c>
      <c r="E431" s="66" t="s">
        <v>2962</v>
      </c>
      <c r="F431" s="66" t="s">
        <v>1318</v>
      </c>
      <c r="G431" s="67" t="s">
        <v>1649</v>
      </c>
      <c r="H431" s="68" t="s">
        <v>1561</v>
      </c>
      <c r="I431" s="68" t="s">
        <v>1562</v>
      </c>
      <c r="J431" s="68" t="s">
        <v>1562</v>
      </c>
      <c r="K431" s="68" t="s">
        <v>2963</v>
      </c>
      <c r="L431" s="68" t="s">
        <v>2964</v>
      </c>
      <c r="M431" s="68" t="s">
        <v>2965</v>
      </c>
      <c r="N431" s="68" t="s">
        <v>2962</v>
      </c>
      <c r="O431" s="68" t="s">
        <v>2966</v>
      </c>
      <c r="P431" s="68" t="s">
        <v>2967</v>
      </c>
      <c r="Q431" s="68" t="s">
        <v>2968</v>
      </c>
      <c r="R431" s="68" t="s">
        <v>1568</v>
      </c>
      <c r="S431" s="68" t="s">
        <v>1569</v>
      </c>
      <c r="T431" s="68">
        <v>2100</v>
      </c>
    </row>
    <row r="432" spans="1:21" ht="30" customHeight="1">
      <c r="A432" s="64">
        <v>431</v>
      </c>
      <c r="B432" s="65" t="s">
        <v>2969</v>
      </c>
      <c r="C432" s="66" t="s">
        <v>2969</v>
      </c>
      <c r="D432" s="66" t="s">
        <v>2970</v>
      </c>
      <c r="E432" s="66" t="s">
        <v>2971</v>
      </c>
      <c r="F432" s="66" t="s">
        <v>2972</v>
      </c>
      <c r="G432" s="67" t="s">
        <v>1601</v>
      </c>
      <c r="H432" s="68" t="s">
        <v>1561</v>
      </c>
      <c r="I432" s="68" t="s">
        <v>1562</v>
      </c>
      <c r="J432" s="68" t="s">
        <v>1562</v>
      </c>
      <c r="K432" s="68" t="s">
        <v>1563</v>
      </c>
      <c r="L432" s="68" t="s">
        <v>2973</v>
      </c>
      <c r="M432" s="68" t="s">
        <v>2974</v>
      </c>
      <c r="N432" s="68" t="s">
        <v>2975</v>
      </c>
      <c r="O432" s="68" t="s">
        <v>2976</v>
      </c>
      <c r="P432" s="68">
        <v>9178090441</v>
      </c>
      <c r="Q432" s="68" t="s">
        <v>2977</v>
      </c>
      <c r="R432" s="68" t="s">
        <v>1568</v>
      </c>
      <c r="S432" s="68" t="s">
        <v>1569</v>
      </c>
      <c r="T432" s="68">
        <v>1226</v>
      </c>
    </row>
    <row r="433" spans="1:23" ht="30" customHeight="1">
      <c r="A433" s="64">
        <v>432</v>
      </c>
      <c r="B433" s="65" t="s">
        <v>658</v>
      </c>
      <c r="C433" s="66" t="s">
        <v>658</v>
      </c>
      <c r="D433" s="66" t="s">
        <v>1319</v>
      </c>
      <c r="E433" s="66" t="s">
        <v>2978</v>
      </c>
      <c r="F433" s="66" t="s">
        <v>1320</v>
      </c>
      <c r="G433" s="67" t="s">
        <v>1570</v>
      </c>
      <c r="H433" s="68" t="s">
        <v>1561</v>
      </c>
      <c r="I433" s="68" t="s">
        <v>1562</v>
      </c>
      <c r="J433" s="68" t="s">
        <v>1562</v>
      </c>
      <c r="K433" s="68" t="s">
        <v>2979</v>
      </c>
      <c r="L433" s="68" t="s">
        <v>2980</v>
      </c>
      <c r="M433" s="68" t="s">
        <v>2981</v>
      </c>
      <c r="N433" s="68" t="s">
        <v>2982</v>
      </c>
      <c r="O433" s="68" t="s">
        <v>2983</v>
      </c>
      <c r="P433" s="68">
        <v>9173143054</v>
      </c>
      <c r="Q433" s="68" t="s">
        <v>2984</v>
      </c>
      <c r="R433" s="68" t="s">
        <v>1568</v>
      </c>
      <c r="S433" s="68" t="s">
        <v>1569</v>
      </c>
      <c r="T433" s="68">
        <v>4433</v>
      </c>
    </row>
    <row r="434" spans="1:23" ht="30" customHeight="1">
      <c r="A434" s="64">
        <v>433</v>
      </c>
      <c r="B434" s="69" t="s">
        <v>658</v>
      </c>
      <c r="C434" s="66" t="s">
        <v>775</v>
      </c>
      <c r="D434" s="66" t="s">
        <v>1319</v>
      </c>
      <c r="E434" s="66" t="s">
        <v>2978</v>
      </c>
      <c r="F434" s="66" t="s">
        <v>1320</v>
      </c>
      <c r="G434" s="67" t="s">
        <v>1560</v>
      </c>
      <c r="H434" s="68" t="s">
        <v>1561</v>
      </c>
      <c r="I434" s="68" t="s">
        <v>1562</v>
      </c>
      <c r="J434" s="68" t="s">
        <v>1562</v>
      </c>
      <c r="K434" s="68" t="s">
        <v>2979</v>
      </c>
      <c r="L434" s="68" t="s">
        <v>2980</v>
      </c>
      <c r="M434" s="68" t="s">
        <v>2981</v>
      </c>
      <c r="N434" s="68" t="s">
        <v>2982</v>
      </c>
      <c r="O434" s="68" t="s">
        <v>2983</v>
      </c>
      <c r="P434" s="68">
        <v>9173143054</v>
      </c>
      <c r="Q434" s="68" t="s">
        <v>2984</v>
      </c>
      <c r="R434" s="68" t="s">
        <v>1568</v>
      </c>
      <c r="S434" s="68" t="s">
        <v>1569</v>
      </c>
      <c r="T434" s="68">
        <v>4433</v>
      </c>
    </row>
    <row r="435" spans="1:23" ht="30" customHeight="1">
      <c r="A435" s="64">
        <v>434</v>
      </c>
      <c r="B435" s="65" t="s">
        <v>658</v>
      </c>
      <c r="C435" s="66" t="s">
        <v>2985</v>
      </c>
      <c r="D435" s="66" t="s">
        <v>1319</v>
      </c>
      <c r="E435" s="66" t="s">
        <v>2978</v>
      </c>
      <c r="F435" s="66" t="s">
        <v>1320</v>
      </c>
      <c r="G435" s="67" t="s">
        <v>1570</v>
      </c>
      <c r="H435" s="68" t="s">
        <v>1561</v>
      </c>
      <c r="I435" s="68" t="s">
        <v>1562</v>
      </c>
      <c r="J435" s="68" t="s">
        <v>1562</v>
      </c>
      <c r="K435" s="68" t="s">
        <v>2979</v>
      </c>
      <c r="L435" s="68" t="s">
        <v>2980</v>
      </c>
      <c r="M435" s="68" t="s">
        <v>2981</v>
      </c>
      <c r="N435" s="68" t="s">
        <v>2982</v>
      </c>
      <c r="O435" s="68" t="s">
        <v>2983</v>
      </c>
      <c r="P435" s="68">
        <v>9173143054</v>
      </c>
      <c r="Q435" s="68" t="s">
        <v>2984</v>
      </c>
      <c r="R435" s="68" t="s">
        <v>1568</v>
      </c>
      <c r="S435" s="68" t="s">
        <v>1569</v>
      </c>
      <c r="T435" s="68">
        <v>4433</v>
      </c>
    </row>
    <row r="436" spans="1:23" ht="30" customHeight="1">
      <c r="A436" s="64">
        <v>435</v>
      </c>
      <c r="B436" s="65" t="s">
        <v>304</v>
      </c>
      <c r="C436" s="66" t="s">
        <v>304</v>
      </c>
      <c r="D436" s="66" t="s">
        <v>1321</v>
      </c>
      <c r="E436" s="66" t="s">
        <v>2986</v>
      </c>
      <c r="F436" s="66" t="s">
        <v>1322</v>
      </c>
      <c r="G436" s="67" t="s">
        <v>1570</v>
      </c>
      <c r="H436" s="68" t="s">
        <v>1561</v>
      </c>
      <c r="I436" s="68" t="s">
        <v>1561</v>
      </c>
      <c r="J436" s="68" t="s">
        <v>1562</v>
      </c>
      <c r="K436" s="68" t="s">
        <v>2987</v>
      </c>
      <c r="L436" s="68" t="s">
        <v>2988</v>
      </c>
      <c r="M436" s="68" t="s">
        <v>2989</v>
      </c>
      <c r="N436" s="68" t="s">
        <v>2990</v>
      </c>
      <c r="O436" s="68" t="s">
        <v>2991</v>
      </c>
      <c r="P436" s="68">
        <v>9175671196</v>
      </c>
      <c r="Q436" s="68" t="s">
        <v>2992</v>
      </c>
      <c r="R436" s="68" t="s">
        <v>1568</v>
      </c>
      <c r="S436" s="68" t="s">
        <v>1569</v>
      </c>
      <c r="T436" s="68">
        <v>1550</v>
      </c>
    </row>
    <row r="437" spans="1:23" ht="30" customHeight="1">
      <c r="A437" s="64">
        <v>436</v>
      </c>
      <c r="B437" s="69" t="s">
        <v>304</v>
      </c>
      <c r="C437" s="66" t="s">
        <v>305</v>
      </c>
      <c r="D437" s="66" t="s">
        <v>1321</v>
      </c>
      <c r="E437" s="66" t="s">
        <v>2986</v>
      </c>
      <c r="F437" s="66" t="s">
        <v>1322</v>
      </c>
      <c r="G437" s="67" t="s">
        <v>1560</v>
      </c>
      <c r="H437" s="68" t="s">
        <v>1561</v>
      </c>
      <c r="I437" s="68" t="s">
        <v>1561</v>
      </c>
      <c r="J437" s="68" t="s">
        <v>1562</v>
      </c>
      <c r="K437" s="68" t="s">
        <v>2987</v>
      </c>
      <c r="L437" s="68" t="s">
        <v>2988</v>
      </c>
      <c r="M437" s="68" t="s">
        <v>2989</v>
      </c>
      <c r="N437" s="68" t="s">
        <v>2990</v>
      </c>
      <c r="O437" s="68" t="s">
        <v>2991</v>
      </c>
      <c r="P437" s="68">
        <v>9175671196</v>
      </c>
      <c r="Q437" s="68" t="s">
        <v>2992</v>
      </c>
      <c r="R437" s="68" t="s">
        <v>1568</v>
      </c>
      <c r="S437" s="68" t="s">
        <v>1569</v>
      </c>
      <c r="T437" s="68">
        <v>1550</v>
      </c>
    </row>
    <row r="438" spans="1:23" ht="30" customHeight="1">
      <c r="A438" s="64">
        <v>437</v>
      </c>
      <c r="B438" s="69" t="s">
        <v>300</v>
      </c>
      <c r="C438" s="66" t="s">
        <v>659</v>
      </c>
      <c r="D438" s="66" t="s">
        <v>1323</v>
      </c>
      <c r="E438" s="66" t="s">
        <v>2993</v>
      </c>
      <c r="F438" s="66" t="s">
        <v>1324</v>
      </c>
      <c r="G438" s="67" t="s">
        <v>1570</v>
      </c>
      <c r="H438" s="68" t="s">
        <v>1561</v>
      </c>
      <c r="I438" s="68" t="s">
        <v>1561</v>
      </c>
      <c r="J438" s="68" t="s">
        <v>1562</v>
      </c>
      <c r="K438" s="68" t="s">
        <v>1719</v>
      </c>
      <c r="L438" s="68" t="s">
        <v>2994</v>
      </c>
      <c r="M438" s="68" t="s">
        <v>2995</v>
      </c>
      <c r="N438" s="68" t="s">
        <v>2996</v>
      </c>
      <c r="O438" s="68">
        <v>286372917</v>
      </c>
      <c r="P438" s="68">
        <v>9989736099</v>
      </c>
      <c r="Q438" s="68" t="s">
        <v>2997</v>
      </c>
      <c r="R438" s="68" t="s">
        <v>1568</v>
      </c>
      <c r="S438" s="68" t="s">
        <v>1569</v>
      </c>
      <c r="T438" s="68">
        <v>1600</v>
      </c>
    </row>
    <row r="439" spans="1:23" ht="30" customHeight="1">
      <c r="A439" s="64">
        <v>438</v>
      </c>
      <c r="B439" s="65" t="s">
        <v>300</v>
      </c>
      <c r="C439" s="66" t="s">
        <v>2998</v>
      </c>
      <c r="D439" s="66" t="s">
        <v>1323</v>
      </c>
      <c r="E439" s="66" t="s">
        <v>2993</v>
      </c>
      <c r="F439" s="66" t="s">
        <v>1324</v>
      </c>
      <c r="G439" s="67" t="s">
        <v>1570</v>
      </c>
      <c r="H439" s="68" t="s">
        <v>1561</v>
      </c>
      <c r="I439" s="68" t="s">
        <v>1561</v>
      </c>
      <c r="J439" s="68" t="s">
        <v>1562</v>
      </c>
      <c r="K439" s="68" t="s">
        <v>1719</v>
      </c>
      <c r="L439" s="68" t="s">
        <v>2994</v>
      </c>
      <c r="M439" s="68" t="s">
        <v>2995</v>
      </c>
      <c r="N439" s="68" t="s">
        <v>2996</v>
      </c>
      <c r="O439" s="68">
        <v>286372917</v>
      </c>
      <c r="P439" s="68">
        <v>9989736099</v>
      </c>
      <c r="Q439" s="68" t="s">
        <v>2997</v>
      </c>
      <c r="R439" s="68" t="s">
        <v>1568</v>
      </c>
      <c r="S439" s="68" t="s">
        <v>1569</v>
      </c>
      <c r="T439" s="68">
        <v>1600</v>
      </c>
    </row>
    <row r="440" spans="1:23" ht="30" customHeight="1">
      <c r="A440" s="64">
        <v>439</v>
      </c>
      <c r="B440" s="65" t="s">
        <v>300</v>
      </c>
      <c r="C440" s="66" t="s">
        <v>300</v>
      </c>
      <c r="D440" s="66" t="s">
        <v>1323</v>
      </c>
      <c r="E440" s="66" t="s">
        <v>2993</v>
      </c>
      <c r="F440" s="66" t="s">
        <v>1324</v>
      </c>
      <c r="G440" s="67" t="s">
        <v>1570</v>
      </c>
      <c r="H440" s="68" t="s">
        <v>1561</v>
      </c>
      <c r="I440" s="68" t="s">
        <v>1561</v>
      </c>
      <c r="J440" s="68" t="s">
        <v>1562</v>
      </c>
      <c r="K440" s="68" t="s">
        <v>1719</v>
      </c>
      <c r="L440" s="68" t="s">
        <v>2994</v>
      </c>
      <c r="M440" s="68" t="s">
        <v>2995</v>
      </c>
      <c r="N440" s="68" t="s">
        <v>2996</v>
      </c>
      <c r="O440" s="68">
        <v>286372917</v>
      </c>
      <c r="P440" s="68">
        <v>9989736099</v>
      </c>
      <c r="Q440" s="68" t="s">
        <v>2997</v>
      </c>
      <c r="R440" s="68" t="s">
        <v>1568</v>
      </c>
      <c r="S440" s="68" t="s">
        <v>1569</v>
      </c>
      <c r="T440" s="68">
        <v>1600</v>
      </c>
    </row>
    <row r="441" spans="1:23" ht="30" customHeight="1">
      <c r="A441" s="64">
        <v>440</v>
      </c>
      <c r="B441" s="65" t="s">
        <v>300</v>
      </c>
      <c r="C441" s="66" t="s">
        <v>2999</v>
      </c>
      <c r="D441" s="66" t="s">
        <v>1323</v>
      </c>
      <c r="E441" s="66" t="s">
        <v>2993</v>
      </c>
      <c r="F441" s="66" t="s">
        <v>1324</v>
      </c>
      <c r="G441" s="67" t="s">
        <v>1570</v>
      </c>
      <c r="H441" s="68" t="s">
        <v>1561</v>
      </c>
      <c r="I441" s="68" t="s">
        <v>1561</v>
      </c>
      <c r="J441" s="68" t="s">
        <v>1562</v>
      </c>
      <c r="K441" s="68" t="s">
        <v>1719</v>
      </c>
      <c r="L441" s="68" t="s">
        <v>2994</v>
      </c>
      <c r="M441" s="68" t="s">
        <v>2995</v>
      </c>
      <c r="N441" s="68" t="s">
        <v>2996</v>
      </c>
      <c r="O441" s="68">
        <v>286372917</v>
      </c>
      <c r="P441" s="68">
        <v>9989736099</v>
      </c>
      <c r="Q441" s="68" t="s">
        <v>2997</v>
      </c>
      <c r="R441" s="68" t="s">
        <v>1568</v>
      </c>
      <c r="S441" s="68" t="s">
        <v>1569</v>
      </c>
      <c r="T441" s="68">
        <v>1600</v>
      </c>
    </row>
    <row r="442" spans="1:23" ht="30" customHeight="1">
      <c r="A442" s="64">
        <v>441</v>
      </c>
      <c r="B442" s="69" t="s">
        <v>300</v>
      </c>
      <c r="C442" s="66" t="s">
        <v>301</v>
      </c>
      <c r="D442" s="66" t="s">
        <v>1323</v>
      </c>
      <c r="E442" s="66" t="s">
        <v>2993</v>
      </c>
      <c r="F442" s="66" t="s">
        <v>1324</v>
      </c>
      <c r="G442" s="67" t="s">
        <v>1560</v>
      </c>
      <c r="H442" s="68" t="s">
        <v>1561</v>
      </c>
      <c r="I442" s="68" t="s">
        <v>1561</v>
      </c>
      <c r="J442" s="68" t="s">
        <v>1562</v>
      </c>
      <c r="K442" s="68" t="s">
        <v>1719</v>
      </c>
      <c r="L442" s="68" t="s">
        <v>2994</v>
      </c>
      <c r="M442" s="68" t="s">
        <v>2995</v>
      </c>
      <c r="N442" s="68" t="s">
        <v>2996</v>
      </c>
      <c r="O442" s="68">
        <v>286372917</v>
      </c>
      <c r="P442" s="68">
        <v>9989736099</v>
      </c>
      <c r="Q442" s="68" t="s">
        <v>2997</v>
      </c>
      <c r="R442" s="68" t="s">
        <v>1568</v>
      </c>
      <c r="S442" s="68" t="s">
        <v>1569</v>
      </c>
      <c r="T442" s="68">
        <v>1600</v>
      </c>
    </row>
    <row r="443" spans="1:23" ht="30" customHeight="1">
      <c r="A443" s="64">
        <v>442</v>
      </c>
      <c r="B443" s="65" t="s">
        <v>300</v>
      </c>
      <c r="C443" s="66" t="s">
        <v>3000</v>
      </c>
      <c r="D443" s="66" t="s">
        <v>1323</v>
      </c>
      <c r="E443" s="66" t="s">
        <v>2993</v>
      </c>
      <c r="F443" s="66" t="s">
        <v>1324</v>
      </c>
      <c r="G443" s="67" t="s">
        <v>1560</v>
      </c>
      <c r="H443" s="68" t="s">
        <v>1561</v>
      </c>
      <c r="I443" s="68" t="s">
        <v>1561</v>
      </c>
      <c r="J443" s="68" t="s">
        <v>1562</v>
      </c>
      <c r="K443" s="68" t="s">
        <v>1719</v>
      </c>
      <c r="L443" s="68" t="s">
        <v>2994</v>
      </c>
      <c r="M443" s="68" t="s">
        <v>2995</v>
      </c>
      <c r="N443" s="68" t="s">
        <v>2996</v>
      </c>
      <c r="O443" s="68">
        <v>286372917</v>
      </c>
      <c r="P443" s="68">
        <v>9989736099</v>
      </c>
      <c r="Q443" s="68" t="s">
        <v>2997</v>
      </c>
      <c r="R443" s="68" t="s">
        <v>1568</v>
      </c>
      <c r="S443" s="68" t="s">
        <v>1569</v>
      </c>
      <c r="T443" s="68">
        <v>1600</v>
      </c>
    </row>
    <row r="444" spans="1:23" ht="30" customHeight="1">
      <c r="A444" s="64">
        <v>443</v>
      </c>
      <c r="B444" s="69" t="s">
        <v>662</v>
      </c>
      <c r="C444" s="66" t="s">
        <v>662</v>
      </c>
      <c r="D444" s="66" t="s">
        <v>1328</v>
      </c>
      <c r="E444" s="66" t="s">
        <v>3001</v>
      </c>
      <c r="F444" s="66" t="s">
        <v>1329</v>
      </c>
      <c r="G444" s="67" t="s">
        <v>1570</v>
      </c>
      <c r="H444" s="68" t="s">
        <v>1561</v>
      </c>
      <c r="I444" s="68" t="s">
        <v>1561</v>
      </c>
      <c r="J444" s="68" t="s">
        <v>1561</v>
      </c>
      <c r="K444" s="68" t="s">
        <v>1719</v>
      </c>
      <c r="L444" s="68" t="s">
        <v>3002</v>
      </c>
      <c r="M444" s="68" t="s">
        <v>1666</v>
      </c>
      <c r="N444" s="68" t="s">
        <v>3003</v>
      </c>
      <c r="O444" s="68" t="s">
        <v>3004</v>
      </c>
      <c r="P444" s="68" t="s">
        <v>3005</v>
      </c>
      <c r="Q444" s="68" t="s">
        <v>3006</v>
      </c>
      <c r="R444" s="68" t="s">
        <v>1568</v>
      </c>
      <c r="S444" s="68" t="s">
        <v>1569</v>
      </c>
      <c r="T444" s="68">
        <v>1119</v>
      </c>
    </row>
    <row r="445" spans="1:23" ht="30" customHeight="1">
      <c r="A445" s="64">
        <v>444</v>
      </c>
      <c r="B445" s="69" t="s">
        <v>662</v>
      </c>
      <c r="C445" s="66" t="s">
        <v>3007</v>
      </c>
      <c r="D445" s="66" t="s">
        <v>1328</v>
      </c>
      <c r="E445" s="66" t="s">
        <v>3001</v>
      </c>
      <c r="F445" s="66" t="s">
        <v>1329</v>
      </c>
      <c r="G445" s="67" t="s">
        <v>1560</v>
      </c>
      <c r="H445" s="68" t="s">
        <v>1561</v>
      </c>
      <c r="I445" s="68" t="s">
        <v>1561</v>
      </c>
      <c r="J445" s="68" t="s">
        <v>1561</v>
      </c>
      <c r="K445" s="68" t="s">
        <v>1719</v>
      </c>
      <c r="L445" s="68" t="s">
        <v>3002</v>
      </c>
      <c r="M445" s="68" t="s">
        <v>1666</v>
      </c>
      <c r="N445" s="68" t="s">
        <v>3003</v>
      </c>
      <c r="O445" s="68" t="s">
        <v>3004</v>
      </c>
      <c r="P445" s="68" t="s">
        <v>3005</v>
      </c>
      <c r="Q445" s="68" t="s">
        <v>3006</v>
      </c>
      <c r="R445" s="68" t="s">
        <v>1568</v>
      </c>
      <c r="S445" s="68" t="s">
        <v>1569</v>
      </c>
      <c r="T445" s="68">
        <v>1119</v>
      </c>
    </row>
    <row r="446" spans="1:23" ht="30" customHeight="1">
      <c r="A446" s="64">
        <v>445</v>
      </c>
      <c r="B446" s="65" t="s">
        <v>3008</v>
      </c>
      <c r="C446" s="66" t="s">
        <v>3009</v>
      </c>
      <c r="D446" s="66" t="s">
        <v>3010</v>
      </c>
      <c r="E446" s="66" t="s">
        <v>3011</v>
      </c>
      <c r="F446" s="66" t="s">
        <v>802</v>
      </c>
      <c r="G446" s="67" t="s">
        <v>1560</v>
      </c>
      <c r="H446" s="68" t="s">
        <v>1561</v>
      </c>
      <c r="I446" s="68" t="s">
        <v>1562</v>
      </c>
      <c r="J446" s="68" t="s">
        <v>1562</v>
      </c>
      <c r="K446" s="68" t="s">
        <v>1563</v>
      </c>
      <c r="L446" s="68" t="s">
        <v>3012</v>
      </c>
      <c r="M446" s="68" t="s">
        <v>2716</v>
      </c>
      <c r="N446" s="68" t="s">
        <v>1592</v>
      </c>
      <c r="O446" s="68" t="s">
        <v>1593</v>
      </c>
      <c r="P446" s="68">
        <v>9178369101</v>
      </c>
      <c r="Q446" s="68" t="s">
        <v>1625</v>
      </c>
      <c r="R446" s="68" t="s">
        <v>1596</v>
      </c>
      <c r="S446" s="68" t="s">
        <v>1569</v>
      </c>
      <c r="T446" s="68">
        <v>1223</v>
      </c>
      <c r="W446" s="63" t="s">
        <v>1598</v>
      </c>
    </row>
    <row r="447" spans="1:23" ht="30" customHeight="1">
      <c r="A447" s="64">
        <v>446</v>
      </c>
      <c r="B447" s="65" t="s">
        <v>3008</v>
      </c>
      <c r="C447" s="66" t="s">
        <v>3008</v>
      </c>
      <c r="D447" s="66" t="s">
        <v>3010</v>
      </c>
      <c r="E447" s="66" t="s">
        <v>3011</v>
      </c>
      <c r="F447" s="66" t="s">
        <v>802</v>
      </c>
      <c r="G447" s="67" t="s">
        <v>1570</v>
      </c>
      <c r="H447" s="68" t="s">
        <v>1561</v>
      </c>
      <c r="I447" s="68" t="s">
        <v>1562</v>
      </c>
      <c r="J447" s="68" t="s">
        <v>1562</v>
      </c>
      <c r="K447" s="68" t="s">
        <v>1563</v>
      </c>
      <c r="L447" s="68" t="s">
        <v>3012</v>
      </c>
      <c r="M447" s="68" t="s">
        <v>2716</v>
      </c>
      <c r="N447" s="68" t="s">
        <v>1592</v>
      </c>
      <c r="O447" s="68" t="s">
        <v>1593</v>
      </c>
      <c r="P447" s="68">
        <v>9178369101</v>
      </c>
      <c r="Q447" s="68" t="s">
        <v>1625</v>
      </c>
      <c r="R447" s="68" t="s">
        <v>1596</v>
      </c>
      <c r="S447" s="68" t="s">
        <v>1569</v>
      </c>
      <c r="T447" s="68">
        <v>1223</v>
      </c>
      <c r="W447" s="63" t="s">
        <v>1598</v>
      </c>
    </row>
    <row r="448" spans="1:23" ht="30" customHeight="1">
      <c r="A448" s="64">
        <v>447</v>
      </c>
      <c r="B448" s="69" t="s">
        <v>3013</v>
      </c>
      <c r="C448" s="66" t="s">
        <v>3013</v>
      </c>
      <c r="D448" s="66" t="s">
        <v>3010</v>
      </c>
      <c r="E448" s="66" t="s">
        <v>3014</v>
      </c>
      <c r="F448" s="66" t="s">
        <v>802</v>
      </c>
      <c r="G448" s="67" t="s">
        <v>1601</v>
      </c>
      <c r="H448" s="68" t="s">
        <v>1561</v>
      </c>
      <c r="I448" s="68" t="s">
        <v>1562</v>
      </c>
      <c r="J448" s="68" t="s">
        <v>1562</v>
      </c>
      <c r="K448" s="68" t="s">
        <v>1563</v>
      </c>
      <c r="L448" s="68" t="s">
        <v>3012</v>
      </c>
      <c r="M448" s="68" t="s">
        <v>2716</v>
      </c>
      <c r="N448" s="68" t="s">
        <v>1592</v>
      </c>
      <c r="O448" s="68" t="s">
        <v>1593</v>
      </c>
      <c r="P448" s="68">
        <v>9178369101</v>
      </c>
      <c r="Q448" s="68" t="s">
        <v>1625</v>
      </c>
      <c r="R448" s="68" t="s">
        <v>1596</v>
      </c>
      <c r="S448" s="68" t="s">
        <v>1569</v>
      </c>
      <c r="T448" s="68">
        <v>1223</v>
      </c>
    </row>
    <row r="449" spans="1:23" ht="30" customHeight="1">
      <c r="A449" s="64">
        <v>448</v>
      </c>
      <c r="B449" s="65" t="s">
        <v>3013</v>
      </c>
      <c r="C449" s="66" t="s">
        <v>3015</v>
      </c>
      <c r="D449" s="66" t="s">
        <v>3010</v>
      </c>
      <c r="E449" s="66" t="s">
        <v>3014</v>
      </c>
      <c r="F449" s="66" t="s">
        <v>802</v>
      </c>
      <c r="G449" s="67" t="s">
        <v>1601</v>
      </c>
      <c r="H449" s="68" t="s">
        <v>1561</v>
      </c>
      <c r="I449" s="68" t="s">
        <v>1562</v>
      </c>
      <c r="J449" s="68" t="s">
        <v>1562</v>
      </c>
      <c r="K449" s="68" t="s">
        <v>1563</v>
      </c>
      <c r="L449" s="68" t="s">
        <v>3012</v>
      </c>
      <c r="M449" s="68" t="s">
        <v>2716</v>
      </c>
      <c r="N449" s="68" t="s">
        <v>1592</v>
      </c>
      <c r="O449" s="68" t="s">
        <v>1593</v>
      </c>
      <c r="P449" s="68">
        <v>9178369101</v>
      </c>
      <c r="Q449" s="68" t="s">
        <v>1625</v>
      </c>
      <c r="R449" s="68" t="s">
        <v>1596</v>
      </c>
      <c r="S449" s="68" t="s">
        <v>1569</v>
      </c>
      <c r="T449" s="68">
        <v>1223</v>
      </c>
    </row>
    <row r="450" spans="1:23" ht="30" customHeight="1">
      <c r="A450" s="64">
        <v>449</v>
      </c>
      <c r="B450" s="65" t="s">
        <v>3016</v>
      </c>
      <c r="C450" s="66" t="s">
        <v>3016</v>
      </c>
      <c r="D450" s="66" t="s">
        <v>3017</v>
      </c>
      <c r="E450" s="66" t="s">
        <v>3018</v>
      </c>
      <c r="F450" s="66" t="s">
        <v>3019</v>
      </c>
      <c r="G450" s="67" t="s">
        <v>2006</v>
      </c>
      <c r="H450" s="68"/>
      <c r="I450" s="68"/>
      <c r="J450" s="68"/>
      <c r="K450" s="68"/>
      <c r="L450" s="68"/>
      <c r="M450" s="68"/>
      <c r="N450" s="68"/>
      <c r="O450" s="68"/>
      <c r="P450" s="68" t="s">
        <v>3020</v>
      </c>
      <c r="Q450" s="68" t="s">
        <v>3021</v>
      </c>
      <c r="R450" s="68" t="s">
        <v>1596</v>
      </c>
      <c r="S450" s="68" t="s">
        <v>1569</v>
      </c>
      <c r="T450" s="68">
        <v>6539</v>
      </c>
    </row>
    <row r="451" spans="1:23" ht="30" customHeight="1">
      <c r="A451" s="64">
        <v>450</v>
      </c>
      <c r="B451" s="65" t="s">
        <v>663</v>
      </c>
      <c r="C451" s="66" t="s">
        <v>663</v>
      </c>
      <c r="D451" s="66" t="s">
        <v>1330</v>
      </c>
      <c r="E451" s="66" t="s">
        <v>3022</v>
      </c>
      <c r="F451" s="66" t="s">
        <v>1331</v>
      </c>
      <c r="G451" s="67" t="s">
        <v>1570</v>
      </c>
      <c r="H451" s="68" t="s">
        <v>1561</v>
      </c>
      <c r="I451" s="68" t="s">
        <v>1561</v>
      </c>
      <c r="J451" s="68" t="s">
        <v>1562</v>
      </c>
      <c r="K451" s="68" t="s">
        <v>3023</v>
      </c>
      <c r="L451" s="68" t="s">
        <v>3024</v>
      </c>
      <c r="M451" s="68" t="s">
        <v>3025</v>
      </c>
      <c r="N451" s="68" t="s">
        <v>3026</v>
      </c>
      <c r="O451" s="68">
        <v>84221900</v>
      </c>
      <c r="P451" s="68">
        <v>9285594140</v>
      </c>
      <c r="Q451" s="68" t="s">
        <v>3027</v>
      </c>
      <c r="R451" s="68" t="s">
        <v>1568</v>
      </c>
      <c r="S451" s="68" t="s">
        <v>1569</v>
      </c>
      <c r="T451" s="68">
        <v>1604</v>
      </c>
    </row>
    <row r="452" spans="1:23" ht="30" customHeight="1">
      <c r="A452" s="64">
        <v>451</v>
      </c>
      <c r="B452" s="69" t="s">
        <v>3028</v>
      </c>
      <c r="C452" s="66" t="s">
        <v>3028</v>
      </c>
      <c r="D452" s="66" t="s">
        <v>3029</v>
      </c>
      <c r="E452" s="66" t="s">
        <v>3030</v>
      </c>
      <c r="F452" s="66" t="s">
        <v>3031</v>
      </c>
      <c r="G452" s="67" t="s">
        <v>1570</v>
      </c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 t="s">
        <v>1568</v>
      </c>
      <c r="S452" s="68" t="s">
        <v>1659</v>
      </c>
      <c r="T452" s="68">
        <v>1635</v>
      </c>
    </row>
    <row r="453" spans="1:23" ht="30" customHeight="1">
      <c r="A453" s="64">
        <v>452</v>
      </c>
      <c r="B453" s="65" t="s">
        <v>664</v>
      </c>
      <c r="C453" s="66" t="s">
        <v>664</v>
      </c>
      <c r="D453" s="66" t="s">
        <v>1332</v>
      </c>
      <c r="E453" s="66" t="s">
        <v>3032</v>
      </c>
      <c r="F453" s="66" t="s">
        <v>1333</v>
      </c>
      <c r="G453" s="67" t="s">
        <v>1570</v>
      </c>
      <c r="H453" s="68" t="s">
        <v>1561</v>
      </c>
      <c r="I453" s="68" t="s">
        <v>1562</v>
      </c>
      <c r="J453" s="68" t="s">
        <v>1562</v>
      </c>
      <c r="K453" s="68" t="s">
        <v>2291</v>
      </c>
      <c r="L453" s="68" t="s">
        <v>2307</v>
      </c>
      <c r="M453" s="68" t="s">
        <v>2308</v>
      </c>
      <c r="N453" s="68" t="s">
        <v>2290</v>
      </c>
      <c r="O453" s="68" t="s">
        <v>2309</v>
      </c>
      <c r="P453" s="68">
        <v>9178813907</v>
      </c>
      <c r="Q453" s="68" t="s">
        <v>2302</v>
      </c>
      <c r="R453" s="68" t="s">
        <v>1568</v>
      </c>
      <c r="S453" s="68" t="s">
        <v>1569</v>
      </c>
      <c r="T453" s="68">
        <v>1604</v>
      </c>
    </row>
    <row r="454" spans="1:23" ht="30" customHeight="1">
      <c r="A454" s="64">
        <v>453</v>
      </c>
      <c r="B454" s="69" t="s">
        <v>664</v>
      </c>
      <c r="C454" s="66" t="s">
        <v>3033</v>
      </c>
      <c r="D454" s="66" t="s">
        <v>1332</v>
      </c>
      <c r="E454" s="66" t="s">
        <v>3032</v>
      </c>
      <c r="F454" s="66" t="s">
        <v>1333</v>
      </c>
      <c r="G454" s="67" t="s">
        <v>1560</v>
      </c>
      <c r="H454" s="68" t="s">
        <v>1561</v>
      </c>
      <c r="I454" s="68" t="s">
        <v>1562</v>
      </c>
      <c r="J454" s="68" t="s">
        <v>1562</v>
      </c>
      <c r="K454" s="68" t="s">
        <v>2291</v>
      </c>
      <c r="L454" s="68" t="s">
        <v>2307</v>
      </c>
      <c r="M454" s="68" t="s">
        <v>2308</v>
      </c>
      <c r="N454" s="68" t="s">
        <v>2290</v>
      </c>
      <c r="O454" s="68" t="s">
        <v>2309</v>
      </c>
      <c r="P454" s="68">
        <v>9178813907</v>
      </c>
      <c r="Q454" s="68" t="s">
        <v>2302</v>
      </c>
      <c r="R454" s="68" t="s">
        <v>1568</v>
      </c>
      <c r="S454" s="68" t="s">
        <v>1569</v>
      </c>
      <c r="T454" s="68">
        <v>1604</v>
      </c>
    </row>
    <row r="455" spans="1:23" ht="30" customHeight="1">
      <c r="A455" s="64">
        <v>454</v>
      </c>
      <c r="B455" s="65" t="s">
        <v>666</v>
      </c>
      <c r="C455" s="66" t="s">
        <v>666</v>
      </c>
      <c r="D455" s="66" t="s">
        <v>1334</v>
      </c>
      <c r="E455" s="66" t="s">
        <v>3034</v>
      </c>
      <c r="F455" s="66" t="s">
        <v>1335</v>
      </c>
      <c r="G455" s="67" t="s">
        <v>1570</v>
      </c>
      <c r="H455" s="68" t="s">
        <v>1561</v>
      </c>
      <c r="I455" s="68" t="s">
        <v>1562</v>
      </c>
      <c r="J455" s="68" t="s">
        <v>1562</v>
      </c>
      <c r="K455" s="68" t="s">
        <v>1563</v>
      </c>
      <c r="L455" s="68" t="s">
        <v>3035</v>
      </c>
      <c r="M455" s="68" t="s">
        <v>3036</v>
      </c>
      <c r="N455" s="68" t="s">
        <v>3037</v>
      </c>
      <c r="O455" s="68" t="s">
        <v>3038</v>
      </c>
      <c r="P455" s="68" t="s">
        <v>3039</v>
      </c>
      <c r="Q455" s="68" t="s">
        <v>3040</v>
      </c>
      <c r="R455" s="68" t="s">
        <v>1596</v>
      </c>
      <c r="S455" s="68" t="s">
        <v>1569</v>
      </c>
      <c r="T455" s="68">
        <v>5000</v>
      </c>
    </row>
    <row r="456" spans="1:23" ht="30" customHeight="1">
      <c r="A456" s="64">
        <v>455</v>
      </c>
      <c r="B456" s="65" t="s">
        <v>666</v>
      </c>
      <c r="C456" s="66" t="s">
        <v>667</v>
      </c>
      <c r="D456" s="66" t="s">
        <v>1334</v>
      </c>
      <c r="E456" s="66" t="s">
        <v>3034</v>
      </c>
      <c r="F456" s="66" t="s">
        <v>1335</v>
      </c>
      <c r="G456" s="67" t="s">
        <v>1560</v>
      </c>
      <c r="H456" s="68" t="s">
        <v>1561</v>
      </c>
      <c r="I456" s="68" t="s">
        <v>1562</v>
      </c>
      <c r="J456" s="68" t="s">
        <v>1562</v>
      </c>
      <c r="K456" s="68" t="s">
        <v>1563</v>
      </c>
      <c r="L456" s="68" t="s">
        <v>3035</v>
      </c>
      <c r="M456" s="68" t="s">
        <v>3036</v>
      </c>
      <c r="N456" s="68" t="s">
        <v>3037</v>
      </c>
      <c r="O456" s="68" t="s">
        <v>3038</v>
      </c>
      <c r="P456" s="68" t="s">
        <v>3039</v>
      </c>
      <c r="Q456" s="68" t="s">
        <v>3040</v>
      </c>
      <c r="R456" s="68" t="s">
        <v>1596</v>
      </c>
      <c r="S456" s="68" t="s">
        <v>1569</v>
      </c>
      <c r="T456" s="68">
        <v>5000</v>
      </c>
    </row>
    <row r="457" spans="1:23" ht="30" customHeight="1">
      <c r="A457" s="64">
        <v>456</v>
      </c>
      <c r="B457" s="65" t="s">
        <v>668</v>
      </c>
      <c r="C457" s="66" t="s">
        <v>668</v>
      </c>
      <c r="D457" s="66" t="s">
        <v>1336</v>
      </c>
      <c r="E457" s="66" t="s">
        <v>3041</v>
      </c>
      <c r="F457" s="66" t="s">
        <v>1337</v>
      </c>
      <c r="G457" s="67" t="s">
        <v>1570</v>
      </c>
      <c r="H457" s="68" t="s">
        <v>1561</v>
      </c>
      <c r="I457" s="68" t="s">
        <v>1561</v>
      </c>
      <c r="J457" s="68" t="s">
        <v>1561</v>
      </c>
      <c r="K457" s="68" t="s">
        <v>1615</v>
      </c>
      <c r="L457" s="68" t="s">
        <v>2720</v>
      </c>
      <c r="M457" s="68" t="s">
        <v>3042</v>
      </c>
      <c r="N457" s="68" t="s">
        <v>2722</v>
      </c>
      <c r="O457" s="68" t="s">
        <v>2723</v>
      </c>
      <c r="P457" s="68">
        <v>9176225458</v>
      </c>
      <c r="Q457" s="68" t="s">
        <v>3043</v>
      </c>
      <c r="R457" s="68" t="s">
        <v>1568</v>
      </c>
      <c r="S457" s="68" t="s">
        <v>1569</v>
      </c>
      <c r="T457" s="68">
        <v>1231</v>
      </c>
    </row>
    <row r="458" spans="1:23" ht="30" customHeight="1">
      <c r="A458" s="64">
        <v>457</v>
      </c>
      <c r="B458" s="69" t="s">
        <v>668</v>
      </c>
      <c r="C458" s="66" t="s">
        <v>669</v>
      </c>
      <c r="D458" s="66" t="s">
        <v>1336</v>
      </c>
      <c r="E458" s="66" t="s">
        <v>3041</v>
      </c>
      <c r="F458" s="66" t="s">
        <v>1337</v>
      </c>
      <c r="G458" s="67" t="s">
        <v>1570</v>
      </c>
      <c r="H458" s="68" t="s">
        <v>1561</v>
      </c>
      <c r="I458" s="68" t="s">
        <v>1561</v>
      </c>
      <c r="J458" s="68" t="s">
        <v>1561</v>
      </c>
      <c r="K458" s="68" t="s">
        <v>1615</v>
      </c>
      <c r="L458" s="68" t="s">
        <v>2720</v>
      </c>
      <c r="M458" s="68" t="s">
        <v>3042</v>
      </c>
      <c r="N458" s="68" t="s">
        <v>2722</v>
      </c>
      <c r="O458" s="68" t="s">
        <v>2723</v>
      </c>
      <c r="P458" s="68">
        <v>9176225458</v>
      </c>
      <c r="Q458" s="68" t="s">
        <v>3043</v>
      </c>
      <c r="R458" s="68" t="s">
        <v>1568</v>
      </c>
      <c r="S458" s="68" t="s">
        <v>1569</v>
      </c>
      <c r="T458" s="68">
        <v>1231</v>
      </c>
      <c r="U458" s="63" t="s">
        <v>3044</v>
      </c>
    </row>
    <row r="459" spans="1:23" ht="30" customHeight="1">
      <c r="A459" s="64">
        <v>458</v>
      </c>
      <c r="B459" s="69" t="s">
        <v>668</v>
      </c>
      <c r="C459" s="66" t="s">
        <v>670</v>
      </c>
      <c r="D459" s="66" t="s">
        <v>1336</v>
      </c>
      <c r="E459" s="66" t="s">
        <v>3041</v>
      </c>
      <c r="F459" s="66" t="s">
        <v>1337</v>
      </c>
      <c r="G459" s="67" t="s">
        <v>1570</v>
      </c>
      <c r="H459" s="68" t="s">
        <v>1561</v>
      </c>
      <c r="I459" s="68" t="s">
        <v>1561</v>
      </c>
      <c r="J459" s="68" t="s">
        <v>1561</v>
      </c>
      <c r="K459" s="68" t="s">
        <v>1615</v>
      </c>
      <c r="L459" s="68" t="s">
        <v>2720</v>
      </c>
      <c r="M459" s="68" t="s">
        <v>3042</v>
      </c>
      <c r="N459" s="68" t="s">
        <v>2722</v>
      </c>
      <c r="O459" s="68" t="s">
        <v>2723</v>
      </c>
      <c r="P459" s="68">
        <v>9176225458</v>
      </c>
      <c r="Q459" s="68" t="s">
        <v>3043</v>
      </c>
      <c r="R459" s="68" t="s">
        <v>1568</v>
      </c>
      <c r="S459" s="68" t="s">
        <v>1569</v>
      </c>
      <c r="T459" s="68">
        <v>1231</v>
      </c>
      <c r="U459" s="63" t="s">
        <v>3044</v>
      </c>
    </row>
    <row r="460" spans="1:23" ht="30" customHeight="1">
      <c r="A460" s="64">
        <v>459</v>
      </c>
      <c r="B460" s="65" t="s">
        <v>3045</v>
      </c>
      <c r="C460" s="66" t="s">
        <v>3045</v>
      </c>
      <c r="D460" s="66" t="s">
        <v>3046</v>
      </c>
      <c r="E460" s="66" t="s">
        <v>3047</v>
      </c>
      <c r="F460" s="66" t="s">
        <v>3048</v>
      </c>
      <c r="G460" s="67" t="s">
        <v>1601</v>
      </c>
      <c r="H460" s="68" t="s">
        <v>1561</v>
      </c>
      <c r="I460" s="68" t="s">
        <v>1562</v>
      </c>
      <c r="J460" s="68" t="s">
        <v>1562</v>
      </c>
      <c r="K460" s="68" t="s">
        <v>1563</v>
      </c>
      <c r="L460" s="68" t="s">
        <v>1634</v>
      </c>
      <c r="M460" s="68" t="s">
        <v>1635</v>
      </c>
      <c r="N460" s="68" t="s">
        <v>1636</v>
      </c>
      <c r="O460" s="68" t="s">
        <v>1740</v>
      </c>
      <c r="P460" s="68">
        <v>9171633001</v>
      </c>
      <c r="Q460" s="68" t="s">
        <v>1741</v>
      </c>
      <c r="R460" s="68" t="s">
        <v>1596</v>
      </c>
      <c r="S460" s="68" t="s">
        <v>1569</v>
      </c>
      <c r="T460" s="68">
        <v>6000</v>
      </c>
    </row>
    <row r="461" spans="1:23" ht="30" customHeight="1">
      <c r="A461" s="64">
        <v>460</v>
      </c>
      <c r="B461" s="65" t="s">
        <v>3045</v>
      </c>
      <c r="C461" s="66" t="s">
        <v>3049</v>
      </c>
      <c r="D461" s="66" t="s">
        <v>3046</v>
      </c>
      <c r="E461" s="66" t="s">
        <v>3047</v>
      </c>
      <c r="F461" s="66" t="s">
        <v>3048</v>
      </c>
      <c r="G461" s="67" t="s">
        <v>1601</v>
      </c>
      <c r="H461" s="68" t="s">
        <v>1561</v>
      </c>
      <c r="I461" s="68" t="s">
        <v>1562</v>
      </c>
      <c r="J461" s="68" t="s">
        <v>1562</v>
      </c>
      <c r="K461" s="68" t="s">
        <v>1563</v>
      </c>
      <c r="L461" s="68" t="s">
        <v>1634</v>
      </c>
      <c r="M461" s="68" t="s">
        <v>1635</v>
      </c>
      <c r="N461" s="68" t="s">
        <v>1636</v>
      </c>
      <c r="O461" s="68" t="s">
        <v>1740</v>
      </c>
      <c r="P461" s="68">
        <v>9171633001</v>
      </c>
      <c r="Q461" s="68" t="s">
        <v>1741</v>
      </c>
      <c r="R461" s="68" t="s">
        <v>1596</v>
      </c>
      <c r="S461" s="68" t="s">
        <v>1569</v>
      </c>
      <c r="T461" s="68">
        <v>6000</v>
      </c>
      <c r="W461" s="63" t="s">
        <v>3050</v>
      </c>
    </row>
    <row r="462" spans="1:23" ht="30" customHeight="1">
      <c r="A462" s="64">
        <v>461</v>
      </c>
      <c r="B462" s="65" t="s">
        <v>453</v>
      </c>
      <c r="C462" s="66" t="s">
        <v>454</v>
      </c>
      <c r="D462" s="66" t="s">
        <v>869</v>
      </c>
      <c r="E462" s="66" t="s">
        <v>3051</v>
      </c>
      <c r="F462" s="66" t="s">
        <v>870</v>
      </c>
      <c r="G462" s="67" t="s">
        <v>1570</v>
      </c>
      <c r="H462" s="68" t="s">
        <v>1561</v>
      </c>
      <c r="I462" s="68" t="s">
        <v>1562</v>
      </c>
      <c r="J462" s="68" t="s">
        <v>1562</v>
      </c>
      <c r="K462" s="68" t="s">
        <v>1563</v>
      </c>
      <c r="L462" s="68" t="s">
        <v>3052</v>
      </c>
      <c r="M462" s="68" t="s">
        <v>3053</v>
      </c>
      <c r="N462" s="68" t="s">
        <v>3054</v>
      </c>
      <c r="O462" s="68" t="s">
        <v>3055</v>
      </c>
      <c r="P462" s="68" t="s">
        <v>3056</v>
      </c>
      <c r="Q462" s="68" t="s">
        <v>3057</v>
      </c>
      <c r="R462" s="68" t="s">
        <v>1568</v>
      </c>
      <c r="S462" s="68" t="s">
        <v>1569</v>
      </c>
      <c r="T462" s="68">
        <v>1105</v>
      </c>
    </row>
    <row r="463" spans="1:23" ht="30" customHeight="1">
      <c r="A463" s="64">
        <v>462</v>
      </c>
      <c r="B463" s="65" t="s">
        <v>453</v>
      </c>
      <c r="C463" s="66" t="s">
        <v>3058</v>
      </c>
      <c r="D463" s="66" t="s">
        <v>869</v>
      </c>
      <c r="E463" s="66" t="s">
        <v>3059</v>
      </c>
      <c r="F463" s="66" t="s">
        <v>3060</v>
      </c>
      <c r="G463" s="67" t="s">
        <v>1570</v>
      </c>
      <c r="H463" s="68" t="s">
        <v>1561</v>
      </c>
      <c r="I463" s="68" t="s">
        <v>1562</v>
      </c>
      <c r="J463" s="68" t="s">
        <v>1562</v>
      </c>
      <c r="K463" s="68" t="s">
        <v>1563</v>
      </c>
      <c r="L463" s="68" t="s">
        <v>3061</v>
      </c>
      <c r="M463" s="68" t="s">
        <v>3062</v>
      </c>
      <c r="N463" s="68" t="s">
        <v>3063</v>
      </c>
      <c r="O463" s="68" t="s">
        <v>3064</v>
      </c>
      <c r="P463" s="68" t="s">
        <v>3065</v>
      </c>
      <c r="Q463" s="68" t="s">
        <v>3066</v>
      </c>
      <c r="R463" s="68" t="s">
        <v>1568</v>
      </c>
      <c r="S463" s="68" t="s">
        <v>1569</v>
      </c>
      <c r="T463" s="68">
        <v>1105</v>
      </c>
    </row>
    <row r="464" spans="1:23" ht="30" customHeight="1">
      <c r="A464" s="64">
        <v>463</v>
      </c>
      <c r="B464" s="65" t="s">
        <v>453</v>
      </c>
      <c r="C464" s="66" t="s">
        <v>3067</v>
      </c>
      <c r="D464" s="66" t="s">
        <v>869</v>
      </c>
      <c r="E464" s="66" t="s">
        <v>3068</v>
      </c>
      <c r="F464" s="66" t="s">
        <v>3060</v>
      </c>
      <c r="G464" s="67" t="s">
        <v>1570</v>
      </c>
      <c r="H464" s="68" t="s">
        <v>1561</v>
      </c>
      <c r="I464" s="68" t="s">
        <v>1562</v>
      </c>
      <c r="J464" s="68" t="s">
        <v>1562</v>
      </c>
      <c r="K464" s="68" t="s">
        <v>1563</v>
      </c>
      <c r="L464" s="68" t="s">
        <v>3061</v>
      </c>
      <c r="M464" s="68" t="s">
        <v>3062</v>
      </c>
      <c r="N464" s="68" t="s">
        <v>3063</v>
      </c>
      <c r="O464" s="68" t="s">
        <v>3064</v>
      </c>
      <c r="P464" s="68" t="s">
        <v>3065</v>
      </c>
      <c r="Q464" s="68" t="s">
        <v>3066</v>
      </c>
      <c r="R464" s="68" t="s">
        <v>1568</v>
      </c>
      <c r="S464" s="68" t="s">
        <v>1569</v>
      </c>
      <c r="T464" s="68">
        <v>1105</v>
      </c>
    </row>
    <row r="465" spans="1:23" ht="30" customHeight="1">
      <c r="A465" s="64">
        <v>464</v>
      </c>
      <c r="B465" s="65" t="s">
        <v>453</v>
      </c>
      <c r="C465" s="66" t="s">
        <v>3069</v>
      </c>
      <c r="D465" s="66" t="s">
        <v>869</v>
      </c>
      <c r="E465" s="66" t="s">
        <v>3070</v>
      </c>
      <c r="F465" s="66" t="s">
        <v>3060</v>
      </c>
      <c r="G465" s="67" t="s">
        <v>1570</v>
      </c>
      <c r="H465" s="68" t="s">
        <v>1561</v>
      </c>
      <c r="I465" s="68" t="s">
        <v>1562</v>
      </c>
      <c r="J465" s="68" t="s">
        <v>1562</v>
      </c>
      <c r="K465" s="68" t="s">
        <v>1563</v>
      </c>
      <c r="L465" s="68" t="s">
        <v>3061</v>
      </c>
      <c r="M465" s="68" t="s">
        <v>3062</v>
      </c>
      <c r="N465" s="68" t="s">
        <v>3063</v>
      </c>
      <c r="O465" s="68" t="s">
        <v>3064</v>
      </c>
      <c r="P465" s="68" t="s">
        <v>3065</v>
      </c>
      <c r="Q465" s="68" t="s">
        <v>3066</v>
      </c>
      <c r="R465" s="68" t="s">
        <v>1568</v>
      </c>
      <c r="S465" s="68" t="s">
        <v>1569</v>
      </c>
      <c r="T465" s="68">
        <v>1105</v>
      </c>
    </row>
    <row r="466" spans="1:23" ht="30" customHeight="1">
      <c r="A466" s="64">
        <v>465</v>
      </c>
      <c r="B466" s="65" t="s">
        <v>453</v>
      </c>
      <c r="C466" s="66" t="s">
        <v>453</v>
      </c>
      <c r="D466" s="66" t="s">
        <v>869</v>
      </c>
      <c r="E466" s="66" t="s">
        <v>3051</v>
      </c>
      <c r="F466" s="66" t="s">
        <v>870</v>
      </c>
      <c r="G466" s="67" t="s">
        <v>1570</v>
      </c>
      <c r="H466" s="68" t="s">
        <v>1561</v>
      </c>
      <c r="I466" s="68" t="s">
        <v>1562</v>
      </c>
      <c r="J466" s="68" t="s">
        <v>1562</v>
      </c>
      <c r="K466" s="68" t="s">
        <v>1563</v>
      </c>
      <c r="L466" s="68" t="s">
        <v>3061</v>
      </c>
      <c r="M466" s="68" t="s">
        <v>3062</v>
      </c>
      <c r="N466" s="68" t="s">
        <v>3063</v>
      </c>
      <c r="O466" s="68" t="s">
        <v>3064</v>
      </c>
      <c r="P466" s="68" t="s">
        <v>3065</v>
      </c>
      <c r="Q466" s="68" t="s">
        <v>3066</v>
      </c>
      <c r="R466" s="68" t="s">
        <v>1568</v>
      </c>
      <c r="S466" s="68" t="s">
        <v>1569</v>
      </c>
      <c r="T466" s="68">
        <v>1105</v>
      </c>
    </row>
    <row r="467" spans="1:23" ht="30" customHeight="1">
      <c r="A467" s="64">
        <v>466</v>
      </c>
      <c r="B467" s="69" t="s">
        <v>453</v>
      </c>
      <c r="C467" s="66" t="s">
        <v>3071</v>
      </c>
      <c r="D467" s="66" t="s">
        <v>869</v>
      </c>
      <c r="E467" s="66" t="s">
        <v>3072</v>
      </c>
      <c r="F467" s="66" t="s">
        <v>3060</v>
      </c>
      <c r="G467" s="67" t="s">
        <v>1570</v>
      </c>
      <c r="H467" s="68" t="s">
        <v>1561</v>
      </c>
      <c r="I467" s="68" t="s">
        <v>1562</v>
      </c>
      <c r="J467" s="68" t="s">
        <v>1562</v>
      </c>
      <c r="K467" s="68" t="s">
        <v>1563</v>
      </c>
      <c r="L467" s="68" t="s">
        <v>3061</v>
      </c>
      <c r="M467" s="68" t="s">
        <v>3062</v>
      </c>
      <c r="N467" s="68" t="s">
        <v>3063</v>
      </c>
      <c r="O467" s="68" t="s">
        <v>3064</v>
      </c>
      <c r="P467" s="68" t="s">
        <v>3065</v>
      </c>
      <c r="Q467" s="68" t="s">
        <v>3066</v>
      </c>
      <c r="R467" s="68" t="s">
        <v>1568</v>
      </c>
      <c r="S467" s="68" t="s">
        <v>1569</v>
      </c>
      <c r="T467" s="68">
        <v>1105</v>
      </c>
    </row>
    <row r="468" spans="1:23" ht="30" customHeight="1">
      <c r="A468" s="64">
        <v>467</v>
      </c>
      <c r="B468" s="69" t="s">
        <v>453</v>
      </c>
      <c r="C468" s="66" t="s">
        <v>3073</v>
      </c>
      <c r="D468" s="66" t="s">
        <v>869</v>
      </c>
      <c r="E468" s="66" t="s">
        <v>3074</v>
      </c>
      <c r="F468" s="66" t="s">
        <v>3060</v>
      </c>
      <c r="G468" s="67" t="s">
        <v>1570</v>
      </c>
      <c r="H468" s="68" t="s">
        <v>1561</v>
      </c>
      <c r="I468" s="68" t="s">
        <v>1562</v>
      </c>
      <c r="J468" s="68" t="s">
        <v>1562</v>
      </c>
      <c r="K468" s="68" t="s">
        <v>1563</v>
      </c>
      <c r="L468" s="68" t="s">
        <v>3061</v>
      </c>
      <c r="M468" s="68" t="s">
        <v>3062</v>
      </c>
      <c r="N468" s="68" t="s">
        <v>3063</v>
      </c>
      <c r="O468" s="68" t="s">
        <v>3064</v>
      </c>
      <c r="P468" s="68" t="s">
        <v>3065</v>
      </c>
      <c r="Q468" s="68" t="s">
        <v>3066</v>
      </c>
      <c r="R468" s="68" t="s">
        <v>1568</v>
      </c>
      <c r="S468" s="68" t="s">
        <v>1569</v>
      </c>
      <c r="T468" s="68">
        <v>1105</v>
      </c>
    </row>
    <row r="469" spans="1:23" ht="30" customHeight="1">
      <c r="A469" s="64">
        <v>468</v>
      </c>
      <c r="B469" s="65" t="s">
        <v>453</v>
      </c>
      <c r="C469" s="66" t="s">
        <v>3075</v>
      </c>
      <c r="D469" s="66" t="s">
        <v>869</v>
      </c>
      <c r="E469" s="66" t="s">
        <v>3076</v>
      </c>
      <c r="F469" s="66" t="s">
        <v>3060</v>
      </c>
      <c r="G469" s="67" t="s">
        <v>1560</v>
      </c>
      <c r="H469" s="68" t="s">
        <v>1561</v>
      </c>
      <c r="I469" s="68" t="s">
        <v>1562</v>
      </c>
      <c r="J469" s="68" t="s">
        <v>1562</v>
      </c>
      <c r="K469" s="68" t="s">
        <v>1563</v>
      </c>
      <c r="L469" s="68" t="s">
        <v>3061</v>
      </c>
      <c r="M469" s="68" t="s">
        <v>3062</v>
      </c>
      <c r="N469" s="68" t="s">
        <v>3063</v>
      </c>
      <c r="O469" s="68" t="s">
        <v>3064</v>
      </c>
      <c r="P469" s="68" t="s">
        <v>3065</v>
      </c>
      <c r="Q469" s="68" t="s">
        <v>3066</v>
      </c>
      <c r="R469" s="68" t="s">
        <v>1568</v>
      </c>
      <c r="S469" s="68" t="s">
        <v>1569</v>
      </c>
      <c r="T469" s="68">
        <v>1105</v>
      </c>
    </row>
    <row r="470" spans="1:23" ht="30" customHeight="1">
      <c r="A470" s="64">
        <v>469</v>
      </c>
      <c r="B470" s="65" t="s">
        <v>453</v>
      </c>
      <c r="C470" s="66" t="s">
        <v>3077</v>
      </c>
      <c r="D470" s="66" t="s">
        <v>869</v>
      </c>
      <c r="E470" s="66" t="s">
        <v>3078</v>
      </c>
      <c r="F470" s="66" t="s">
        <v>3060</v>
      </c>
      <c r="G470" s="67" t="s">
        <v>1570</v>
      </c>
      <c r="H470" s="68" t="s">
        <v>1561</v>
      </c>
      <c r="I470" s="68" t="s">
        <v>1562</v>
      </c>
      <c r="J470" s="68" t="s">
        <v>1562</v>
      </c>
      <c r="K470" s="68" t="s">
        <v>1563</v>
      </c>
      <c r="L470" s="68" t="s">
        <v>3061</v>
      </c>
      <c r="M470" s="68" t="s">
        <v>3062</v>
      </c>
      <c r="N470" s="68" t="s">
        <v>3063</v>
      </c>
      <c r="O470" s="68" t="s">
        <v>3064</v>
      </c>
      <c r="P470" s="68" t="s">
        <v>3065</v>
      </c>
      <c r="Q470" s="68" t="s">
        <v>3066</v>
      </c>
      <c r="R470" s="68" t="s">
        <v>1568</v>
      </c>
      <c r="S470" s="68" t="s">
        <v>1569</v>
      </c>
      <c r="T470" s="68">
        <v>1105</v>
      </c>
    </row>
    <row r="471" spans="1:23" ht="30" customHeight="1">
      <c r="A471" s="64">
        <v>470</v>
      </c>
      <c r="B471" s="65" t="s">
        <v>453</v>
      </c>
      <c r="C471" s="66" t="s">
        <v>313</v>
      </c>
      <c r="D471" s="66" t="s">
        <v>869</v>
      </c>
      <c r="E471" s="66" t="s">
        <v>3051</v>
      </c>
      <c r="F471" s="66" t="s">
        <v>870</v>
      </c>
      <c r="G471" s="67" t="s">
        <v>1560</v>
      </c>
      <c r="H471" s="68" t="s">
        <v>1561</v>
      </c>
      <c r="I471" s="68" t="s">
        <v>1562</v>
      </c>
      <c r="J471" s="68" t="s">
        <v>1562</v>
      </c>
      <c r="K471" s="68" t="s">
        <v>1563</v>
      </c>
      <c r="L471" s="68" t="s">
        <v>3061</v>
      </c>
      <c r="M471" s="68" t="s">
        <v>3062</v>
      </c>
      <c r="N471" s="68" t="s">
        <v>3063</v>
      </c>
      <c r="O471" s="68" t="s">
        <v>3064</v>
      </c>
      <c r="P471" s="68" t="s">
        <v>3065</v>
      </c>
      <c r="Q471" s="68" t="s">
        <v>3066</v>
      </c>
      <c r="R471" s="68" t="s">
        <v>1568</v>
      </c>
      <c r="S471" s="68" t="s">
        <v>1569</v>
      </c>
      <c r="T471" s="68">
        <v>1105</v>
      </c>
    </row>
    <row r="472" spans="1:23" ht="30" customHeight="1">
      <c r="A472" s="64">
        <v>471</v>
      </c>
      <c r="B472" s="65" t="s">
        <v>3079</v>
      </c>
      <c r="C472" s="66" t="s">
        <v>3080</v>
      </c>
      <c r="D472" s="66" t="s">
        <v>3029</v>
      </c>
      <c r="E472" s="66" t="s">
        <v>3030</v>
      </c>
      <c r="F472" s="66" t="s">
        <v>3031</v>
      </c>
      <c r="G472" s="67" t="s">
        <v>1560</v>
      </c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 t="s">
        <v>1568</v>
      </c>
      <c r="S472" s="68" t="s">
        <v>1659</v>
      </c>
      <c r="T472" s="68">
        <v>1635</v>
      </c>
    </row>
    <row r="473" spans="1:23" ht="30" customHeight="1">
      <c r="A473" s="64">
        <v>472</v>
      </c>
      <c r="B473" s="69" t="s">
        <v>3079</v>
      </c>
      <c r="C473" s="66" t="s">
        <v>3079</v>
      </c>
      <c r="D473" s="66" t="s">
        <v>3029</v>
      </c>
      <c r="E473" s="66" t="s">
        <v>3030</v>
      </c>
      <c r="F473" s="66" t="s">
        <v>3031</v>
      </c>
      <c r="G473" s="67" t="s">
        <v>1570</v>
      </c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 t="s">
        <v>1568</v>
      </c>
      <c r="S473" s="68" t="s">
        <v>1659</v>
      </c>
      <c r="T473" s="68">
        <v>1635</v>
      </c>
    </row>
    <row r="474" spans="1:23" ht="30" customHeight="1">
      <c r="A474" s="64">
        <v>473</v>
      </c>
      <c r="B474" s="71" t="s">
        <v>677</v>
      </c>
      <c r="C474" s="66" t="s">
        <v>677</v>
      </c>
      <c r="D474" s="66" t="s">
        <v>1346</v>
      </c>
      <c r="E474" s="66" t="s">
        <v>3081</v>
      </c>
      <c r="F474" s="66" t="s">
        <v>1347</v>
      </c>
      <c r="G474" s="67" t="s">
        <v>1570</v>
      </c>
      <c r="H474" s="68" t="s">
        <v>1561</v>
      </c>
      <c r="I474" s="68" t="s">
        <v>1561</v>
      </c>
      <c r="J474" s="68" t="s">
        <v>1561</v>
      </c>
      <c r="K474" s="68" t="s">
        <v>1615</v>
      </c>
      <c r="L474" s="68" t="s">
        <v>3082</v>
      </c>
      <c r="M474" s="68" t="s">
        <v>3083</v>
      </c>
      <c r="N474" s="68" t="s">
        <v>3084</v>
      </c>
      <c r="O474" s="68" t="s">
        <v>3085</v>
      </c>
      <c r="P474" s="68" t="s">
        <v>3086</v>
      </c>
      <c r="Q474" s="68" t="s">
        <v>3087</v>
      </c>
      <c r="R474" s="68" t="s">
        <v>1596</v>
      </c>
      <c r="S474" s="68" t="s">
        <v>1569</v>
      </c>
      <c r="T474" s="68">
        <v>1600</v>
      </c>
      <c r="U474" s="63" t="s">
        <v>3088</v>
      </c>
    </row>
    <row r="475" spans="1:23" ht="30" customHeight="1">
      <c r="A475" s="64">
        <v>474</v>
      </c>
      <c r="B475" s="65" t="s">
        <v>677</v>
      </c>
      <c r="C475" s="66" t="s">
        <v>678</v>
      </c>
      <c r="D475" s="66" t="s">
        <v>1346</v>
      </c>
      <c r="E475" s="66" t="s">
        <v>3081</v>
      </c>
      <c r="F475" s="66" t="s">
        <v>1347</v>
      </c>
      <c r="G475" s="67" t="s">
        <v>1560</v>
      </c>
      <c r="H475" s="68" t="s">
        <v>1561</v>
      </c>
      <c r="I475" s="68" t="s">
        <v>1561</v>
      </c>
      <c r="J475" s="68" t="s">
        <v>1561</v>
      </c>
      <c r="K475" s="68" t="s">
        <v>1615</v>
      </c>
      <c r="L475" s="68" t="s">
        <v>3082</v>
      </c>
      <c r="M475" s="68" t="s">
        <v>3083</v>
      </c>
      <c r="N475" s="68" t="s">
        <v>3084</v>
      </c>
      <c r="O475" s="68" t="s">
        <v>3085</v>
      </c>
      <c r="P475" s="68" t="s">
        <v>3086</v>
      </c>
      <c r="Q475" s="68" t="s">
        <v>3087</v>
      </c>
      <c r="R475" s="68" t="s">
        <v>1596</v>
      </c>
      <c r="S475" s="68" t="s">
        <v>1569</v>
      </c>
      <c r="T475" s="68">
        <v>1600</v>
      </c>
      <c r="U475" s="63" t="s">
        <v>3088</v>
      </c>
      <c r="W475" s="63" t="s">
        <v>3089</v>
      </c>
    </row>
    <row r="476" spans="1:23" ht="30" customHeight="1">
      <c r="A476" s="64">
        <v>475</v>
      </c>
      <c r="B476" s="69" t="s">
        <v>679</v>
      </c>
      <c r="C476" s="66" t="s">
        <v>679</v>
      </c>
      <c r="D476" s="66" t="s">
        <v>1348</v>
      </c>
      <c r="E476" s="66" t="s">
        <v>3090</v>
      </c>
      <c r="F476" s="66" t="s">
        <v>1349</v>
      </c>
      <c r="G476" s="67" t="s">
        <v>1570</v>
      </c>
      <c r="H476" s="68" t="s">
        <v>1561</v>
      </c>
      <c r="I476" s="68" t="s">
        <v>1562</v>
      </c>
      <c r="J476" s="68" t="s">
        <v>1562</v>
      </c>
      <c r="K476" s="68" t="s">
        <v>1563</v>
      </c>
      <c r="L476" s="68" t="s">
        <v>3091</v>
      </c>
      <c r="M476" s="68" t="s">
        <v>3092</v>
      </c>
      <c r="N476" s="68" t="s">
        <v>3093</v>
      </c>
      <c r="O476" s="68" t="s">
        <v>3094</v>
      </c>
      <c r="P476" s="68" t="s">
        <v>3095</v>
      </c>
      <c r="Q476" s="68" t="s">
        <v>3096</v>
      </c>
      <c r="R476" s="68" t="s">
        <v>1568</v>
      </c>
      <c r="S476" s="68" t="s">
        <v>1569</v>
      </c>
      <c r="T476" s="68">
        <v>4330</v>
      </c>
    </row>
    <row r="477" spans="1:23" ht="30" customHeight="1">
      <c r="A477" s="64">
        <v>476</v>
      </c>
      <c r="B477" s="69" t="s">
        <v>679</v>
      </c>
      <c r="C477" s="66" t="s">
        <v>680</v>
      </c>
      <c r="D477" s="66" t="s">
        <v>1348</v>
      </c>
      <c r="E477" s="66" t="s">
        <v>3090</v>
      </c>
      <c r="F477" s="66" t="s">
        <v>1349</v>
      </c>
      <c r="G477" s="67" t="s">
        <v>1560</v>
      </c>
      <c r="H477" s="68" t="s">
        <v>1561</v>
      </c>
      <c r="I477" s="68" t="s">
        <v>1562</v>
      </c>
      <c r="J477" s="68" t="s">
        <v>1562</v>
      </c>
      <c r="K477" s="68" t="s">
        <v>1563</v>
      </c>
      <c r="L477" s="68" t="s">
        <v>3091</v>
      </c>
      <c r="M477" s="68" t="s">
        <v>3092</v>
      </c>
      <c r="N477" s="68" t="s">
        <v>3093</v>
      </c>
      <c r="O477" s="68" t="s">
        <v>3094</v>
      </c>
      <c r="P477" s="68" t="s">
        <v>3095</v>
      </c>
      <c r="Q477" s="68" t="s">
        <v>3097</v>
      </c>
      <c r="R477" s="68" t="s">
        <v>1568</v>
      </c>
      <c r="S477" s="68" t="s">
        <v>1569</v>
      </c>
      <c r="T477" s="68">
        <v>4330</v>
      </c>
    </row>
    <row r="478" spans="1:23" ht="30" customHeight="1">
      <c r="A478" s="64">
        <v>477</v>
      </c>
      <c r="B478" s="65" t="s">
        <v>315</v>
      </c>
      <c r="C478" s="66" t="s">
        <v>315</v>
      </c>
      <c r="D478" s="66" t="s">
        <v>1350</v>
      </c>
      <c r="E478" s="66" t="s">
        <v>3098</v>
      </c>
      <c r="F478" s="66" t="s">
        <v>1351</v>
      </c>
      <c r="G478" s="67" t="s">
        <v>1649</v>
      </c>
      <c r="H478" s="68" t="s">
        <v>1561</v>
      </c>
      <c r="I478" s="68" t="s">
        <v>1562</v>
      </c>
      <c r="J478" s="68" t="s">
        <v>1562</v>
      </c>
      <c r="K478" s="68" t="s">
        <v>1563</v>
      </c>
      <c r="L478" s="68" t="s">
        <v>3099</v>
      </c>
      <c r="M478" s="68" t="s">
        <v>1702</v>
      </c>
      <c r="N478" s="68" t="s">
        <v>3100</v>
      </c>
      <c r="O478" s="68" t="s">
        <v>3101</v>
      </c>
      <c r="P478" s="68">
        <v>9186298377</v>
      </c>
      <c r="Q478" s="68" t="s">
        <v>3102</v>
      </c>
      <c r="R478" s="68" t="s">
        <v>1568</v>
      </c>
      <c r="S478" s="68" t="s">
        <v>1569</v>
      </c>
      <c r="T478" s="68">
        <v>4308</v>
      </c>
    </row>
    <row r="479" spans="1:23" ht="30" customHeight="1">
      <c r="A479" s="64">
        <v>478</v>
      </c>
      <c r="B479" s="65" t="s">
        <v>316</v>
      </c>
      <c r="C479" s="66" t="s">
        <v>316</v>
      </c>
      <c r="D479" s="66" t="s">
        <v>1352</v>
      </c>
      <c r="E479" s="66" t="s">
        <v>3103</v>
      </c>
      <c r="F479" s="66" t="s">
        <v>1353</v>
      </c>
      <c r="G479" s="67" t="s">
        <v>1649</v>
      </c>
      <c r="H479" s="68" t="s">
        <v>1561</v>
      </c>
      <c r="I479" s="68" t="s">
        <v>1562</v>
      </c>
      <c r="J479" s="68" t="s">
        <v>1562</v>
      </c>
      <c r="K479" s="68" t="s">
        <v>1563</v>
      </c>
      <c r="L479" s="68" t="s">
        <v>3104</v>
      </c>
      <c r="M479" s="68" t="s">
        <v>2843</v>
      </c>
      <c r="N479" s="68" t="s">
        <v>3105</v>
      </c>
      <c r="O479" s="68" t="s">
        <v>3106</v>
      </c>
      <c r="P479" s="68">
        <v>9994812829</v>
      </c>
      <c r="Q479" s="68" t="s">
        <v>3107</v>
      </c>
      <c r="R479" s="68" t="s">
        <v>1568</v>
      </c>
      <c r="S479" s="68" t="s">
        <v>1569</v>
      </c>
      <c r="T479" s="68">
        <v>4336</v>
      </c>
    </row>
    <row r="480" spans="1:23" ht="30" customHeight="1">
      <c r="A480" s="64">
        <v>479</v>
      </c>
      <c r="B480" s="69" t="s">
        <v>681</v>
      </c>
      <c r="C480" s="66" t="s">
        <v>681</v>
      </c>
      <c r="D480" s="66" t="s">
        <v>1356</v>
      </c>
      <c r="E480" s="66" t="s">
        <v>3108</v>
      </c>
      <c r="F480" s="66" t="s">
        <v>1357</v>
      </c>
      <c r="G480" s="67" t="s">
        <v>1570</v>
      </c>
      <c r="H480" s="68" t="s">
        <v>1561</v>
      </c>
      <c r="I480" s="68" t="s">
        <v>1561</v>
      </c>
      <c r="J480" s="68" t="s">
        <v>1561</v>
      </c>
      <c r="K480" s="68" t="s">
        <v>1615</v>
      </c>
      <c r="L480" s="68" t="s">
        <v>3109</v>
      </c>
      <c r="M480" s="68" t="s">
        <v>3110</v>
      </c>
      <c r="N480" s="68" t="s">
        <v>3111</v>
      </c>
      <c r="O480" s="68" t="s">
        <v>3112</v>
      </c>
      <c r="P480" s="68">
        <v>9209318033</v>
      </c>
      <c r="Q480" s="68" t="s">
        <v>3113</v>
      </c>
      <c r="R480" s="68" t="s">
        <v>1568</v>
      </c>
      <c r="S480" s="68" t="s">
        <v>1569</v>
      </c>
      <c r="T480" s="68">
        <v>1605</v>
      </c>
    </row>
    <row r="481" spans="1:23" ht="30" customHeight="1">
      <c r="A481" s="64">
        <v>480</v>
      </c>
      <c r="B481" s="69" t="s">
        <v>681</v>
      </c>
      <c r="C481" s="66" t="s">
        <v>683</v>
      </c>
      <c r="D481" s="66" t="s">
        <v>1356</v>
      </c>
      <c r="E481" s="66" t="s">
        <v>3108</v>
      </c>
      <c r="F481" s="66" t="s">
        <v>1357</v>
      </c>
      <c r="G481" s="67" t="s">
        <v>1570</v>
      </c>
      <c r="H481" s="68" t="s">
        <v>1561</v>
      </c>
      <c r="I481" s="68" t="s">
        <v>1561</v>
      </c>
      <c r="J481" s="68" t="s">
        <v>1561</v>
      </c>
      <c r="K481" s="68" t="s">
        <v>1615</v>
      </c>
      <c r="L481" s="68" t="s">
        <v>3114</v>
      </c>
      <c r="M481" s="68" t="s">
        <v>1666</v>
      </c>
      <c r="N481" s="68" t="s">
        <v>3115</v>
      </c>
      <c r="O481" s="68">
        <v>86366486</v>
      </c>
      <c r="P481" s="68" t="s">
        <v>3116</v>
      </c>
      <c r="Q481" s="68" t="s">
        <v>3117</v>
      </c>
      <c r="R481" s="68" t="s">
        <v>1568</v>
      </c>
      <c r="S481" s="68" t="s">
        <v>1569</v>
      </c>
      <c r="T481" s="68">
        <v>1605</v>
      </c>
      <c r="U481" s="63" t="s">
        <v>3118</v>
      </c>
      <c r="W481" s="63" t="s">
        <v>3119</v>
      </c>
    </row>
    <row r="482" spans="1:23" ht="30" customHeight="1">
      <c r="A482" s="64">
        <v>481</v>
      </c>
      <c r="B482" s="69" t="s">
        <v>681</v>
      </c>
      <c r="C482" s="66" t="s">
        <v>684</v>
      </c>
      <c r="D482" s="66" t="s">
        <v>1356</v>
      </c>
      <c r="E482" s="66" t="s">
        <v>3108</v>
      </c>
      <c r="F482" s="66" t="s">
        <v>1357</v>
      </c>
      <c r="G482" s="67" t="s">
        <v>1570</v>
      </c>
      <c r="H482" s="68" t="s">
        <v>1561</v>
      </c>
      <c r="I482" s="68" t="s">
        <v>1561</v>
      </c>
      <c r="J482" s="68" t="s">
        <v>1561</v>
      </c>
      <c r="K482" s="68" t="s">
        <v>1615</v>
      </c>
      <c r="L482" s="68" t="s">
        <v>3114</v>
      </c>
      <c r="M482" s="68" t="s">
        <v>1666</v>
      </c>
      <c r="N482" s="68" t="s">
        <v>3115</v>
      </c>
      <c r="O482" s="68">
        <v>86366486</v>
      </c>
      <c r="P482" s="68" t="s">
        <v>3116</v>
      </c>
      <c r="Q482" s="68" t="s">
        <v>3117</v>
      </c>
      <c r="R482" s="68" t="s">
        <v>1568</v>
      </c>
      <c r="S482" s="68" t="s">
        <v>1569</v>
      </c>
      <c r="T482" s="68">
        <v>1605</v>
      </c>
      <c r="U482" s="63" t="s">
        <v>3118</v>
      </c>
      <c r="W482" s="63" t="s">
        <v>3119</v>
      </c>
    </row>
    <row r="483" spans="1:23" ht="30" customHeight="1">
      <c r="A483" s="64">
        <v>482</v>
      </c>
      <c r="B483" s="65" t="s">
        <v>681</v>
      </c>
      <c r="C483" s="66" t="s">
        <v>3120</v>
      </c>
      <c r="D483" s="66" t="s">
        <v>1356</v>
      </c>
      <c r="E483" s="66" t="s">
        <v>3108</v>
      </c>
      <c r="F483" s="66" t="s">
        <v>1357</v>
      </c>
      <c r="G483" s="67" t="s">
        <v>1560</v>
      </c>
      <c r="H483" s="68" t="s">
        <v>1561</v>
      </c>
      <c r="I483" s="68" t="s">
        <v>1561</v>
      </c>
      <c r="J483" s="68" t="s">
        <v>1561</v>
      </c>
      <c r="K483" s="68" t="s">
        <v>1615</v>
      </c>
      <c r="L483" s="68" t="s">
        <v>3114</v>
      </c>
      <c r="M483" s="68" t="s">
        <v>1666</v>
      </c>
      <c r="N483" s="68" t="s">
        <v>3115</v>
      </c>
      <c r="O483" s="68">
        <v>86366486</v>
      </c>
      <c r="P483" s="68" t="s">
        <v>3116</v>
      </c>
      <c r="Q483" s="68" t="s">
        <v>3117</v>
      </c>
      <c r="R483" s="68" t="s">
        <v>1568</v>
      </c>
      <c r="S483" s="68" t="s">
        <v>1569</v>
      </c>
      <c r="T483" s="68">
        <v>1605</v>
      </c>
      <c r="U483" s="63" t="s">
        <v>3118</v>
      </c>
      <c r="W483" s="63" t="s">
        <v>3119</v>
      </c>
    </row>
    <row r="484" spans="1:23" ht="30" customHeight="1">
      <c r="A484" s="64">
        <v>483</v>
      </c>
      <c r="B484" s="65" t="s">
        <v>681</v>
      </c>
      <c r="C484" s="66" t="s">
        <v>3121</v>
      </c>
      <c r="D484" s="66" t="s">
        <v>1356</v>
      </c>
      <c r="E484" s="66" t="s">
        <v>3108</v>
      </c>
      <c r="F484" s="66" t="s">
        <v>1357</v>
      </c>
      <c r="G484" s="67" t="s">
        <v>1560</v>
      </c>
      <c r="H484" s="68" t="s">
        <v>1561</v>
      </c>
      <c r="I484" s="68" t="s">
        <v>1561</v>
      </c>
      <c r="J484" s="68" t="s">
        <v>1561</v>
      </c>
      <c r="K484" s="68" t="s">
        <v>1615</v>
      </c>
      <c r="L484" s="68" t="s">
        <v>3114</v>
      </c>
      <c r="M484" s="68" t="s">
        <v>1666</v>
      </c>
      <c r="N484" s="68" t="s">
        <v>3115</v>
      </c>
      <c r="O484" s="68">
        <v>86366486</v>
      </c>
      <c r="P484" s="68" t="s">
        <v>3116</v>
      </c>
      <c r="Q484" s="68" t="s">
        <v>3117</v>
      </c>
      <c r="R484" s="68" t="s">
        <v>1568</v>
      </c>
      <c r="S484" s="68" t="s">
        <v>1569</v>
      </c>
      <c r="T484" s="68">
        <v>1605</v>
      </c>
      <c r="U484" s="63" t="s">
        <v>3118</v>
      </c>
      <c r="W484" s="63" t="s">
        <v>3119</v>
      </c>
    </row>
    <row r="485" spans="1:23" ht="30" customHeight="1">
      <c r="A485" s="64">
        <v>484</v>
      </c>
      <c r="B485" s="69" t="s">
        <v>681</v>
      </c>
      <c r="C485" s="66" t="s">
        <v>685</v>
      </c>
      <c r="D485" s="66" t="s">
        <v>1356</v>
      </c>
      <c r="E485" s="66" t="s">
        <v>3108</v>
      </c>
      <c r="F485" s="66" t="s">
        <v>1357</v>
      </c>
      <c r="G485" s="67" t="s">
        <v>1570</v>
      </c>
      <c r="H485" s="68" t="s">
        <v>1561</v>
      </c>
      <c r="I485" s="68" t="s">
        <v>1561</v>
      </c>
      <c r="J485" s="68" t="s">
        <v>1561</v>
      </c>
      <c r="K485" s="68" t="s">
        <v>1615</v>
      </c>
      <c r="L485" s="68" t="s">
        <v>3114</v>
      </c>
      <c r="M485" s="68" t="s">
        <v>1666</v>
      </c>
      <c r="N485" s="68" t="s">
        <v>3115</v>
      </c>
      <c r="O485" s="68">
        <v>86366486</v>
      </c>
      <c r="P485" s="68" t="s">
        <v>3116</v>
      </c>
      <c r="Q485" s="68" t="s">
        <v>3117</v>
      </c>
      <c r="R485" s="68" t="s">
        <v>1568</v>
      </c>
      <c r="S485" s="68" t="s">
        <v>1569</v>
      </c>
      <c r="T485" s="68">
        <v>1605</v>
      </c>
      <c r="U485" s="63" t="s">
        <v>3118</v>
      </c>
      <c r="W485" s="63" t="s">
        <v>3119</v>
      </c>
    </row>
    <row r="486" spans="1:23" ht="30" customHeight="1">
      <c r="A486" s="64">
        <v>485</v>
      </c>
      <c r="B486" s="69" t="s">
        <v>682</v>
      </c>
      <c r="C486" s="66" t="s">
        <v>682</v>
      </c>
      <c r="D486" s="66" t="s">
        <v>1358</v>
      </c>
      <c r="E486" s="66" t="s">
        <v>3122</v>
      </c>
      <c r="F486" s="66" t="s">
        <v>1359</v>
      </c>
      <c r="G486" s="67" t="s">
        <v>1570</v>
      </c>
      <c r="H486" s="68" t="s">
        <v>1561</v>
      </c>
      <c r="I486" s="68" t="s">
        <v>1562</v>
      </c>
      <c r="J486" s="68" t="s">
        <v>1562</v>
      </c>
      <c r="K486" s="68" t="s">
        <v>3123</v>
      </c>
      <c r="L486" s="68" t="s">
        <v>3124</v>
      </c>
      <c r="M486" s="68" t="s">
        <v>3125</v>
      </c>
      <c r="N486" s="68" t="s">
        <v>3126</v>
      </c>
      <c r="O486" s="68" t="s">
        <v>3127</v>
      </c>
      <c r="P486" s="68">
        <v>9175924729</v>
      </c>
      <c r="Q486" s="68" t="s">
        <v>3128</v>
      </c>
      <c r="R486" s="68" t="s">
        <v>1568</v>
      </c>
      <c r="S486" s="68" t="s">
        <v>1569</v>
      </c>
      <c r="T486" s="68">
        <v>1634</v>
      </c>
      <c r="U486" s="63" t="s">
        <v>3129</v>
      </c>
    </row>
    <row r="487" spans="1:23" ht="30" customHeight="1">
      <c r="A487" s="64">
        <v>486</v>
      </c>
      <c r="B487" s="69" t="s">
        <v>682</v>
      </c>
      <c r="C487" s="66" t="s">
        <v>3130</v>
      </c>
      <c r="D487" s="66" t="s">
        <v>1358</v>
      </c>
      <c r="E487" s="66" t="s">
        <v>3122</v>
      </c>
      <c r="F487" s="66" t="s">
        <v>1359</v>
      </c>
      <c r="G487" s="67" t="s">
        <v>1560</v>
      </c>
      <c r="H487" s="68" t="s">
        <v>1561</v>
      </c>
      <c r="I487" s="68" t="s">
        <v>1562</v>
      </c>
      <c r="J487" s="68" t="s">
        <v>1562</v>
      </c>
      <c r="K487" s="68" t="s">
        <v>3123</v>
      </c>
      <c r="L487" s="68" t="s">
        <v>3124</v>
      </c>
      <c r="M487" s="68" t="s">
        <v>3125</v>
      </c>
      <c r="N487" s="68" t="s">
        <v>3126</v>
      </c>
      <c r="O487" s="68" t="s">
        <v>3127</v>
      </c>
      <c r="P487" s="68">
        <v>9175924729</v>
      </c>
      <c r="Q487" s="68" t="s">
        <v>3128</v>
      </c>
      <c r="R487" s="68" t="s">
        <v>1568</v>
      </c>
      <c r="S487" s="68" t="s">
        <v>1569</v>
      </c>
      <c r="T487" s="68">
        <v>1634</v>
      </c>
      <c r="U487" s="63" t="s">
        <v>3129</v>
      </c>
    </row>
    <row r="488" spans="1:23" ht="30" customHeight="1">
      <c r="A488" s="64">
        <v>487</v>
      </c>
      <c r="B488" s="69" t="s">
        <v>319</v>
      </c>
      <c r="C488" s="66" t="s">
        <v>319</v>
      </c>
      <c r="D488" s="66" t="s">
        <v>1364</v>
      </c>
      <c r="E488" s="66" t="s">
        <v>3131</v>
      </c>
      <c r="F488" s="66" t="s">
        <v>1365</v>
      </c>
      <c r="G488" s="67" t="s">
        <v>1601</v>
      </c>
      <c r="H488" s="68" t="s">
        <v>1561</v>
      </c>
      <c r="I488" s="68" t="s">
        <v>1562</v>
      </c>
      <c r="J488" s="68" t="s">
        <v>1562</v>
      </c>
      <c r="K488" s="68" t="s">
        <v>1563</v>
      </c>
      <c r="L488" s="68" t="s">
        <v>3132</v>
      </c>
      <c r="M488" s="68" t="s">
        <v>2721</v>
      </c>
      <c r="N488" s="68" t="s">
        <v>3133</v>
      </c>
      <c r="O488" s="68">
        <v>86378851</v>
      </c>
      <c r="P488" s="68" t="s">
        <v>3134</v>
      </c>
      <c r="Q488" s="68" t="s">
        <v>3135</v>
      </c>
      <c r="R488" s="68" t="s">
        <v>1568</v>
      </c>
      <c r="S488" s="68" t="s">
        <v>1569</v>
      </c>
      <c r="T488" s="68">
        <v>1600</v>
      </c>
      <c r="U488" s="63" t="s">
        <v>3136</v>
      </c>
    </row>
    <row r="489" spans="1:23" ht="30" customHeight="1">
      <c r="A489" s="64">
        <v>488</v>
      </c>
      <c r="B489" s="69" t="s">
        <v>346</v>
      </c>
      <c r="C489" s="66" t="s">
        <v>348</v>
      </c>
      <c r="D489" s="66" t="s">
        <v>1366</v>
      </c>
      <c r="E489" s="66" t="s">
        <v>3137</v>
      </c>
      <c r="F489" s="66" t="s">
        <v>1367</v>
      </c>
      <c r="G489" s="67" t="s">
        <v>1560</v>
      </c>
      <c r="H489" s="68" t="s">
        <v>1561</v>
      </c>
      <c r="I489" s="68" t="s">
        <v>1561</v>
      </c>
      <c r="J489" s="68" t="s">
        <v>1562</v>
      </c>
      <c r="K489" s="68" t="s">
        <v>1615</v>
      </c>
      <c r="L489" s="68" t="s">
        <v>1880</v>
      </c>
      <c r="M489" s="68" t="s">
        <v>1881</v>
      </c>
      <c r="N489" s="68" t="s">
        <v>1915</v>
      </c>
      <c r="O489" s="68" t="s">
        <v>1593</v>
      </c>
      <c r="P489" s="68" t="s">
        <v>1882</v>
      </c>
      <c r="Q489" s="68" t="s">
        <v>1883</v>
      </c>
      <c r="R489" s="68" t="s">
        <v>1596</v>
      </c>
      <c r="S489" s="68" t="s">
        <v>1569</v>
      </c>
      <c r="T489" s="68">
        <v>6127</v>
      </c>
      <c r="U489" s="63" t="s">
        <v>1884</v>
      </c>
      <c r="W489" s="63" t="s">
        <v>1885</v>
      </c>
    </row>
    <row r="490" spans="1:23" ht="30" customHeight="1">
      <c r="A490" s="64">
        <v>489</v>
      </c>
      <c r="B490" s="69" t="s">
        <v>346</v>
      </c>
      <c r="C490" s="66" t="s">
        <v>349</v>
      </c>
      <c r="D490" s="66" t="s">
        <v>1366</v>
      </c>
      <c r="E490" s="66" t="s">
        <v>3137</v>
      </c>
      <c r="F490" s="66" t="s">
        <v>1367</v>
      </c>
      <c r="G490" s="67" t="s">
        <v>1560</v>
      </c>
      <c r="H490" s="68" t="s">
        <v>1561</v>
      </c>
      <c r="I490" s="68" t="s">
        <v>1561</v>
      </c>
      <c r="J490" s="68" t="s">
        <v>1562</v>
      </c>
      <c r="K490" s="68" t="s">
        <v>1615</v>
      </c>
      <c r="L490" s="68" t="s">
        <v>1880</v>
      </c>
      <c r="M490" s="68" t="s">
        <v>1881</v>
      </c>
      <c r="N490" s="68" t="s">
        <v>1915</v>
      </c>
      <c r="O490" s="68" t="s">
        <v>1593</v>
      </c>
      <c r="P490" s="68" t="s">
        <v>1882</v>
      </c>
      <c r="Q490" s="68" t="s">
        <v>1883</v>
      </c>
      <c r="R490" s="68" t="s">
        <v>1596</v>
      </c>
      <c r="S490" s="68" t="s">
        <v>1569</v>
      </c>
      <c r="T490" s="68">
        <v>6127</v>
      </c>
      <c r="U490" s="63" t="s">
        <v>1884</v>
      </c>
      <c r="W490" s="63" t="s">
        <v>1885</v>
      </c>
    </row>
    <row r="491" spans="1:23" ht="30" customHeight="1">
      <c r="A491" s="64">
        <v>490</v>
      </c>
      <c r="B491" s="69" t="s">
        <v>346</v>
      </c>
      <c r="C491" s="66" t="s">
        <v>347</v>
      </c>
      <c r="D491" s="66" t="s">
        <v>1366</v>
      </c>
      <c r="E491" s="66" t="s">
        <v>3137</v>
      </c>
      <c r="F491" s="66" t="s">
        <v>1367</v>
      </c>
      <c r="G491" s="67" t="s">
        <v>1570</v>
      </c>
      <c r="H491" s="68" t="s">
        <v>1561</v>
      </c>
      <c r="I491" s="68" t="s">
        <v>1561</v>
      </c>
      <c r="J491" s="68" t="s">
        <v>1562</v>
      </c>
      <c r="K491" s="68" t="s">
        <v>1615</v>
      </c>
      <c r="L491" s="68" t="s">
        <v>1880</v>
      </c>
      <c r="M491" s="68" t="s">
        <v>1881</v>
      </c>
      <c r="N491" s="68" t="s">
        <v>1915</v>
      </c>
      <c r="O491" s="68" t="s">
        <v>1593</v>
      </c>
      <c r="P491" s="68" t="s">
        <v>1882</v>
      </c>
      <c r="Q491" s="68" t="s">
        <v>1883</v>
      </c>
      <c r="R491" s="68" t="s">
        <v>1596</v>
      </c>
      <c r="S491" s="68" t="s">
        <v>1569</v>
      </c>
      <c r="T491" s="68">
        <v>6127</v>
      </c>
      <c r="U491" s="63" t="s">
        <v>1884</v>
      </c>
      <c r="W491" s="63" t="s">
        <v>1885</v>
      </c>
    </row>
    <row r="492" spans="1:23" ht="30" customHeight="1">
      <c r="A492" s="64">
        <v>491</v>
      </c>
      <c r="B492" s="69" t="s">
        <v>346</v>
      </c>
      <c r="C492" s="66" t="s">
        <v>346</v>
      </c>
      <c r="D492" s="66" t="s">
        <v>1366</v>
      </c>
      <c r="E492" s="66" t="s">
        <v>3137</v>
      </c>
      <c r="F492" s="66" t="s">
        <v>1367</v>
      </c>
      <c r="G492" s="67" t="s">
        <v>1570</v>
      </c>
      <c r="H492" s="68" t="s">
        <v>1561</v>
      </c>
      <c r="I492" s="68" t="s">
        <v>1561</v>
      </c>
      <c r="J492" s="68" t="s">
        <v>1562</v>
      </c>
      <c r="K492" s="68" t="s">
        <v>1615</v>
      </c>
      <c r="L492" s="68" t="s">
        <v>1880</v>
      </c>
      <c r="M492" s="68" t="s">
        <v>1881</v>
      </c>
      <c r="N492" s="68" t="s">
        <v>1915</v>
      </c>
      <c r="O492" s="68" t="s">
        <v>1593</v>
      </c>
      <c r="P492" s="68" t="s">
        <v>1882</v>
      </c>
      <c r="Q492" s="68" t="s">
        <v>1883</v>
      </c>
      <c r="R492" s="68" t="s">
        <v>1596</v>
      </c>
      <c r="S492" s="68" t="s">
        <v>1569</v>
      </c>
      <c r="T492" s="68">
        <v>6127</v>
      </c>
      <c r="U492" s="63" t="s">
        <v>1884</v>
      </c>
      <c r="W492" s="63" t="s">
        <v>1885</v>
      </c>
    </row>
    <row r="493" spans="1:23" ht="30" customHeight="1">
      <c r="A493" s="64">
        <v>492</v>
      </c>
      <c r="B493" s="69" t="s">
        <v>350</v>
      </c>
      <c r="C493" s="66" t="s">
        <v>351</v>
      </c>
      <c r="D493" s="66" t="s">
        <v>1368</v>
      </c>
      <c r="E493" s="66" t="s">
        <v>3138</v>
      </c>
      <c r="F493" s="66" t="s">
        <v>1369</v>
      </c>
      <c r="G493" s="67" t="s">
        <v>1560</v>
      </c>
      <c r="H493" s="68" t="s">
        <v>1561</v>
      </c>
      <c r="I493" s="68" t="s">
        <v>1561</v>
      </c>
      <c r="J493" s="68" t="s">
        <v>1561</v>
      </c>
      <c r="K493" s="68" t="s">
        <v>1615</v>
      </c>
      <c r="L493" s="68" t="s">
        <v>3139</v>
      </c>
      <c r="M493" s="68" t="s">
        <v>3140</v>
      </c>
      <c r="N493" s="68" t="s">
        <v>3141</v>
      </c>
      <c r="O493" s="68" t="s">
        <v>3142</v>
      </c>
      <c r="P493" s="68" t="s">
        <v>3143</v>
      </c>
      <c r="Q493" s="68" t="s">
        <v>3144</v>
      </c>
      <c r="R493" s="68" t="s">
        <v>1596</v>
      </c>
      <c r="S493" s="68" t="s">
        <v>1569</v>
      </c>
      <c r="T493" s="68">
        <v>6127</v>
      </c>
      <c r="U493" s="63" t="s">
        <v>3145</v>
      </c>
    </row>
    <row r="494" spans="1:23" ht="30" customHeight="1">
      <c r="A494" s="64">
        <v>493</v>
      </c>
      <c r="B494" s="69" t="s">
        <v>350</v>
      </c>
      <c r="C494" s="66" t="s">
        <v>350</v>
      </c>
      <c r="D494" s="66" t="s">
        <v>1368</v>
      </c>
      <c r="E494" s="66" t="s">
        <v>3138</v>
      </c>
      <c r="F494" s="66" t="s">
        <v>1369</v>
      </c>
      <c r="G494" s="67" t="s">
        <v>1570</v>
      </c>
      <c r="H494" s="68" t="s">
        <v>1561</v>
      </c>
      <c r="I494" s="68" t="s">
        <v>1561</v>
      </c>
      <c r="J494" s="68" t="s">
        <v>1561</v>
      </c>
      <c r="K494" s="68" t="s">
        <v>1615</v>
      </c>
      <c r="L494" s="68" t="s">
        <v>3139</v>
      </c>
      <c r="M494" s="68" t="s">
        <v>3140</v>
      </c>
      <c r="N494" s="68" t="s">
        <v>3141</v>
      </c>
      <c r="O494" s="68" t="s">
        <v>3142</v>
      </c>
      <c r="P494" s="68" t="s">
        <v>3143</v>
      </c>
      <c r="Q494" s="68" t="s">
        <v>3144</v>
      </c>
      <c r="R494" s="68" t="s">
        <v>1596</v>
      </c>
      <c r="S494" s="68" t="s">
        <v>1569</v>
      </c>
      <c r="T494" s="68">
        <v>6127</v>
      </c>
      <c r="U494" s="63" t="s">
        <v>3145</v>
      </c>
    </row>
    <row r="495" spans="1:23" ht="30" customHeight="1">
      <c r="A495" s="64">
        <v>494</v>
      </c>
      <c r="B495" s="65" t="s">
        <v>341</v>
      </c>
      <c r="C495" s="66" t="s">
        <v>341</v>
      </c>
      <c r="D495" s="66" t="s">
        <v>1370</v>
      </c>
      <c r="E495" s="66" t="s">
        <v>3146</v>
      </c>
      <c r="F495" s="66" t="s">
        <v>1371</v>
      </c>
      <c r="G495" s="67" t="s">
        <v>1649</v>
      </c>
      <c r="H495" s="68" t="s">
        <v>1561</v>
      </c>
      <c r="I495" s="68" t="s">
        <v>1562</v>
      </c>
      <c r="J495" s="68" t="s">
        <v>1562</v>
      </c>
      <c r="K495" s="68" t="s">
        <v>1563</v>
      </c>
      <c r="L495" s="68" t="s">
        <v>3147</v>
      </c>
      <c r="M495" s="68" t="s">
        <v>3148</v>
      </c>
      <c r="N495" s="68" t="s">
        <v>3149</v>
      </c>
      <c r="O495" s="68" t="s">
        <v>3150</v>
      </c>
      <c r="P495" s="68">
        <v>9171123768</v>
      </c>
      <c r="Q495" s="68" t="s">
        <v>3151</v>
      </c>
      <c r="R495" s="68" t="s">
        <v>1596</v>
      </c>
      <c r="S495" s="68" t="s">
        <v>1569</v>
      </c>
      <c r="T495" s="68">
        <v>6710</v>
      </c>
    </row>
    <row r="496" spans="1:23" ht="30" customHeight="1">
      <c r="A496" s="64">
        <v>495</v>
      </c>
      <c r="B496" s="65" t="s">
        <v>342</v>
      </c>
      <c r="C496" s="66" t="s">
        <v>342</v>
      </c>
      <c r="D496" s="66" t="s">
        <v>1372</v>
      </c>
      <c r="E496" s="66" t="s">
        <v>3152</v>
      </c>
      <c r="F496" s="66" t="s">
        <v>1373</v>
      </c>
      <c r="G496" s="67" t="s">
        <v>1649</v>
      </c>
      <c r="H496" s="68" t="s">
        <v>1561</v>
      </c>
      <c r="I496" s="68" t="s">
        <v>1562</v>
      </c>
      <c r="J496" s="68" t="s">
        <v>1561</v>
      </c>
      <c r="K496" s="68" t="s">
        <v>1563</v>
      </c>
      <c r="L496" s="68" t="s">
        <v>3153</v>
      </c>
      <c r="M496" s="68" t="s">
        <v>1702</v>
      </c>
      <c r="N496" s="68" t="s">
        <v>3154</v>
      </c>
      <c r="O496" s="68" t="s">
        <v>3155</v>
      </c>
      <c r="P496" s="68">
        <v>9175429319</v>
      </c>
      <c r="Q496" s="68" t="s">
        <v>3156</v>
      </c>
      <c r="R496" s="68" t="s">
        <v>1596</v>
      </c>
      <c r="S496" s="68" t="s">
        <v>1569</v>
      </c>
      <c r="T496" s="68">
        <v>6703</v>
      </c>
      <c r="U496" s="63" t="s">
        <v>3157</v>
      </c>
    </row>
    <row r="497" spans="1:21" ht="30" customHeight="1">
      <c r="A497" s="64">
        <v>496</v>
      </c>
      <c r="B497" s="69" t="s">
        <v>691</v>
      </c>
      <c r="C497" s="66" t="s">
        <v>343</v>
      </c>
      <c r="D497" s="66" t="s">
        <v>1374</v>
      </c>
      <c r="E497" s="66" t="s">
        <v>3158</v>
      </c>
      <c r="F497" s="66" t="s">
        <v>1375</v>
      </c>
      <c r="G497" s="67" t="s">
        <v>1560</v>
      </c>
      <c r="H497" s="68" t="s">
        <v>1561</v>
      </c>
      <c r="I497" s="68" t="s">
        <v>1562</v>
      </c>
      <c r="J497" s="68" t="s">
        <v>1561</v>
      </c>
      <c r="K497" s="68" t="s">
        <v>3159</v>
      </c>
      <c r="L497" s="68" t="s">
        <v>3160</v>
      </c>
      <c r="M497" s="68" t="s">
        <v>3092</v>
      </c>
      <c r="N497" s="68" t="s">
        <v>3093</v>
      </c>
      <c r="O497" s="68" t="s">
        <v>3094</v>
      </c>
      <c r="P497" s="68" t="s">
        <v>3161</v>
      </c>
      <c r="Q497" s="68" t="s">
        <v>3162</v>
      </c>
      <c r="R497" s="68" t="s">
        <v>1568</v>
      </c>
      <c r="S497" s="68" t="s">
        <v>1569</v>
      </c>
      <c r="T497" s="68">
        <v>4330</v>
      </c>
    </row>
    <row r="498" spans="1:21" ht="30" customHeight="1">
      <c r="A498" s="64">
        <v>497</v>
      </c>
      <c r="B498" s="69" t="s">
        <v>691</v>
      </c>
      <c r="C498" s="66" t="s">
        <v>691</v>
      </c>
      <c r="D498" s="66" t="s">
        <v>1374</v>
      </c>
      <c r="E498" s="66" t="s">
        <v>3158</v>
      </c>
      <c r="F498" s="66" t="s">
        <v>1375</v>
      </c>
      <c r="G498" s="67" t="s">
        <v>1570</v>
      </c>
      <c r="H498" s="68" t="s">
        <v>1561</v>
      </c>
      <c r="I498" s="68" t="s">
        <v>1562</v>
      </c>
      <c r="J498" s="68" t="s">
        <v>1561</v>
      </c>
      <c r="K498" s="68" t="s">
        <v>3159</v>
      </c>
      <c r="L498" s="68" t="s">
        <v>3160</v>
      </c>
      <c r="M498" s="68" t="s">
        <v>3092</v>
      </c>
      <c r="N498" s="68" t="s">
        <v>3093</v>
      </c>
      <c r="O498" s="68" t="s">
        <v>3094</v>
      </c>
      <c r="P498" s="68" t="s">
        <v>3161</v>
      </c>
      <c r="Q498" s="68" t="s">
        <v>3162</v>
      </c>
      <c r="R498" s="68" t="s">
        <v>1568</v>
      </c>
      <c r="S498" s="68" t="s">
        <v>1569</v>
      </c>
      <c r="T498" s="68">
        <v>4330</v>
      </c>
    </row>
    <row r="499" spans="1:21" ht="30" customHeight="1">
      <c r="A499" s="64">
        <v>498</v>
      </c>
      <c r="B499" s="65" t="s">
        <v>692</v>
      </c>
      <c r="C499" s="66" t="s">
        <v>693</v>
      </c>
      <c r="D499" s="66" t="s">
        <v>1378</v>
      </c>
      <c r="E499" s="66" t="s">
        <v>3163</v>
      </c>
      <c r="F499" s="66" t="s">
        <v>1379</v>
      </c>
      <c r="G499" s="67" t="s">
        <v>1560</v>
      </c>
      <c r="H499" s="68" t="s">
        <v>1561</v>
      </c>
      <c r="I499" s="68" t="s">
        <v>1561</v>
      </c>
      <c r="J499" s="68" t="s">
        <v>1562</v>
      </c>
      <c r="K499" s="68" t="s">
        <v>1581</v>
      </c>
      <c r="L499" s="68" t="s">
        <v>3164</v>
      </c>
      <c r="M499" s="68" t="s">
        <v>1932</v>
      </c>
      <c r="N499" s="68" t="s">
        <v>3165</v>
      </c>
      <c r="O499" s="68">
        <v>87717800</v>
      </c>
      <c r="P499" s="68">
        <v>9088982298</v>
      </c>
      <c r="Q499" s="68" t="s">
        <v>3166</v>
      </c>
      <c r="R499" s="68" t="s">
        <v>1596</v>
      </c>
      <c r="S499" s="68" t="s">
        <v>1569</v>
      </c>
      <c r="T499" s="68">
        <v>6127</v>
      </c>
    </row>
    <row r="500" spans="1:21" ht="30" customHeight="1">
      <c r="A500" s="64">
        <v>499</v>
      </c>
      <c r="B500" s="65" t="s">
        <v>692</v>
      </c>
      <c r="C500" s="66" t="s">
        <v>692</v>
      </c>
      <c r="D500" s="66" t="s">
        <v>1378</v>
      </c>
      <c r="E500" s="66" t="s">
        <v>3163</v>
      </c>
      <c r="F500" s="66" t="s">
        <v>1379</v>
      </c>
      <c r="G500" s="67" t="s">
        <v>1570</v>
      </c>
      <c r="H500" s="68" t="s">
        <v>1561</v>
      </c>
      <c r="I500" s="68" t="s">
        <v>1561</v>
      </c>
      <c r="J500" s="68" t="s">
        <v>1562</v>
      </c>
      <c r="K500" s="68" t="s">
        <v>1581</v>
      </c>
      <c r="L500" s="68" t="s">
        <v>3164</v>
      </c>
      <c r="M500" s="68" t="s">
        <v>1932</v>
      </c>
      <c r="N500" s="68" t="s">
        <v>3165</v>
      </c>
      <c r="O500" s="68">
        <v>87717800</v>
      </c>
      <c r="P500" s="68">
        <v>9088982298</v>
      </c>
      <c r="Q500" s="68" t="s">
        <v>3167</v>
      </c>
      <c r="R500" s="68" t="s">
        <v>1596</v>
      </c>
      <c r="S500" s="68" t="s">
        <v>1569</v>
      </c>
      <c r="T500" s="68">
        <v>6127</v>
      </c>
    </row>
    <row r="501" spans="1:21" ht="30" customHeight="1">
      <c r="A501" s="64">
        <v>500</v>
      </c>
      <c r="B501" s="69" t="s">
        <v>344</v>
      </c>
      <c r="C501" s="66" t="s">
        <v>345</v>
      </c>
      <c r="D501" s="66" t="s">
        <v>1376</v>
      </c>
      <c r="E501" s="66" t="s">
        <v>3168</v>
      </c>
      <c r="F501" s="66" t="s">
        <v>1377</v>
      </c>
      <c r="G501" s="67" t="s">
        <v>1560</v>
      </c>
      <c r="H501" s="68" t="s">
        <v>1562</v>
      </c>
      <c r="I501" s="68" t="s">
        <v>1561</v>
      </c>
      <c r="J501" s="68" t="s">
        <v>1561</v>
      </c>
      <c r="K501" s="68" t="s">
        <v>1615</v>
      </c>
      <c r="L501" s="68" t="s">
        <v>2826</v>
      </c>
      <c r="M501" s="68" t="s">
        <v>1635</v>
      </c>
      <c r="N501" s="68" t="s">
        <v>3169</v>
      </c>
      <c r="O501" s="68">
        <v>9176548016</v>
      </c>
      <c r="P501" s="68">
        <v>9176548016</v>
      </c>
      <c r="Q501" s="68" t="s">
        <v>3170</v>
      </c>
      <c r="R501" s="68" t="s">
        <v>1596</v>
      </c>
      <c r="S501" s="68" t="s">
        <v>1569</v>
      </c>
      <c r="T501" s="68">
        <v>6127</v>
      </c>
    </row>
    <row r="502" spans="1:21" ht="30" customHeight="1">
      <c r="A502" s="64">
        <v>501</v>
      </c>
      <c r="B502" s="65" t="s">
        <v>344</v>
      </c>
      <c r="C502" s="66" t="s">
        <v>344</v>
      </c>
      <c r="D502" s="66" t="s">
        <v>1376</v>
      </c>
      <c r="E502" s="66" t="s">
        <v>3168</v>
      </c>
      <c r="F502" s="66" t="s">
        <v>1377</v>
      </c>
      <c r="G502" s="67" t="s">
        <v>1570</v>
      </c>
      <c r="H502" s="68" t="s">
        <v>1562</v>
      </c>
      <c r="I502" s="68" t="s">
        <v>1561</v>
      </c>
      <c r="J502" s="68" t="s">
        <v>1561</v>
      </c>
      <c r="K502" s="68" t="s">
        <v>1615</v>
      </c>
      <c r="L502" s="68" t="s">
        <v>2826</v>
      </c>
      <c r="M502" s="68" t="s">
        <v>1635</v>
      </c>
      <c r="N502" s="68" t="s">
        <v>3169</v>
      </c>
      <c r="O502" s="68">
        <v>9176548016</v>
      </c>
      <c r="P502" s="68">
        <v>9176548016</v>
      </c>
      <c r="Q502" s="68" t="s">
        <v>3170</v>
      </c>
      <c r="R502" s="68" t="s">
        <v>1596</v>
      </c>
      <c r="S502" s="68" t="s">
        <v>1569</v>
      </c>
      <c r="T502" s="68">
        <v>6217</v>
      </c>
    </row>
    <row r="503" spans="1:21" ht="30" customHeight="1">
      <c r="A503" s="64">
        <v>502</v>
      </c>
      <c r="B503" s="71" t="s">
        <v>694</v>
      </c>
      <c r="C503" s="66" t="s">
        <v>694</v>
      </c>
      <c r="D503" s="66" t="s">
        <v>1380</v>
      </c>
      <c r="E503" s="66" t="s">
        <v>3171</v>
      </c>
      <c r="F503" s="66" t="s">
        <v>1381</v>
      </c>
      <c r="G503" s="67" t="s">
        <v>1560</v>
      </c>
      <c r="H503" s="68" t="s">
        <v>1561</v>
      </c>
      <c r="I503" s="68" t="s">
        <v>1562</v>
      </c>
      <c r="J503" s="68" t="s">
        <v>1562</v>
      </c>
      <c r="K503" s="68" t="s">
        <v>1563</v>
      </c>
      <c r="L503" s="68" t="s">
        <v>3172</v>
      </c>
      <c r="M503" s="68" t="s">
        <v>3173</v>
      </c>
      <c r="N503" s="68" t="s">
        <v>3174</v>
      </c>
      <c r="O503" s="68" t="s">
        <v>3175</v>
      </c>
      <c r="P503" s="68" t="s">
        <v>3176</v>
      </c>
      <c r="Q503" s="68" t="s">
        <v>3177</v>
      </c>
      <c r="R503" s="68" t="s">
        <v>1596</v>
      </c>
      <c r="S503" s="68" t="s">
        <v>1569</v>
      </c>
      <c r="T503" s="68">
        <v>6521</v>
      </c>
    </row>
    <row r="504" spans="1:21" ht="30" customHeight="1">
      <c r="A504" s="64">
        <v>503</v>
      </c>
      <c r="B504" s="69" t="s">
        <v>695</v>
      </c>
      <c r="C504" s="66" t="s">
        <v>696</v>
      </c>
      <c r="D504" s="66" t="s">
        <v>1382</v>
      </c>
      <c r="E504" s="66" t="s">
        <v>3178</v>
      </c>
      <c r="F504" s="66" t="s">
        <v>1383</v>
      </c>
      <c r="G504" s="67" t="s">
        <v>1560</v>
      </c>
      <c r="H504" s="68" t="s">
        <v>1561</v>
      </c>
      <c r="I504" s="68" t="s">
        <v>1562</v>
      </c>
      <c r="J504" s="68" t="s">
        <v>1562</v>
      </c>
      <c r="K504" s="68" t="s">
        <v>1563</v>
      </c>
      <c r="L504" s="68" t="s">
        <v>3179</v>
      </c>
      <c r="M504" s="68" t="s">
        <v>1786</v>
      </c>
      <c r="N504" s="68" t="s">
        <v>3180</v>
      </c>
      <c r="O504" s="68" t="s">
        <v>3181</v>
      </c>
      <c r="P504" s="68"/>
      <c r="Q504" s="68" t="s">
        <v>3182</v>
      </c>
      <c r="R504" s="68" t="s">
        <v>1568</v>
      </c>
      <c r="S504" s="68" t="s">
        <v>1569</v>
      </c>
      <c r="T504" s="68">
        <v>4212</v>
      </c>
    </row>
    <row r="505" spans="1:21" ht="30" customHeight="1">
      <c r="A505" s="64">
        <v>504</v>
      </c>
      <c r="B505" s="69" t="s">
        <v>695</v>
      </c>
      <c r="C505" s="66" t="s">
        <v>695</v>
      </c>
      <c r="D505" s="66" t="s">
        <v>1382</v>
      </c>
      <c r="E505" s="66" t="s">
        <v>3178</v>
      </c>
      <c r="F505" s="66" t="s">
        <v>1383</v>
      </c>
      <c r="G505" s="67" t="s">
        <v>1570</v>
      </c>
      <c r="H505" s="68" t="s">
        <v>1561</v>
      </c>
      <c r="I505" s="68" t="s">
        <v>1562</v>
      </c>
      <c r="J505" s="68" t="s">
        <v>1562</v>
      </c>
      <c r="K505" s="68" t="s">
        <v>1563</v>
      </c>
      <c r="L505" s="68" t="s">
        <v>3179</v>
      </c>
      <c r="M505" s="68" t="s">
        <v>1786</v>
      </c>
      <c r="N505" s="68" t="s">
        <v>3180</v>
      </c>
      <c r="O505" s="68" t="s">
        <v>3183</v>
      </c>
      <c r="P505" s="68"/>
      <c r="Q505" s="68" t="s">
        <v>3182</v>
      </c>
      <c r="R505" s="68" t="s">
        <v>1568</v>
      </c>
      <c r="S505" s="68" t="s">
        <v>1569</v>
      </c>
      <c r="T505" s="68">
        <v>4212</v>
      </c>
    </row>
    <row r="506" spans="1:21" ht="30" customHeight="1">
      <c r="A506" s="64">
        <v>505</v>
      </c>
      <c r="B506" s="69" t="s">
        <v>695</v>
      </c>
      <c r="C506" s="66" t="s">
        <v>3184</v>
      </c>
      <c r="D506" s="66" t="s">
        <v>1382</v>
      </c>
      <c r="E506" s="66" t="s">
        <v>3178</v>
      </c>
      <c r="F506" s="66" t="s">
        <v>1383</v>
      </c>
      <c r="G506" s="67" t="s">
        <v>1570</v>
      </c>
      <c r="H506" s="68" t="s">
        <v>1561</v>
      </c>
      <c r="I506" s="68" t="s">
        <v>1562</v>
      </c>
      <c r="J506" s="68" t="s">
        <v>1562</v>
      </c>
      <c r="K506" s="68" t="s">
        <v>1563</v>
      </c>
      <c r="L506" s="68" t="s">
        <v>3179</v>
      </c>
      <c r="M506" s="68" t="s">
        <v>1786</v>
      </c>
      <c r="N506" s="68" t="s">
        <v>3180</v>
      </c>
      <c r="O506" s="68" t="s">
        <v>3183</v>
      </c>
      <c r="P506" s="68"/>
      <c r="Q506" s="68" t="s">
        <v>3182</v>
      </c>
      <c r="R506" s="68" t="s">
        <v>1568</v>
      </c>
      <c r="S506" s="68" t="s">
        <v>1569</v>
      </c>
      <c r="T506" s="68">
        <v>4212</v>
      </c>
    </row>
    <row r="507" spans="1:21" ht="30" customHeight="1">
      <c r="A507" s="64">
        <v>506</v>
      </c>
      <c r="B507" s="69" t="s">
        <v>695</v>
      </c>
      <c r="C507" s="66" t="s">
        <v>3185</v>
      </c>
      <c r="D507" s="66" t="s">
        <v>1382</v>
      </c>
      <c r="E507" s="66" t="s">
        <v>3178</v>
      </c>
      <c r="F507" s="66" t="s">
        <v>3186</v>
      </c>
      <c r="G507" s="67" t="s">
        <v>1570</v>
      </c>
      <c r="H507" s="68" t="s">
        <v>1561</v>
      </c>
      <c r="I507" s="68" t="s">
        <v>1562</v>
      </c>
      <c r="J507" s="68" t="s">
        <v>1562</v>
      </c>
      <c r="K507" s="68" t="s">
        <v>1563</v>
      </c>
      <c r="L507" s="68" t="s">
        <v>3179</v>
      </c>
      <c r="M507" s="68" t="s">
        <v>1786</v>
      </c>
      <c r="N507" s="68" t="s">
        <v>3180</v>
      </c>
      <c r="O507" s="68" t="s">
        <v>3183</v>
      </c>
      <c r="P507" s="68"/>
      <c r="Q507" s="68" t="s">
        <v>3182</v>
      </c>
      <c r="R507" s="68" t="s">
        <v>1568</v>
      </c>
      <c r="S507" s="68" t="s">
        <v>1569</v>
      </c>
      <c r="T507" s="68">
        <v>4212</v>
      </c>
    </row>
    <row r="508" spans="1:21" ht="30" customHeight="1">
      <c r="A508" s="64">
        <v>507</v>
      </c>
      <c r="B508" s="69" t="s">
        <v>320</v>
      </c>
      <c r="C508" s="66" t="s">
        <v>320</v>
      </c>
      <c r="D508" s="66" t="s">
        <v>1384</v>
      </c>
      <c r="E508" s="66" t="s">
        <v>3187</v>
      </c>
      <c r="F508" s="66" t="s">
        <v>1385</v>
      </c>
      <c r="G508" s="67" t="s">
        <v>1601</v>
      </c>
      <c r="H508" s="68" t="s">
        <v>1561</v>
      </c>
      <c r="I508" s="68" t="s">
        <v>1562</v>
      </c>
      <c r="J508" s="68" t="s">
        <v>1562</v>
      </c>
      <c r="K508" s="68" t="s">
        <v>1563</v>
      </c>
      <c r="L508" s="68" t="s">
        <v>3179</v>
      </c>
      <c r="M508" s="68" t="s">
        <v>1786</v>
      </c>
      <c r="N508" s="68" t="s">
        <v>3188</v>
      </c>
      <c r="O508" s="68" t="s">
        <v>3189</v>
      </c>
      <c r="P508" s="68">
        <v>9190657288</v>
      </c>
      <c r="Q508" s="68" t="s">
        <v>3190</v>
      </c>
      <c r="R508" s="68" t="s">
        <v>1568</v>
      </c>
      <c r="S508" s="68" t="s">
        <v>1569</v>
      </c>
      <c r="T508" s="68">
        <v>1231</v>
      </c>
    </row>
    <row r="509" spans="1:21" ht="30" customHeight="1">
      <c r="A509" s="64">
        <v>508</v>
      </c>
      <c r="B509" s="71" t="s">
        <v>382</v>
      </c>
      <c r="C509" s="66" t="s">
        <v>382</v>
      </c>
      <c r="D509" s="66" t="s">
        <v>1392</v>
      </c>
      <c r="E509" s="66" t="s">
        <v>3191</v>
      </c>
      <c r="F509" s="66" t="s">
        <v>1393</v>
      </c>
      <c r="G509" s="67" t="s">
        <v>1570</v>
      </c>
      <c r="H509" s="68" t="s">
        <v>1561</v>
      </c>
      <c r="I509" s="68" t="s">
        <v>1562</v>
      </c>
      <c r="J509" s="68" t="s">
        <v>1561</v>
      </c>
      <c r="K509" s="68" t="s">
        <v>1615</v>
      </c>
      <c r="L509" s="68" t="s">
        <v>3192</v>
      </c>
      <c r="M509" s="68" t="s">
        <v>1786</v>
      </c>
      <c r="N509" s="68" t="s">
        <v>3193</v>
      </c>
      <c r="O509" s="68" t="s">
        <v>3194</v>
      </c>
      <c r="P509" s="68">
        <v>9272896125</v>
      </c>
      <c r="Q509" s="68" t="s">
        <v>3195</v>
      </c>
      <c r="R509" s="68" t="s">
        <v>1596</v>
      </c>
      <c r="S509" s="68" t="s">
        <v>1569</v>
      </c>
      <c r="T509" s="68">
        <v>3501</v>
      </c>
      <c r="U509" s="63" t="s">
        <v>3196</v>
      </c>
    </row>
    <row r="510" spans="1:21" ht="30" customHeight="1">
      <c r="A510" s="64">
        <v>509</v>
      </c>
      <c r="B510" s="65" t="s">
        <v>382</v>
      </c>
      <c r="C510" s="66" t="s">
        <v>383</v>
      </c>
      <c r="D510" s="66" t="s">
        <v>1392</v>
      </c>
      <c r="E510" s="66" t="s">
        <v>3191</v>
      </c>
      <c r="F510" s="66" t="s">
        <v>1393</v>
      </c>
      <c r="G510" s="67" t="s">
        <v>1560</v>
      </c>
      <c r="H510" s="68" t="s">
        <v>1561</v>
      </c>
      <c r="I510" s="68" t="s">
        <v>1562</v>
      </c>
      <c r="J510" s="68" t="s">
        <v>1561</v>
      </c>
      <c r="K510" s="68" t="s">
        <v>1615</v>
      </c>
      <c r="L510" s="68" t="s">
        <v>3192</v>
      </c>
      <c r="M510" s="68" t="s">
        <v>1786</v>
      </c>
      <c r="N510" s="68" t="s">
        <v>3193</v>
      </c>
      <c r="O510" s="68" t="s">
        <v>3194</v>
      </c>
      <c r="P510" s="68">
        <v>9272896125</v>
      </c>
      <c r="Q510" s="68" t="s">
        <v>3195</v>
      </c>
      <c r="R510" s="68" t="s">
        <v>1596</v>
      </c>
      <c r="S510" s="68" t="s">
        <v>1569</v>
      </c>
      <c r="T510" s="68">
        <v>3501</v>
      </c>
      <c r="U510" s="63" t="s">
        <v>3196</v>
      </c>
    </row>
    <row r="511" spans="1:21" ht="30" customHeight="1">
      <c r="A511" s="64">
        <v>510</v>
      </c>
      <c r="B511" s="65" t="s">
        <v>357</v>
      </c>
      <c r="C511" s="66" t="s">
        <v>357</v>
      </c>
      <c r="D511" s="66" t="s">
        <v>1394</v>
      </c>
      <c r="E511" s="66" t="s">
        <v>2642</v>
      </c>
      <c r="F511" s="66" t="s">
        <v>1175</v>
      </c>
      <c r="G511" s="67" t="s">
        <v>2112</v>
      </c>
      <c r="H511" s="68" t="s">
        <v>1561</v>
      </c>
      <c r="I511" s="68" t="s">
        <v>1562</v>
      </c>
      <c r="J511" s="68" t="s">
        <v>1562</v>
      </c>
      <c r="K511" s="68" t="s">
        <v>1563</v>
      </c>
      <c r="L511" s="68" t="s">
        <v>3197</v>
      </c>
      <c r="M511" s="68" t="s">
        <v>3198</v>
      </c>
      <c r="N511" s="68" t="s">
        <v>2645</v>
      </c>
      <c r="O511" s="68" t="s">
        <v>2646</v>
      </c>
      <c r="P511" s="68">
        <v>9178304787</v>
      </c>
      <c r="Q511" s="68" t="s">
        <v>3199</v>
      </c>
      <c r="R511" s="68" t="s">
        <v>1568</v>
      </c>
      <c r="S511" s="68" t="s">
        <v>1569</v>
      </c>
      <c r="T511" s="68">
        <v>1635</v>
      </c>
    </row>
    <row r="512" spans="1:21" ht="30" customHeight="1">
      <c r="A512" s="64">
        <v>511</v>
      </c>
      <c r="B512" s="75" t="s">
        <v>700</v>
      </c>
      <c r="C512" s="66" t="s">
        <v>700</v>
      </c>
      <c r="D512" s="66" t="s">
        <v>1395</v>
      </c>
      <c r="E512" s="66" t="s">
        <v>3200</v>
      </c>
      <c r="F512" s="66" t="s">
        <v>1396</v>
      </c>
      <c r="G512" s="67" t="s">
        <v>1792</v>
      </c>
      <c r="H512" s="68" t="s">
        <v>1561</v>
      </c>
      <c r="I512" s="68" t="s">
        <v>1561</v>
      </c>
      <c r="J512" s="68" t="s">
        <v>1562</v>
      </c>
      <c r="K512" s="68" t="s">
        <v>1793</v>
      </c>
      <c r="L512" s="68" t="s">
        <v>1794</v>
      </c>
      <c r="M512" s="68" t="s">
        <v>1795</v>
      </c>
      <c r="N512" s="68" t="s">
        <v>1796</v>
      </c>
      <c r="O512" s="68">
        <v>63472501200</v>
      </c>
      <c r="P512" s="68">
        <v>9562651548</v>
      </c>
      <c r="Q512" s="68" t="s">
        <v>3201</v>
      </c>
      <c r="R512" s="68" t="s">
        <v>1568</v>
      </c>
      <c r="S512" s="68" t="s">
        <v>1569</v>
      </c>
      <c r="T512" s="68">
        <v>2222</v>
      </c>
    </row>
    <row r="513" spans="1:24" ht="30" customHeight="1">
      <c r="A513" s="64">
        <v>512</v>
      </c>
      <c r="B513" s="65" t="s">
        <v>3202</v>
      </c>
      <c r="C513" s="66" t="s">
        <v>3202</v>
      </c>
      <c r="D513" s="66" t="s">
        <v>1395</v>
      </c>
      <c r="E513" s="66" t="s">
        <v>3200</v>
      </c>
      <c r="F513" s="66" t="s">
        <v>1396</v>
      </c>
      <c r="G513" s="67" t="s">
        <v>1560</v>
      </c>
      <c r="H513" s="68" t="s">
        <v>1561</v>
      </c>
      <c r="I513" s="68" t="s">
        <v>1562</v>
      </c>
      <c r="J513" s="68" t="s">
        <v>1562</v>
      </c>
      <c r="K513" s="68" t="s">
        <v>1581</v>
      </c>
      <c r="L513" s="68" t="s">
        <v>1794</v>
      </c>
      <c r="M513" s="68" t="s">
        <v>1795</v>
      </c>
      <c r="N513" s="68" t="s">
        <v>1796</v>
      </c>
      <c r="O513" s="68">
        <v>63472501200</v>
      </c>
      <c r="P513" s="68">
        <v>9562651548</v>
      </c>
      <c r="Q513" s="68" t="s">
        <v>3201</v>
      </c>
      <c r="R513" s="68" t="s">
        <v>1568</v>
      </c>
      <c r="S513" s="68" t="s">
        <v>1569</v>
      </c>
      <c r="T513" s="68">
        <v>2200</v>
      </c>
    </row>
    <row r="514" spans="1:24" ht="30" customHeight="1">
      <c r="A514" s="64">
        <v>513</v>
      </c>
      <c r="B514" s="65" t="s">
        <v>3203</v>
      </c>
      <c r="C514" s="66" t="s">
        <v>3203</v>
      </c>
      <c r="D514" s="66" t="s">
        <v>3204</v>
      </c>
      <c r="E514" s="66" t="s">
        <v>3200</v>
      </c>
      <c r="F514" s="66" t="s">
        <v>1396</v>
      </c>
      <c r="G514" s="67" t="s">
        <v>1560</v>
      </c>
      <c r="H514" s="68" t="s">
        <v>1561</v>
      </c>
      <c r="I514" s="68" t="s">
        <v>1562</v>
      </c>
      <c r="J514" s="68" t="s">
        <v>1562</v>
      </c>
      <c r="K514" s="68" t="s">
        <v>1581</v>
      </c>
      <c r="L514" s="68" t="s">
        <v>1794</v>
      </c>
      <c r="M514" s="68" t="s">
        <v>1795</v>
      </c>
      <c r="N514" s="68" t="s">
        <v>1796</v>
      </c>
      <c r="O514" s="68">
        <v>63472501200</v>
      </c>
      <c r="P514" s="68">
        <v>9562651548</v>
      </c>
      <c r="Q514" s="68" t="s">
        <v>3201</v>
      </c>
      <c r="R514" s="68" t="s">
        <v>1568</v>
      </c>
      <c r="S514" s="68" t="s">
        <v>1569</v>
      </c>
      <c r="T514" s="68">
        <v>2200</v>
      </c>
    </row>
    <row r="515" spans="1:24" ht="30" customHeight="1">
      <c r="A515" s="64">
        <v>514</v>
      </c>
      <c r="B515" s="69" t="s">
        <v>352</v>
      </c>
      <c r="C515" s="66" t="s">
        <v>352</v>
      </c>
      <c r="D515" s="66" t="s">
        <v>1397</v>
      </c>
      <c r="E515" s="66" t="s">
        <v>3205</v>
      </c>
      <c r="F515" s="66" t="s">
        <v>1398</v>
      </c>
      <c r="G515" s="67" t="s">
        <v>1640</v>
      </c>
      <c r="H515" s="68" t="s">
        <v>1561</v>
      </c>
      <c r="I515" s="68" t="s">
        <v>1562</v>
      </c>
      <c r="J515" s="68" t="s">
        <v>1562</v>
      </c>
      <c r="K515" s="68" t="s">
        <v>1563</v>
      </c>
      <c r="L515" s="68" t="s">
        <v>3206</v>
      </c>
      <c r="M515" s="68" t="s">
        <v>1696</v>
      </c>
      <c r="N515" s="68" t="s">
        <v>3207</v>
      </c>
      <c r="O515" s="68" t="s">
        <v>3208</v>
      </c>
      <c r="P515" s="68">
        <v>9260260512</v>
      </c>
      <c r="Q515" s="68" t="s">
        <v>3209</v>
      </c>
      <c r="R515" s="68" t="s">
        <v>1568</v>
      </c>
      <c r="S515" s="68" t="s">
        <v>1569</v>
      </c>
      <c r="T515" s="68">
        <v>2000</v>
      </c>
    </row>
    <row r="516" spans="1:24" ht="30" customHeight="1">
      <c r="A516" s="64">
        <v>515</v>
      </c>
      <c r="B516" s="65" t="s">
        <v>3210</v>
      </c>
      <c r="C516" s="66" t="s">
        <v>3210</v>
      </c>
      <c r="D516" s="66" t="s">
        <v>3211</v>
      </c>
      <c r="E516" s="66" t="s">
        <v>3212</v>
      </c>
      <c r="F516" s="66" t="s">
        <v>1398</v>
      </c>
      <c r="G516" s="67" t="s">
        <v>1895</v>
      </c>
      <c r="H516" s="68" t="s">
        <v>1561</v>
      </c>
      <c r="I516" s="68" t="s">
        <v>1562</v>
      </c>
      <c r="J516" s="68" t="s">
        <v>1562</v>
      </c>
      <c r="K516" s="68" t="s">
        <v>1563</v>
      </c>
      <c r="L516" s="68" t="s">
        <v>3206</v>
      </c>
      <c r="M516" s="68" t="s">
        <v>1696</v>
      </c>
      <c r="N516" s="68" t="s">
        <v>3213</v>
      </c>
      <c r="O516" s="68" t="s">
        <v>3214</v>
      </c>
      <c r="P516" s="68">
        <v>9260260512</v>
      </c>
      <c r="Q516" s="68" t="s">
        <v>3215</v>
      </c>
      <c r="R516" s="68" t="s">
        <v>1568</v>
      </c>
      <c r="S516" s="68" t="s">
        <v>1569</v>
      </c>
      <c r="T516" s="68">
        <v>2000</v>
      </c>
    </row>
    <row r="517" spans="1:24" ht="30" customHeight="1">
      <c r="A517" s="64">
        <v>516</v>
      </c>
      <c r="B517" s="69" t="s">
        <v>142</v>
      </c>
      <c r="C517" s="66" t="s">
        <v>142</v>
      </c>
      <c r="D517" s="66" t="s">
        <v>1407</v>
      </c>
      <c r="E517" s="66" t="s">
        <v>3216</v>
      </c>
      <c r="F517" s="66" t="s">
        <v>1408</v>
      </c>
      <c r="G517" s="67" t="s">
        <v>1570</v>
      </c>
      <c r="H517" s="68" t="s">
        <v>1562</v>
      </c>
      <c r="I517" s="68" t="s">
        <v>1561</v>
      </c>
      <c r="J517" s="68" t="s">
        <v>1561</v>
      </c>
      <c r="K517" s="68" t="s">
        <v>1563</v>
      </c>
      <c r="L517" s="68" t="s">
        <v>2113</v>
      </c>
      <c r="M517" s="68" t="s">
        <v>2114</v>
      </c>
      <c r="N517" s="68" t="s">
        <v>2115</v>
      </c>
      <c r="O517" s="68" t="s">
        <v>2142</v>
      </c>
      <c r="P517" s="68">
        <v>9662255560</v>
      </c>
      <c r="Q517" s="68" t="s">
        <v>1913</v>
      </c>
      <c r="R517" s="68" t="s">
        <v>1596</v>
      </c>
      <c r="S517" s="68" t="s">
        <v>1569</v>
      </c>
      <c r="T517" s="68">
        <v>1111</v>
      </c>
    </row>
    <row r="518" spans="1:24" ht="30" customHeight="1">
      <c r="A518" s="64">
        <v>517</v>
      </c>
      <c r="B518" s="69" t="s">
        <v>142</v>
      </c>
      <c r="C518" s="66" t="s">
        <v>143</v>
      </c>
      <c r="D518" s="66" t="s">
        <v>1407</v>
      </c>
      <c r="E518" s="66" t="s">
        <v>3216</v>
      </c>
      <c r="F518" s="66" t="s">
        <v>1408</v>
      </c>
      <c r="G518" s="67" t="s">
        <v>1560</v>
      </c>
      <c r="H518" s="68" t="s">
        <v>1562</v>
      </c>
      <c r="I518" s="68" t="s">
        <v>1561</v>
      </c>
      <c r="J518" s="68" t="s">
        <v>1561</v>
      </c>
      <c r="K518" s="68" t="s">
        <v>1563</v>
      </c>
      <c r="L518" s="68" t="s">
        <v>2113</v>
      </c>
      <c r="M518" s="68" t="s">
        <v>2114</v>
      </c>
      <c r="N518" s="68" t="s">
        <v>2115</v>
      </c>
      <c r="O518" s="68" t="s">
        <v>2142</v>
      </c>
      <c r="P518" s="68">
        <v>9662255560</v>
      </c>
      <c r="Q518" s="68" t="s">
        <v>1913</v>
      </c>
      <c r="R518" s="68" t="s">
        <v>1596</v>
      </c>
      <c r="S518" s="68" t="s">
        <v>1569</v>
      </c>
      <c r="T518" s="68">
        <v>1111</v>
      </c>
    </row>
    <row r="519" spans="1:24" ht="30" customHeight="1">
      <c r="A519" s="64">
        <v>518</v>
      </c>
      <c r="B519" s="65" t="s">
        <v>705</v>
      </c>
      <c r="C519" s="66" t="s">
        <v>705</v>
      </c>
      <c r="D519" s="66" t="s">
        <v>1409</v>
      </c>
      <c r="E519" s="66" t="s">
        <v>3217</v>
      </c>
      <c r="F519" s="66" t="s">
        <v>1410</v>
      </c>
      <c r="G519" s="67" t="s">
        <v>1570</v>
      </c>
      <c r="H519" s="68" t="s">
        <v>1561</v>
      </c>
      <c r="I519" s="68" t="s">
        <v>1562</v>
      </c>
      <c r="J519" s="68" t="s">
        <v>1562</v>
      </c>
      <c r="K519" s="68" t="s">
        <v>3218</v>
      </c>
      <c r="L519" s="68" t="s">
        <v>3219</v>
      </c>
      <c r="M519" s="68" t="s">
        <v>1696</v>
      </c>
      <c r="N519" s="68" t="s">
        <v>3220</v>
      </c>
      <c r="O519" s="68" t="s">
        <v>3221</v>
      </c>
      <c r="P519" s="68">
        <v>9482404434</v>
      </c>
      <c r="Q519" s="68" t="s">
        <v>3222</v>
      </c>
      <c r="R519" s="68" t="s">
        <v>1596</v>
      </c>
      <c r="S519" s="68" t="s">
        <v>1569</v>
      </c>
      <c r="T519" s="68">
        <v>1226</v>
      </c>
    </row>
    <row r="520" spans="1:24" ht="30" customHeight="1">
      <c r="A520" s="64">
        <v>519</v>
      </c>
      <c r="B520" s="65" t="s">
        <v>705</v>
      </c>
      <c r="C520" s="66" t="s">
        <v>706</v>
      </c>
      <c r="D520" s="66" t="s">
        <v>1409</v>
      </c>
      <c r="E520" s="66" t="s">
        <v>3217</v>
      </c>
      <c r="F520" s="66" t="s">
        <v>1410</v>
      </c>
      <c r="G520" s="67" t="s">
        <v>1560</v>
      </c>
      <c r="H520" s="68" t="s">
        <v>1561</v>
      </c>
      <c r="I520" s="68" t="s">
        <v>1562</v>
      </c>
      <c r="J520" s="68" t="s">
        <v>1562</v>
      </c>
      <c r="K520" s="68" t="s">
        <v>3218</v>
      </c>
      <c r="L520" s="68" t="s">
        <v>3219</v>
      </c>
      <c r="M520" s="68" t="s">
        <v>1696</v>
      </c>
      <c r="N520" s="68" t="s">
        <v>3220</v>
      </c>
      <c r="O520" s="68" t="s">
        <v>3221</v>
      </c>
      <c r="P520" s="68">
        <v>9482404434</v>
      </c>
      <c r="Q520" s="68" t="s">
        <v>3222</v>
      </c>
      <c r="R520" s="68" t="s">
        <v>1596</v>
      </c>
      <c r="S520" s="68" t="s">
        <v>1569</v>
      </c>
      <c r="T520" s="68">
        <v>1226</v>
      </c>
    </row>
    <row r="521" spans="1:24" ht="30" customHeight="1">
      <c r="A521" s="64">
        <v>520</v>
      </c>
      <c r="B521" s="69" t="s">
        <v>708</v>
      </c>
      <c r="C521" s="66" t="s">
        <v>708</v>
      </c>
      <c r="D521" s="66" t="s">
        <v>1413</v>
      </c>
      <c r="E521" s="66" t="s">
        <v>3178</v>
      </c>
      <c r="F521" s="66" t="s">
        <v>1414</v>
      </c>
      <c r="G521" s="67" t="s">
        <v>1570</v>
      </c>
      <c r="H521" s="68" t="s">
        <v>1561</v>
      </c>
      <c r="I521" s="68" t="s">
        <v>1562</v>
      </c>
      <c r="J521" s="68" t="s">
        <v>1562</v>
      </c>
      <c r="K521" s="68" t="s">
        <v>1563</v>
      </c>
      <c r="L521" s="68" t="s">
        <v>3223</v>
      </c>
      <c r="M521" s="68" t="s">
        <v>3224</v>
      </c>
      <c r="N521" s="68" t="s">
        <v>3225</v>
      </c>
      <c r="O521" s="68" t="s">
        <v>3226</v>
      </c>
      <c r="P521" s="68">
        <v>9173024206</v>
      </c>
      <c r="Q521" s="68" t="s">
        <v>3227</v>
      </c>
      <c r="R521" s="68" t="s">
        <v>1568</v>
      </c>
      <c r="S521" s="68" t="s">
        <v>1569</v>
      </c>
      <c r="T521" s="68">
        <v>4212</v>
      </c>
    </row>
    <row r="522" spans="1:24" ht="30" customHeight="1">
      <c r="A522" s="64">
        <v>521</v>
      </c>
      <c r="B522" s="69" t="s">
        <v>708</v>
      </c>
      <c r="C522" s="66" t="s">
        <v>709</v>
      </c>
      <c r="D522" s="66" t="s">
        <v>1413</v>
      </c>
      <c r="E522" s="66" t="s">
        <v>3178</v>
      </c>
      <c r="F522" s="66" t="s">
        <v>3228</v>
      </c>
      <c r="G522" s="67" t="s">
        <v>1560</v>
      </c>
      <c r="H522" s="68" t="s">
        <v>1561</v>
      </c>
      <c r="I522" s="68" t="s">
        <v>1562</v>
      </c>
      <c r="J522" s="68" t="s">
        <v>1562</v>
      </c>
      <c r="K522" s="68" t="s">
        <v>1563</v>
      </c>
      <c r="L522" s="68" t="s">
        <v>3223</v>
      </c>
      <c r="M522" s="68" t="s">
        <v>3224</v>
      </c>
      <c r="N522" s="68" t="s">
        <v>3225</v>
      </c>
      <c r="O522" s="68" t="s">
        <v>3226</v>
      </c>
      <c r="P522" s="68">
        <v>9173024206</v>
      </c>
      <c r="Q522" s="68" t="s">
        <v>3227</v>
      </c>
      <c r="R522" s="68" t="s">
        <v>1568</v>
      </c>
      <c r="S522" s="68" t="s">
        <v>1569</v>
      </c>
      <c r="T522" s="68">
        <v>4212</v>
      </c>
    </row>
    <row r="523" spans="1:24" ht="30" customHeight="1">
      <c r="A523" s="64">
        <v>522</v>
      </c>
      <c r="B523" s="65" t="s">
        <v>559</v>
      </c>
      <c r="C523" s="66" t="s">
        <v>560</v>
      </c>
      <c r="D523" s="66" t="s">
        <v>1098</v>
      </c>
      <c r="E523" s="66" t="s">
        <v>3229</v>
      </c>
      <c r="F523" s="66" t="s">
        <v>1099</v>
      </c>
      <c r="G523" s="67" t="s">
        <v>1570</v>
      </c>
      <c r="H523" s="68" t="s">
        <v>1561</v>
      </c>
      <c r="I523" s="68" t="s">
        <v>1562</v>
      </c>
      <c r="J523" s="68" t="s">
        <v>1562</v>
      </c>
      <c r="K523" s="68" t="s">
        <v>1563</v>
      </c>
      <c r="L523" s="68" t="s">
        <v>1590</v>
      </c>
      <c r="M523" s="68" t="s">
        <v>1591</v>
      </c>
      <c r="N523" s="68" t="s">
        <v>1592</v>
      </c>
      <c r="O523" s="68" t="s">
        <v>1593</v>
      </c>
      <c r="P523" s="68" t="s">
        <v>1594</v>
      </c>
      <c r="Q523" s="68" t="s">
        <v>1595</v>
      </c>
      <c r="R523" s="68" t="s">
        <v>1568</v>
      </c>
      <c r="S523" s="68" t="s">
        <v>1569</v>
      </c>
      <c r="T523" s="68">
        <v>4212</v>
      </c>
      <c r="U523" s="63" t="s">
        <v>2122</v>
      </c>
    </row>
    <row r="524" spans="1:24" ht="30" customHeight="1">
      <c r="A524" s="64">
        <v>523</v>
      </c>
      <c r="B524" s="69" t="s">
        <v>559</v>
      </c>
      <c r="C524" s="66" t="s">
        <v>559</v>
      </c>
      <c r="D524" s="66" t="s">
        <v>1098</v>
      </c>
      <c r="E524" s="66" t="s">
        <v>3229</v>
      </c>
      <c r="F524" s="66" t="s">
        <v>1099</v>
      </c>
      <c r="G524" s="67" t="s">
        <v>1570</v>
      </c>
      <c r="H524" s="68" t="s">
        <v>1561</v>
      </c>
      <c r="I524" s="68" t="s">
        <v>1562</v>
      </c>
      <c r="J524" s="68" t="s">
        <v>1562</v>
      </c>
      <c r="K524" s="68" t="s">
        <v>1563</v>
      </c>
      <c r="L524" s="68" t="s">
        <v>1590</v>
      </c>
      <c r="M524" s="68" t="s">
        <v>1591</v>
      </c>
      <c r="N524" s="68" t="s">
        <v>1592</v>
      </c>
      <c r="O524" s="68" t="s">
        <v>1593</v>
      </c>
      <c r="P524" s="68" t="s">
        <v>1594</v>
      </c>
      <c r="Q524" s="68" t="s">
        <v>1595</v>
      </c>
      <c r="R524" s="68" t="s">
        <v>1568</v>
      </c>
      <c r="S524" s="68" t="s">
        <v>1569</v>
      </c>
      <c r="T524" s="68">
        <v>4212</v>
      </c>
      <c r="U524" s="63" t="s">
        <v>2122</v>
      </c>
    </row>
    <row r="525" spans="1:24" ht="30" customHeight="1">
      <c r="A525" s="64">
        <v>524</v>
      </c>
      <c r="B525" s="69" t="s">
        <v>559</v>
      </c>
      <c r="C525" s="66" t="s">
        <v>373</v>
      </c>
      <c r="D525" s="66" t="s">
        <v>1098</v>
      </c>
      <c r="E525" s="66" t="s">
        <v>3229</v>
      </c>
      <c r="F525" s="66" t="s">
        <v>1099</v>
      </c>
      <c r="G525" s="67" t="s">
        <v>1560</v>
      </c>
      <c r="H525" s="68" t="s">
        <v>1561</v>
      </c>
      <c r="I525" s="68" t="s">
        <v>1562</v>
      </c>
      <c r="J525" s="68" t="s">
        <v>1562</v>
      </c>
      <c r="K525" s="68" t="s">
        <v>1563</v>
      </c>
      <c r="L525" s="68" t="s">
        <v>1590</v>
      </c>
      <c r="M525" s="68" t="s">
        <v>1591</v>
      </c>
      <c r="N525" s="68" t="s">
        <v>1592</v>
      </c>
      <c r="O525" s="68" t="s">
        <v>1593</v>
      </c>
      <c r="P525" s="68" t="s">
        <v>1594</v>
      </c>
      <c r="Q525" s="68" t="s">
        <v>1595</v>
      </c>
      <c r="R525" s="68" t="s">
        <v>1568</v>
      </c>
      <c r="S525" s="68" t="s">
        <v>1569</v>
      </c>
      <c r="T525" s="68">
        <v>4212</v>
      </c>
      <c r="U525" s="63" t="s">
        <v>2122</v>
      </c>
    </row>
    <row r="526" spans="1:24" ht="30" customHeight="1">
      <c r="A526" s="64">
        <v>525</v>
      </c>
      <c r="B526" s="69" t="s">
        <v>559</v>
      </c>
      <c r="C526" s="66" t="s">
        <v>3230</v>
      </c>
      <c r="D526" s="66" t="s">
        <v>1098</v>
      </c>
      <c r="E526" s="66" t="s">
        <v>3229</v>
      </c>
      <c r="F526" s="66" t="s">
        <v>1099</v>
      </c>
      <c r="G526" s="67" t="s">
        <v>1570</v>
      </c>
      <c r="H526" s="68" t="s">
        <v>1561</v>
      </c>
      <c r="I526" s="68" t="s">
        <v>1562</v>
      </c>
      <c r="J526" s="68" t="s">
        <v>1562</v>
      </c>
      <c r="K526" s="68" t="s">
        <v>1563</v>
      </c>
      <c r="L526" s="68" t="s">
        <v>1590</v>
      </c>
      <c r="M526" s="68" t="s">
        <v>1591</v>
      </c>
      <c r="N526" s="68" t="s">
        <v>1592</v>
      </c>
      <c r="O526" s="68" t="s">
        <v>1593</v>
      </c>
      <c r="P526" s="68" t="s">
        <v>1594</v>
      </c>
      <c r="Q526" s="68" t="s">
        <v>1595</v>
      </c>
      <c r="R526" s="68" t="s">
        <v>1568</v>
      </c>
      <c r="S526" s="68" t="s">
        <v>1569</v>
      </c>
      <c r="T526" s="68">
        <v>4212</v>
      </c>
      <c r="U526" s="63" t="s">
        <v>2122</v>
      </c>
    </row>
    <row r="527" spans="1:24" ht="30" customHeight="1">
      <c r="A527" s="64">
        <v>526</v>
      </c>
      <c r="B527" s="69" t="s">
        <v>236</v>
      </c>
      <c r="C527" s="66" t="s">
        <v>236</v>
      </c>
      <c r="D527" s="66" t="s">
        <v>827</v>
      </c>
      <c r="E527" s="66" t="s">
        <v>3231</v>
      </c>
      <c r="F527" s="66" t="s">
        <v>828</v>
      </c>
      <c r="G527" s="67" t="s">
        <v>1570</v>
      </c>
      <c r="H527" s="68" t="s">
        <v>1561</v>
      </c>
      <c r="I527" s="68" t="s">
        <v>1562</v>
      </c>
      <c r="J527" s="68" t="s">
        <v>1562</v>
      </c>
      <c r="K527" s="68" t="s">
        <v>3232</v>
      </c>
      <c r="L527" s="68" t="s">
        <v>3233</v>
      </c>
      <c r="M527" s="68" t="s">
        <v>1702</v>
      </c>
      <c r="N527" s="68" t="s">
        <v>3234</v>
      </c>
      <c r="O527" s="68" t="s">
        <v>3235</v>
      </c>
      <c r="P527" s="68" t="s">
        <v>3235</v>
      </c>
      <c r="Q527" s="68" t="s">
        <v>3236</v>
      </c>
      <c r="R527" s="68" t="s">
        <v>1568</v>
      </c>
      <c r="S527" s="68" t="s">
        <v>1569</v>
      </c>
      <c r="T527" s="68">
        <v>2103</v>
      </c>
      <c r="U527" s="63" t="s">
        <v>3237</v>
      </c>
      <c r="W527" s="63" t="s">
        <v>3238</v>
      </c>
      <c r="X527" s="63" t="s">
        <v>3239</v>
      </c>
    </row>
    <row r="528" spans="1:24" ht="30" customHeight="1">
      <c r="A528" s="64">
        <v>527</v>
      </c>
      <c r="B528" s="65" t="s">
        <v>236</v>
      </c>
      <c r="C528" s="66" t="s">
        <v>239</v>
      </c>
      <c r="D528" s="66" t="s">
        <v>827</v>
      </c>
      <c r="E528" s="66" t="s">
        <v>3231</v>
      </c>
      <c r="F528" s="66" t="s">
        <v>828</v>
      </c>
      <c r="G528" s="67" t="s">
        <v>1560</v>
      </c>
      <c r="H528" s="68" t="s">
        <v>1561</v>
      </c>
      <c r="I528" s="68" t="s">
        <v>1562</v>
      </c>
      <c r="J528" s="68" t="s">
        <v>1562</v>
      </c>
      <c r="K528" s="68" t="s">
        <v>3232</v>
      </c>
      <c r="L528" s="68" t="s">
        <v>3233</v>
      </c>
      <c r="M528" s="68" t="s">
        <v>1702</v>
      </c>
      <c r="N528" s="68" t="s">
        <v>3234</v>
      </c>
      <c r="O528" s="68" t="s">
        <v>3235</v>
      </c>
      <c r="P528" s="68" t="s">
        <v>3235</v>
      </c>
      <c r="Q528" s="68" t="s">
        <v>3236</v>
      </c>
      <c r="R528" s="68" t="s">
        <v>1568</v>
      </c>
      <c r="S528" s="68" t="s">
        <v>1569</v>
      </c>
      <c r="T528" s="68">
        <v>2103</v>
      </c>
      <c r="U528" s="63" t="s">
        <v>3237</v>
      </c>
      <c r="W528" s="63" t="s">
        <v>3238</v>
      </c>
      <c r="X528" s="63" t="s">
        <v>3239</v>
      </c>
    </row>
    <row r="529" spans="1:24" ht="30" customHeight="1">
      <c r="A529" s="64">
        <v>528</v>
      </c>
      <c r="B529" s="69" t="s">
        <v>236</v>
      </c>
      <c r="C529" s="66" t="s">
        <v>238</v>
      </c>
      <c r="D529" s="66" t="s">
        <v>827</v>
      </c>
      <c r="E529" s="66" t="s">
        <v>3231</v>
      </c>
      <c r="F529" s="66" t="s">
        <v>828</v>
      </c>
      <c r="G529" s="67" t="s">
        <v>1560</v>
      </c>
      <c r="H529" s="68" t="s">
        <v>1561</v>
      </c>
      <c r="I529" s="68" t="s">
        <v>1562</v>
      </c>
      <c r="J529" s="68" t="s">
        <v>1562</v>
      </c>
      <c r="K529" s="68" t="s">
        <v>3232</v>
      </c>
      <c r="L529" s="68" t="s">
        <v>3233</v>
      </c>
      <c r="M529" s="68" t="s">
        <v>1702</v>
      </c>
      <c r="N529" s="68" t="s">
        <v>3234</v>
      </c>
      <c r="O529" s="68" t="s">
        <v>3240</v>
      </c>
      <c r="P529" s="68" t="s">
        <v>3241</v>
      </c>
      <c r="Q529" s="68" t="s">
        <v>3236</v>
      </c>
      <c r="R529" s="68" t="s">
        <v>1568</v>
      </c>
      <c r="S529" s="68" t="s">
        <v>1569</v>
      </c>
      <c r="T529" s="68">
        <v>2103</v>
      </c>
      <c r="U529" s="63" t="s">
        <v>3237</v>
      </c>
      <c r="W529" s="63" t="s">
        <v>3238</v>
      </c>
      <c r="X529" s="63" t="s">
        <v>3239</v>
      </c>
    </row>
    <row r="530" spans="1:24" ht="30" customHeight="1">
      <c r="A530" s="64">
        <v>529</v>
      </c>
      <c r="B530" s="69" t="s">
        <v>240</v>
      </c>
      <c r="C530" s="66" t="s">
        <v>240</v>
      </c>
      <c r="D530" s="66" t="s">
        <v>827</v>
      </c>
      <c r="E530" s="66" t="s">
        <v>3231</v>
      </c>
      <c r="F530" s="66" t="s">
        <v>828</v>
      </c>
      <c r="G530" s="67" t="s">
        <v>1601</v>
      </c>
      <c r="H530" s="68" t="s">
        <v>1561</v>
      </c>
      <c r="I530" s="68" t="s">
        <v>1562</v>
      </c>
      <c r="J530" s="68" t="s">
        <v>1562</v>
      </c>
      <c r="K530" s="68" t="s">
        <v>3232</v>
      </c>
      <c r="L530" s="68" t="s">
        <v>3233</v>
      </c>
      <c r="M530" s="68" t="s">
        <v>1702</v>
      </c>
      <c r="N530" s="68" t="s">
        <v>3234</v>
      </c>
      <c r="O530" s="68" t="s">
        <v>3235</v>
      </c>
      <c r="P530" s="68" t="s">
        <v>3235</v>
      </c>
      <c r="Q530" s="68" t="s">
        <v>3236</v>
      </c>
      <c r="R530" s="68" t="s">
        <v>1568</v>
      </c>
      <c r="S530" s="68" t="s">
        <v>1569</v>
      </c>
      <c r="T530" s="68">
        <v>2103</v>
      </c>
      <c r="U530" s="63" t="s">
        <v>3237</v>
      </c>
      <c r="W530" s="63" t="s">
        <v>3238</v>
      </c>
      <c r="X530" s="63" t="s">
        <v>3239</v>
      </c>
    </row>
    <row r="531" spans="1:24" ht="30" customHeight="1">
      <c r="A531" s="64">
        <v>530</v>
      </c>
      <c r="B531" s="65" t="s">
        <v>240</v>
      </c>
      <c r="C531" s="66" t="s">
        <v>241</v>
      </c>
      <c r="D531" s="66" t="s">
        <v>827</v>
      </c>
      <c r="E531" s="66" t="s">
        <v>3231</v>
      </c>
      <c r="F531" s="66" t="s">
        <v>828</v>
      </c>
      <c r="G531" s="67" t="s">
        <v>1601</v>
      </c>
      <c r="H531" s="68" t="s">
        <v>1561</v>
      </c>
      <c r="I531" s="68" t="s">
        <v>1562</v>
      </c>
      <c r="J531" s="68" t="s">
        <v>1562</v>
      </c>
      <c r="K531" s="68" t="s">
        <v>3232</v>
      </c>
      <c r="L531" s="68" t="s">
        <v>3233</v>
      </c>
      <c r="M531" s="68" t="s">
        <v>1702</v>
      </c>
      <c r="N531" s="68" t="s">
        <v>3234</v>
      </c>
      <c r="O531" s="68" t="s">
        <v>3235</v>
      </c>
      <c r="P531" s="68" t="s">
        <v>3235</v>
      </c>
      <c r="Q531" s="68" t="s">
        <v>3236</v>
      </c>
      <c r="R531" s="68" t="s">
        <v>1568</v>
      </c>
      <c r="S531" s="68" t="s">
        <v>1569</v>
      </c>
      <c r="T531" s="68">
        <v>2103</v>
      </c>
      <c r="U531" s="63" t="s">
        <v>3237</v>
      </c>
      <c r="W531" s="63" t="s">
        <v>3238</v>
      </c>
      <c r="X531" s="63" t="s">
        <v>3239</v>
      </c>
    </row>
    <row r="532" spans="1:24" ht="30" customHeight="1">
      <c r="A532" s="64">
        <v>531</v>
      </c>
      <c r="B532" s="69" t="s">
        <v>488</v>
      </c>
      <c r="C532" s="66" t="s">
        <v>381</v>
      </c>
      <c r="D532" s="66" t="s">
        <v>955</v>
      </c>
      <c r="E532" s="66" t="s">
        <v>3242</v>
      </c>
      <c r="F532" s="66" t="s">
        <v>956</v>
      </c>
      <c r="G532" s="67" t="s">
        <v>1570</v>
      </c>
      <c r="H532" s="68" t="s">
        <v>1561</v>
      </c>
      <c r="I532" s="68" t="s">
        <v>1562</v>
      </c>
      <c r="J532" s="68" t="s">
        <v>1562</v>
      </c>
      <c r="K532" s="68" t="s">
        <v>1563</v>
      </c>
      <c r="L532" s="68" t="s">
        <v>2757</v>
      </c>
      <c r="M532" s="68" t="s">
        <v>2758</v>
      </c>
      <c r="N532" s="68" t="s">
        <v>2763</v>
      </c>
      <c r="O532" s="68" t="s">
        <v>2760</v>
      </c>
      <c r="P532" s="68" t="s">
        <v>2760</v>
      </c>
      <c r="Q532" s="68" t="s">
        <v>3243</v>
      </c>
      <c r="R532" s="68" t="s">
        <v>1568</v>
      </c>
      <c r="S532" s="68" t="s">
        <v>1569</v>
      </c>
      <c r="T532" s="68">
        <v>1604</v>
      </c>
      <c r="U532" s="63" t="s">
        <v>3239</v>
      </c>
      <c r="W532" s="63" t="s">
        <v>3244</v>
      </c>
    </row>
    <row r="533" spans="1:24" ht="30" customHeight="1">
      <c r="A533" s="64">
        <v>532</v>
      </c>
      <c r="B533" s="69" t="s">
        <v>488</v>
      </c>
      <c r="C533" s="66" t="s">
        <v>584</v>
      </c>
      <c r="D533" s="66" t="s">
        <v>955</v>
      </c>
      <c r="E533" s="66" t="s">
        <v>3242</v>
      </c>
      <c r="F533" s="66" t="s">
        <v>956</v>
      </c>
      <c r="G533" s="67" t="s">
        <v>1570</v>
      </c>
      <c r="H533" s="68" t="s">
        <v>1561</v>
      </c>
      <c r="I533" s="68" t="s">
        <v>1562</v>
      </c>
      <c r="J533" s="68" t="s">
        <v>1562</v>
      </c>
      <c r="K533" s="68" t="s">
        <v>1563</v>
      </c>
      <c r="L533" s="68" t="s">
        <v>2757</v>
      </c>
      <c r="M533" s="68" t="s">
        <v>2758</v>
      </c>
      <c r="N533" s="68" t="s">
        <v>2763</v>
      </c>
      <c r="O533" s="68" t="s">
        <v>2760</v>
      </c>
      <c r="P533" s="68" t="s">
        <v>2760</v>
      </c>
      <c r="Q533" s="68" t="s">
        <v>3243</v>
      </c>
      <c r="R533" s="68" t="s">
        <v>1568</v>
      </c>
      <c r="S533" s="68" t="s">
        <v>1569</v>
      </c>
      <c r="T533" s="68">
        <v>1604</v>
      </c>
      <c r="U533" s="63" t="s">
        <v>3239</v>
      </c>
      <c r="W533" s="63" t="s">
        <v>3244</v>
      </c>
    </row>
    <row r="534" spans="1:24" ht="30" customHeight="1">
      <c r="A534" s="64">
        <v>533</v>
      </c>
      <c r="B534" s="69" t="s">
        <v>488</v>
      </c>
      <c r="C534" s="66" t="s">
        <v>488</v>
      </c>
      <c r="D534" s="66" t="s">
        <v>955</v>
      </c>
      <c r="E534" s="66" t="s">
        <v>3242</v>
      </c>
      <c r="F534" s="66" t="s">
        <v>956</v>
      </c>
      <c r="G534" s="67" t="s">
        <v>1570</v>
      </c>
      <c r="H534" s="68" t="s">
        <v>1561</v>
      </c>
      <c r="I534" s="68" t="s">
        <v>1562</v>
      </c>
      <c r="J534" s="68" t="s">
        <v>1562</v>
      </c>
      <c r="K534" s="68" t="s">
        <v>1563</v>
      </c>
      <c r="L534" s="68" t="s">
        <v>2757</v>
      </c>
      <c r="M534" s="68" t="s">
        <v>2758</v>
      </c>
      <c r="N534" s="68" t="s">
        <v>2763</v>
      </c>
      <c r="O534" s="68" t="s">
        <v>2760</v>
      </c>
      <c r="P534" s="68" t="s">
        <v>2760</v>
      </c>
      <c r="Q534" s="68" t="s">
        <v>3243</v>
      </c>
      <c r="R534" s="68" t="s">
        <v>1568</v>
      </c>
      <c r="S534" s="68" t="s">
        <v>1569</v>
      </c>
      <c r="T534" s="68">
        <v>1604</v>
      </c>
      <c r="U534" s="63" t="s">
        <v>3239</v>
      </c>
      <c r="W534" s="63" t="s">
        <v>3244</v>
      </c>
    </row>
    <row r="535" spans="1:24" ht="30" customHeight="1">
      <c r="A535" s="64">
        <v>534</v>
      </c>
      <c r="B535" s="71" t="s">
        <v>488</v>
      </c>
      <c r="C535" s="66" t="s">
        <v>711</v>
      </c>
      <c r="D535" s="66" t="s">
        <v>955</v>
      </c>
      <c r="E535" s="66" t="s">
        <v>3242</v>
      </c>
      <c r="F535" s="66" t="s">
        <v>956</v>
      </c>
      <c r="G535" s="67" t="s">
        <v>1560</v>
      </c>
      <c r="H535" s="68" t="s">
        <v>1561</v>
      </c>
      <c r="I535" s="68" t="s">
        <v>1562</v>
      </c>
      <c r="J535" s="68" t="s">
        <v>1562</v>
      </c>
      <c r="K535" s="68" t="s">
        <v>1563</v>
      </c>
      <c r="L535" s="68" t="s">
        <v>2757</v>
      </c>
      <c r="M535" s="68" t="s">
        <v>2758</v>
      </c>
      <c r="N535" s="68" t="s">
        <v>2763</v>
      </c>
      <c r="O535" s="68" t="s">
        <v>2760</v>
      </c>
      <c r="P535" s="68" t="s">
        <v>2760</v>
      </c>
      <c r="Q535" s="68" t="s">
        <v>3243</v>
      </c>
      <c r="R535" s="68" t="s">
        <v>1568</v>
      </c>
      <c r="S535" s="68" t="s">
        <v>1569</v>
      </c>
      <c r="T535" s="68">
        <v>1604</v>
      </c>
      <c r="U535" s="63" t="s">
        <v>3239</v>
      </c>
      <c r="W535" s="63" t="s">
        <v>3245</v>
      </c>
    </row>
    <row r="536" spans="1:24" ht="30" customHeight="1">
      <c r="A536" s="64">
        <v>535</v>
      </c>
      <c r="B536" s="65" t="s">
        <v>488</v>
      </c>
      <c r="C536" s="66" t="s">
        <v>377</v>
      </c>
      <c r="D536" s="66" t="s">
        <v>955</v>
      </c>
      <c r="E536" s="66" t="s">
        <v>3242</v>
      </c>
      <c r="F536" s="66" t="s">
        <v>956</v>
      </c>
      <c r="G536" s="67" t="s">
        <v>1570</v>
      </c>
      <c r="H536" s="68" t="s">
        <v>1561</v>
      </c>
      <c r="I536" s="68" t="s">
        <v>1562</v>
      </c>
      <c r="J536" s="68" t="s">
        <v>1562</v>
      </c>
      <c r="K536" s="68" t="s">
        <v>1563</v>
      </c>
      <c r="L536" s="68" t="s">
        <v>2757</v>
      </c>
      <c r="M536" s="68" t="s">
        <v>2758</v>
      </c>
      <c r="N536" s="68" t="s">
        <v>2763</v>
      </c>
      <c r="O536" s="68" t="s">
        <v>2760</v>
      </c>
      <c r="P536" s="68" t="s">
        <v>2760</v>
      </c>
      <c r="Q536" s="68" t="s">
        <v>3243</v>
      </c>
      <c r="R536" s="68" t="s">
        <v>1568</v>
      </c>
      <c r="S536" s="68" t="s">
        <v>1569</v>
      </c>
      <c r="T536" s="68">
        <v>1604</v>
      </c>
      <c r="U536" s="63" t="s">
        <v>3239</v>
      </c>
      <c r="W536" s="63" t="s">
        <v>3246</v>
      </c>
    </row>
    <row r="537" spans="1:24" ht="30" customHeight="1">
      <c r="A537" s="64">
        <v>536</v>
      </c>
      <c r="B537" s="69" t="s">
        <v>488</v>
      </c>
      <c r="C537" s="66" t="s">
        <v>256</v>
      </c>
      <c r="D537" s="66" t="s">
        <v>955</v>
      </c>
      <c r="E537" s="66" t="s">
        <v>3242</v>
      </c>
      <c r="F537" s="66" t="s">
        <v>956</v>
      </c>
      <c r="G537" s="67" t="s">
        <v>1570</v>
      </c>
      <c r="H537" s="68" t="s">
        <v>1561</v>
      </c>
      <c r="I537" s="68" t="s">
        <v>1562</v>
      </c>
      <c r="J537" s="68" t="s">
        <v>1562</v>
      </c>
      <c r="K537" s="68" t="s">
        <v>1563</v>
      </c>
      <c r="L537" s="68" t="s">
        <v>2757</v>
      </c>
      <c r="M537" s="68" t="s">
        <v>2758</v>
      </c>
      <c r="N537" s="68" t="s">
        <v>2763</v>
      </c>
      <c r="O537" s="68" t="s">
        <v>2760</v>
      </c>
      <c r="P537" s="68" t="s">
        <v>2760</v>
      </c>
      <c r="Q537" s="68" t="s">
        <v>3243</v>
      </c>
      <c r="R537" s="68" t="s">
        <v>1568</v>
      </c>
      <c r="S537" s="68" t="s">
        <v>1569</v>
      </c>
      <c r="T537" s="68">
        <v>1604</v>
      </c>
      <c r="U537" s="63" t="s">
        <v>3239</v>
      </c>
    </row>
    <row r="538" spans="1:24" ht="30" customHeight="1">
      <c r="A538" s="64">
        <v>537</v>
      </c>
      <c r="B538" s="69" t="s">
        <v>488</v>
      </c>
      <c r="C538" s="66" t="s">
        <v>3247</v>
      </c>
      <c r="D538" s="66" t="s">
        <v>955</v>
      </c>
      <c r="E538" s="66" t="s">
        <v>3242</v>
      </c>
      <c r="F538" s="66" t="s">
        <v>956</v>
      </c>
      <c r="G538" s="67" t="s">
        <v>1570</v>
      </c>
      <c r="H538" s="68" t="s">
        <v>1561</v>
      </c>
      <c r="I538" s="68" t="s">
        <v>1562</v>
      </c>
      <c r="J538" s="68" t="s">
        <v>1562</v>
      </c>
      <c r="K538" s="68" t="s">
        <v>1563</v>
      </c>
      <c r="L538" s="68" t="s">
        <v>2757</v>
      </c>
      <c r="M538" s="68" t="s">
        <v>2758</v>
      </c>
      <c r="N538" s="68" t="s">
        <v>2763</v>
      </c>
      <c r="O538" s="68" t="s">
        <v>2760</v>
      </c>
      <c r="P538" s="68" t="s">
        <v>2760</v>
      </c>
      <c r="Q538" s="68" t="s">
        <v>3243</v>
      </c>
      <c r="R538" s="68" t="s">
        <v>1568</v>
      </c>
      <c r="S538" s="68" t="s">
        <v>1569</v>
      </c>
      <c r="T538" s="68">
        <v>1604</v>
      </c>
      <c r="U538" s="63" t="s">
        <v>3239</v>
      </c>
    </row>
    <row r="539" spans="1:24" ht="30" customHeight="1">
      <c r="A539" s="64">
        <v>538</v>
      </c>
      <c r="B539" s="65" t="s">
        <v>488</v>
      </c>
      <c r="C539" s="66" t="s">
        <v>3248</v>
      </c>
      <c r="D539" s="66" t="s">
        <v>955</v>
      </c>
      <c r="E539" s="66" t="s">
        <v>3242</v>
      </c>
      <c r="F539" s="66" t="s">
        <v>956</v>
      </c>
      <c r="G539" s="67" t="s">
        <v>1570</v>
      </c>
      <c r="H539" s="68" t="s">
        <v>1561</v>
      </c>
      <c r="I539" s="68" t="s">
        <v>1562</v>
      </c>
      <c r="J539" s="68" t="s">
        <v>1562</v>
      </c>
      <c r="K539" s="68" t="s">
        <v>1563</v>
      </c>
      <c r="L539" s="68" t="s">
        <v>2757</v>
      </c>
      <c r="M539" s="68" t="s">
        <v>2758</v>
      </c>
      <c r="N539" s="68" t="s">
        <v>2763</v>
      </c>
      <c r="O539" s="68" t="s">
        <v>2760</v>
      </c>
      <c r="P539" s="68" t="s">
        <v>2760</v>
      </c>
      <c r="Q539" s="68" t="s">
        <v>3243</v>
      </c>
      <c r="R539" s="68" t="s">
        <v>1568</v>
      </c>
      <c r="S539" s="68" t="s">
        <v>1569</v>
      </c>
      <c r="T539" s="68">
        <v>1604</v>
      </c>
      <c r="U539" s="63" t="s">
        <v>3239</v>
      </c>
    </row>
    <row r="540" spans="1:24" ht="30" customHeight="1">
      <c r="A540" s="64">
        <v>539</v>
      </c>
      <c r="B540" s="65" t="s">
        <v>488</v>
      </c>
      <c r="C540" s="66" t="s">
        <v>3249</v>
      </c>
      <c r="D540" s="66" t="s">
        <v>955</v>
      </c>
      <c r="E540" s="66" t="s">
        <v>3242</v>
      </c>
      <c r="F540" s="66" t="s">
        <v>956</v>
      </c>
      <c r="G540" s="67" t="s">
        <v>1570</v>
      </c>
      <c r="H540" s="68" t="s">
        <v>1561</v>
      </c>
      <c r="I540" s="68" t="s">
        <v>1562</v>
      </c>
      <c r="J540" s="68" t="s">
        <v>1562</v>
      </c>
      <c r="K540" s="68" t="s">
        <v>1563</v>
      </c>
      <c r="L540" s="68" t="s">
        <v>2757</v>
      </c>
      <c r="M540" s="68" t="s">
        <v>2758</v>
      </c>
      <c r="N540" s="68" t="s">
        <v>2763</v>
      </c>
      <c r="O540" s="68" t="s">
        <v>2760</v>
      </c>
      <c r="P540" s="68" t="s">
        <v>2760</v>
      </c>
      <c r="Q540" s="68" t="s">
        <v>3243</v>
      </c>
      <c r="R540" s="68" t="s">
        <v>1568</v>
      </c>
      <c r="S540" s="68" t="s">
        <v>1569</v>
      </c>
      <c r="T540" s="68">
        <v>1604</v>
      </c>
      <c r="U540" s="63" t="s">
        <v>3239</v>
      </c>
    </row>
    <row r="541" spans="1:24" ht="30" customHeight="1">
      <c r="A541" s="64">
        <v>540</v>
      </c>
      <c r="B541" s="69" t="s">
        <v>488</v>
      </c>
      <c r="C541" s="66" t="s">
        <v>541</v>
      </c>
      <c r="D541" s="66" t="s">
        <v>955</v>
      </c>
      <c r="E541" s="66" t="s">
        <v>3242</v>
      </c>
      <c r="F541" s="66" t="s">
        <v>956</v>
      </c>
      <c r="G541" s="67" t="s">
        <v>1570</v>
      </c>
      <c r="H541" s="68" t="s">
        <v>1561</v>
      </c>
      <c r="I541" s="68" t="s">
        <v>1562</v>
      </c>
      <c r="J541" s="68" t="s">
        <v>1562</v>
      </c>
      <c r="K541" s="68" t="s">
        <v>1563</v>
      </c>
      <c r="L541" s="68" t="s">
        <v>2757</v>
      </c>
      <c r="M541" s="68" t="s">
        <v>2758</v>
      </c>
      <c r="N541" s="68" t="s">
        <v>2763</v>
      </c>
      <c r="O541" s="68" t="s">
        <v>2760</v>
      </c>
      <c r="P541" s="68" t="s">
        <v>2760</v>
      </c>
      <c r="Q541" s="68" t="s">
        <v>3243</v>
      </c>
      <c r="R541" s="68" t="s">
        <v>1568</v>
      </c>
      <c r="S541" s="68" t="s">
        <v>1569</v>
      </c>
      <c r="T541" s="68">
        <v>1604</v>
      </c>
      <c r="U541" s="63" t="s">
        <v>3239</v>
      </c>
    </row>
    <row r="542" spans="1:24" ht="30" customHeight="1">
      <c r="A542" s="64">
        <v>541</v>
      </c>
      <c r="B542" s="69" t="s">
        <v>488</v>
      </c>
      <c r="C542" s="66" t="s">
        <v>3250</v>
      </c>
      <c r="D542" s="66" t="s">
        <v>955</v>
      </c>
      <c r="E542" s="66" t="s">
        <v>3242</v>
      </c>
      <c r="F542" s="66" t="s">
        <v>956</v>
      </c>
      <c r="G542" s="67" t="s">
        <v>1570</v>
      </c>
      <c r="H542" s="68" t="s">
        <v>1561</v>
      </c>
      <c r="I542" s="68" t="s">
        <v>1562</v>
      </c>
      <c r="J542" s="68" t="s">
        <v>1562</v>
      </c>
      <c r="K542" s="68" t="s">
        <v>1563</v>
      </c>
      <c r="L542" s="68" t="s">
        <v>2757</v>
      </c>
      <c r="M542" s="68" t="s">
        <v>2758</v>
      </c>
      <c r="N542" s="68" t="s">
        <v>2763</v>
      </c>
      <c r="O542" s="68" t="s">
        <v>2760</v>
      </c>
      <c r="P542" s="68" t="s">
        <v>2760</v>
      </c>
      <c r="Q542" s="68" t="s">
        <v>3243</v>
      </c>
      <c r="R542" s="68" t="s">
        <v>1568</v>
      </c>
      <c r="S542" s="68" t="s">
        <v>1569</v>
      </c>
      <c r="T542" s="68">
        <v>1604</v>
      </c>
      <c r="U542" s="63" t="s">
        <v>3239</v>
      </c>
    </row>
    <row r="543" spans="1:24" ht="30" customHeight="1">
      <c r="A543" s="64">
        <v>542</v>
      </c>
      <c r="B543" s="65" t="s">
        <v>488</v>
      </c>
      <c r="C543" s="66" t="s">
        <v>3251</v>
      </c>
      <c r="D543" s="66" t="s">
        <v>955</v>
      </c>
      <c r="E543" s="66" t="s">
        <v>3242</v>
      </c>
      <c r="F543" s="66" t="s">
        <v>956</v>
      </c>
      <c r="G543" s="67" t="s">
        <v>1570</v>
      </c>
      <c r="H543" s="68" t="s">
        <v>1561</v>
      </c>
      <c r="I543" s="68" t="s">
        <v>1562</v>
      </c>
      <c r="J543" s="68" t="s">
        <v>1562</v>
      </c>
      <c r="K543" s="68" t="s">
        <v>1563</v>
      </c>
      <c r="L543" s="68" t="s">
        <v>2757</v>
      </c>
      <c r="M543" s="68" t="s">
        <v>2758</v>
      </c>
      <c r="N543" s="68" t="s">
        <v>2763</v>
      </c>
      <c r="O543" s="68" t="s">
        <v>2760</v>
      </c>
      <c r="P543" s="68" t="s">
        <v>2760</v>
      </c>
      <c r="Q543" s="68" t="s">
        <v>3243</v>
      </c>
      <c r="R543" s="68" t="s">
        <v>1568</v>
      </c>
      <c r="S543" s="68" t="s">
        <v>1569</v>
      </c>
      <c r="T543" s="68">
        <v>1604</v>
      </c>
      <c r="U543" s="63" t="s">
        <v>3239</v>
      </c>
    </row>
    <row r="544" spans="1:24" ht="30" customHeight="1">
      <c r="A544" s="64">
        <v>543</v>
      </c>
      <c r="B544" s="65" t="s">
        <v>488</v>
      </c>
      <c r="C544" s="66" t="s">
        <v>3252</v>
      </c>
      <c r="D544" s="66" t="s">
        <v>955</v>
      </c>
      <c r="E544" s="66" t="s">
        <v>3242</v>
      </c>
      <c r="F544" s="66" t="s">
        <v>956</v>
      </c>
      <c r="G544" s="67" t="s">
        <v>1570</v>
      </c>
      <c r="H544" s="68" t="s">
        <v>1561</v>
      </c>
      <c r="I544" s="68" t="s">
        <v>1562</v>
      </c>
      <c r="J544" s="68" t="s">
        <v>1562</v>
      </c>
      <c r="K544" s="68" t="s">
        <v>1563</v>
      </c>
      <c r="L544" s="68" t="s">
        <v>2757</v>
      </c>
      <c r="M544" s="68" t="s">
        <v>2758</v>
      </c>
      <c r="N544" s="68" t="s">
        <v>2763</v>
      </c>
      <c r="O544" s="68" t="s">
        <v>2760</v>
      </c>
      <c r="P544" s="68" t="s">
        <v>2760</v>
      </c>
      <c r="Q544" s="68" t="s">
        <v>3243</v>
      </c>
      <c r="R544" s="68" t="s">
        <v>1568</v>
      </c>
      <c r="S544" s="68" t="s">
        <v>1569</v>
      </c>
      <c r="T544" s="68">
        <v>1604</v>
      </c>
      <c r="U544" s="63" t="s">
        <v>3239</v>
      </c>
    </row>
    <row r="545" spans="1:21" ht="30" customHeight="1">
      <c r="A545" s="64">
        <v>544</v>
      </c>
      <c r="B545" s="65" t="s">
        <v>488</v>
      </c>
      <c r="C545" s="66" t="s">
        <v>378</v>
      </c>
      <c r="D545" s="66" t="s">
        <v>955</v>
      </c>
      <c r="E545" s="66" t="s">
        <v>3242</v>
      </c>
      <c r="F545" s="66" t="s">
        <v>956</v>
      </c>
      <c r="G545" s="67" t="s">
        <v>1570</v>
      </c>
      <c r="H545" s="68" t="s">
        <v>1561</v>
      </c>
      <c r="I545" s="68" t="s">
        <v>1562</v>
      </c>
      <c r="J545" s="68" t="s">
        <v>1562</v>
      </c>
      <c r="K545" s="68" t="s">
        <v>1563</v>
      </c>
      <c r="L545" s="68" t="s">
        <v>2757</v>
      </c>
      <c r="M545" s="68" t="s">
        <v>2758</v>
      </c>
      <c r="N545" s="68" t="s">
        <v>2763</v>
      </c>
      <c r="O545" s="68" t="s">
        <v>2760</v>
      </c>
      <c r="P545" s="68" t="s">
        <v>2760</v>
      </c>
      <c r="Q545" s="68" t="s">
        <v>3243</v>
      </c>
      <c r="R545" s="68" t="s">
        <v>1568</v>
      </c>
      <c r="S545" s="68" t="s">
        <v>1569</v>
      </c>
      <c r="T545" s="68">
        <v>1604</v>
      </c>
      <c r="U545" s="63" t="s">
        <v>3239</v>
      </c>
    </row>
    <row r="546" spans="1:21" ht="30" customHeight="1">
      <c r="A546" s="64">
        <v>545</v>
      </c>
      <c r="B546" s="65" t="s">
        <v>488</v>
      </c>
      <c r="C546" s="66" t="s">
        <v>380</v>
      </c>
      <c r="D546" s="66" t="s">
        <v>955</v>
      </c>
      <c r="E546" s="66" t="s">
        <v>3242</v>
      </c>
      <c r="F546" s="66" t="s">
        <v>956</v>
      </c>
      <c r="G546" s="67" t="s">
        <v>1570</v>
      </c>
      <c r="H546" s="68" t="s">
        <v>1561</v>
      </c>
      <c r="I546" s="68" t="s">
        <v>1562</v>
      </c>
      <c r="J546" s="68" t="s">
        <v>1562</v>
      </c>
      <c r="K546" s="68" t="s">
        <v>1563</v>
      </c>
      <c r="L546" s="68" t="s">
        <v>2757</v>
      </c>
      <c r="M546" s="68" t="s">
        <v>2758</v>
      </c>
      <c r="N546" s="68" t="s">
        <v>2763</v>
      </c>
      <c r="O546" s="68" t="s">
        <v>2760</v>
      </c>
      <c r="P546" s="68" t="s">
        <v>2760</v>
      </c>
      <c r="Q546" s="68" t="s">
        <v>3243</v>
      </c>
      <c r="R546" s="68" t="s">
        <v>1568</v>
      </c>
      <c r="S546" s="68" t="s">
        <v>1569</v>
      </c>
      <c r="T546" s="68">
        <v>1604</v>
      </c>
      <c r="U546" s="63" t="s">
        <v>3239</v>
      </c>
    </row>
    <row r="547" spans="1:21" ht="30" customHeight="1">
      <c r="A547" s="64">
        <v>546</v>
      </c>
      <c r="B547" s="69" t="s">
        <v>3253</v>
      </c>
      <c r="C547" s="66" t="s">
        <v>3253</v>
      </c>
      <c r="D547" s="66" t="s">
        <v>3254</v>
      </c>
      <c r="E547" s="66" t="s">
        <v>3255</v>
      </c>
      <c r="F547" s="66" t="s">
        <v>3256</v>
      </c>
      <c r="G547" s="67" t="s">
        <v>1601</v>
      </c>
      <c r="H547" s="68"/>
      <c r="I547" s="68"/>
      <c r="J547" s="68"/>
      <c r="K547" s="68" t="s">
        <v>1563</v>
      </c>
      <c r="L547" s="68" t="s">
        <v>3257</v>
      </c>
      <c r="M547" s="68" t="s">
        <v>1760</v>
      </c>
      <c r="N547" s="68" t="s">
        <v>3258</v>
      </c>
      <c r="O547" s="68" t="e">
        <v>#N/A</v>
      </c>
      <c r="P547" s="68">
        <v>9177912820</v>
      </c>
      <c r="Q547" s="68" t="s">
        <v>3259</v>
      </c>
      <c r="R547" s="68" t="s">
        <v>1568</v>
      </c>
      <c r="S547" s="68" t="s">
        <v>1569</v>
      </c>
      <c r="T547" s="68">
        <v>1554</v>
      </c>
    </row>
    <row r="548" spans="1:21" ht="30" customHeight="1">
      <c r="A548" s="64">
        <v>547</v>
      </c>
      <c r="B548" s="69" t="s">
        <v>3253</v>
      </c>
      <c r="C548" s="66" t="s">
        <v>3260</v>
      </c>
      <c r="D548" s="66" t="s">
        <v>3254</v>
      </c>
      <c r="E548" s="66" t="s">
        <v>3255</v>
      </c>
      <c r="F548" s="66" t="s">
        <v>3256</v>
      </c>
      <c r="G548" s="67" t="s">
        <v>1733</v>
      </c>
      <c r="H548" s="68"/>
      <c r="I548" s="68"/>
      <c r="J548" s="68"/>
      <c r="K548" s="68" t="s">
        <v>1563</v>
      </c>
      <c r="L548" s="68" t="s">
        <v>3257</v>
      </c>
      <c r="M548" s="68" t="s">
        <v>1760</v>
      </c>
      <c r="N548" s="68" t="s">
        <v>3258</v>
      </c>
      <c r="O548" s="68" t="e">
        <v>#N/A</v>
      </c>
      <c r="P548" s="68" t="e">
        <v>#N/A</v>
      </c>
      <c r="Q548" s="68" t="s">
        <v>3259</v>
      </c>
      <c r="R548" s="68" t="s">
        <v>1568</v>
      </c>
      <c r="S548" s="68" t="s">
        <v>1569</v>
      </c>
      <c r="T548" s="68">
        <v>1554</v>
      </c>
    </row>
    <row r="549" spans="1:21" ht="30" customHeight="1">
      <c r="A549" s="64">
        <v>548</v>
      </c>
      <c r="B549" s="69" t="s">
        <v>364</v>
      </c>
      <c r="C549" s="66" t="s">
        <v>3261</v>
      </c>
      <c r="D549" s="66" t="s">
        <v>1417</v>
      </c>
      <c r="E549" s="66" t="s">
        <v>3262</v>
      </c>
      <c r="F549" s="66" t="s">
        <v>1418</v>
      </c>
      <c r="G549" s="67" t="s">
        <v>1560</v>
      </c>
      <c r="H549" s="68" t="s">
        <v>1561</v>
      </c>
      <c r="I549" s="68" t="s">
        <v>1561</v>
      </c>
      <c r="J549" s="68" t="s">
        <v>1562</v>
      </c>
      <c r="K549" s="68" t="s">
        <v>1615</v>
      </c>
      <c r="L549" s="68" t="s">
        <v>3263</v>
      </c>
      <c r="M549" s="68" t="s">
        <v>3264</v>
      </c>
      <c r="N549" s="68" t="s">
        <v>3265</v>
      </c>
      <c r="O549" s="68" t="s">
        <v>3266</v>
      </c>
      <c r="P549" s="68">
        <v>9189134532</v>
      </c>
      <c r="Q549" s="68" t="s">
        <v>3267</v>
      </c>
      <c r="R549" s="68" t="s">
        <v>1568</v>
      </c>
      <c r="S549" s="68" t="s">
        <v>1569</v>
      </c>
      <c r="T549" s="68">
        <v>1232</v>
      </c>
    </row>
    <row r="550" spans="1:21" ht="30" customHeight="1">
      <c r="A550" s="64">
        <v>549</v>
      </c>
      <c r="B550" s="71" t="s">
        <v>364</v>
      </c>
      <c r="C550" s="66" t="s">
        <v>364</v>
      </c>
      <c r="D550" s="66" t="s">
        <v>1417</v>
      </c>
      <c r="E550" s="66" t="s">
        <v>3262</v>
      </c>
      <c r="F550" s="66" t="s">
        <v>1418</v>
      </c>
      <c r="G550" s="67" t="s">
        <v>1570</v>
      </c>
      <c r="H550" s="68" t="s">
        <v>1561</v>
      </c>
      <c r="I550" s="68" t="s">
        <v>1561</v>
      </c>
      <c r="J550" s="68" t="s">
        <v>1562</v>
      </c>
      <c r="K550" s="68" t="s">
        <v>1615</v>
      </c>
      <c r="L550" s="68" t="s">
        <v>3263</v>
      </c>
      <c r="M550" s="68" t="s">
        <v>3264</v>
      </c>
      <c r="N550" s="68" t="s">
        <v>3265</v>
      </c>
      <c r="O550" s="68" t="s">
        <v>3266</v>
      </c>
      <c r="P550" s="68">
        <v>9189134532</v>
      </c>
      <c r="Q550" s="68" t="s">
        <v>3267</v>
      </c>
      <c r="R550" s="68" t="s">
        <v>1568</v>
      </c>
      <c r="S550" s="68" t="s">
        <v>1569</v>
      </c>
      <c r="T550" s="68">
        <v>1232</v>
      </c>
    </row>
    <row r="551" spans="1:21" ht="30" customHeight="1">
      <c r="A551" s="64">
        <v>550</v>
      </c>
      <c r="B551" s="69" t="s">
        <v>608</v>
      </c>
      <c r="C551" s="66" t="s">
        <v>330</v>
      </c>
      <c r="D551" s="66" t="s">
        <v>1195</v>
      </c>
      <c r="E551" s="66" t="s">
        <v>3268</v>
      </c>
      <c r="F551" s="66" t="s">
        <v>1196</v>
      </c>
      <c r="G551" s="67" t="s">
        <v>1570</v>
      </c>
      <c r="H551" s="68" t="s">
        <v>1561</v>
      </c>
      <c r="I551" s="68" t="s">
        <v>1561</v>
      </c>
      <c r="J551" s="68" t="s">
        <v>1562</v>
      </c>
      <c r="K551" s="68" t="s">
        <v>3269</v>
      </c>
      <c r="L551" s="68" t="s">
        <v>3270</v>
      </c>
      <c r="M551" s="68" t="s">
        <v>2412</v>
      </c>
      <c r="N551" s="68" t="s">
        <v>3271</v>
      </c>
      <c r="O551" s="68">
        <v>88189101</v>
      </c>
      <c r="P551" s="68">
        <v>9988437058</v>
      </c>
      <c r="Q551" s="68" t="s">
        <v>3272</v>
      </c>
      <c r="R551" s="68" t="s">
        <v>1568</v>
      </c>
      <c r="S551" s="68" t="s">
        <v>1569</v>
      </c>
      <c r="T551" s="68">
        <v>3319</v>
      </c>
    </row>
    <row r="552" spans="1:21" ht="30" customHeight="1">
      <c r="A552" s="64">
        <v>551</v>
      </c>
      <c r="B552" s="69" t="s">
        <v>608</v>
      </c>
      <c r="C552" s="66" t="s">
        <v>332</v>
      </c>
      <c r="D552" s="66" t="s">
        <v>1195</v>
      </c>
      <c r="E552" s="66" t="s">
        <v>3268</v>
      </c>
      <c r="F552" s="66" t="s">
        <v>1196</v>
      </c>
      <c r="G552" s="67" t="s">
        <v>1560</v>
      </c>
      <c r="H552" s="68" t="s">
        <v>1561</v>
      </c>
      <c r="I552" s="68" t="s">
        <v>1561</v>
      </c>
      <c r="J552" s="68" t="s">
        <v>1562</v>
      </c>
      <c r="K552" s="68" t="s">
        <v>3269</v>
      </c>
      <c r="L552" s="68" t="s">
        <v>3270</v>
      </c>
      <c r="M552" s="68" t="s">
        <v>2412</v>
      </c>
      <c r="N552" s="68" t="s">
        <v>3271</v>
      </c>
      <c r="O552" s="68">
        <v>88189101</v>
      </c>
      <c r="P552" s="68">
        <v>9988437058</v>
      </c>
      <c r="Q552" s="68" t="s">
        <v>3272</v>
      </c>
      <c r="R552" s="68" t="s">
        <v>1568</v>
      </c>
      <c r="S552" s="68" t="s">
        <v>1569</v>
      </c>
      <c r="T552" s="68">
        <v>3319</v>
      </c>
    </row>
    <row r="553" spans="1:21" ht="30" customHeight="1">
      <c r="A553" s="64">
        <v>552</v>
      </c>
      <c r="B553" s="65" t="s">
        <v>608</v>
      </c>
      <c r="C553" s="66" t="s">
        <v>608</v>
      </c>
      <c r="D553" s="66" t="s">
        <v>1195</v>
      </c>
      <c r="E553" s="66" t="s">
        <v>3268</v>
      </c>
      <c r="F553" s="66" t="s">
        <v>1196</v>
      </c>
      <c r="G553" s="67" t="s">
        <v>1570</v>
      </c>
      <c r="H553" s="68" t="s">
        <v>1561</v>
      </c>
      <c r="I553" s="68" t="s">
        <v>1561</v>
      </c>
      <c r="J553" s="68" t="s">
        <v>1562</v>
      </c>
      <c r="K553" s="68" t="s">
        <v>3269</v>
      </c>
      <c r="L553" s="68" t="s">
        <v>3270</v>
      </c>
      <c r="M553" s="68" t="s">
        <v>2412</v>
      </c>
      <c r="N553" s="68" t="s">
        <v>3271</v>
      </c>
      <c r="O553" s="68">
        <v>88189101</v>
      </c>
      <c r="P553" s="68">
        <v>9988437058</v>
      </c>
      <c r="Q553" s="68" t="s">
        <v>3272</v>
      </c>
      <c r="R553" s="68" t="s">
        <v>1568</v>
      </c>
      <c r="S553" s="68" t="s">
        <v>1569</v>
      </c>
      <c r="T553" s="68">
        <v>3319</v>
      </c>
    </row>
    <row r="554" spans="1:21" ht="30" customHeight="1">
      <c r="A554" s="64">
        <v>553</v>
      </c>
      <c r="B554" s="69" t="s">
        <v>608</v>
      </c>
      <c r="C554" s="66" t="s">
        <v>609</v>
      </c>
      <c r="D554" s="66" t="s">
        <v>1195</v>
      </c>
      <c r="E554" s="66" t="s">
        <v>3268</v>
      </c>
      <c r="F554" s="66" t="s">
        <v>1196</v>
      </c>
      <c r="G554" s="67" t="s">
        <v>1570</v>
      </c>
      <c r="H554" s="68" t="s">
        <v>1561</v>
      </c>
      <c r="I554" s="68" t="s">
        <v>1561</v>
      </c>
      <c r="J554" s="68" t="s">
        <v>1562</v>
      </c>
      <c r="K554" s="68" t="s">
        <v>3269</v>
      </c>
      <c r="L554" s="68" t="s">
        <v>3270</v>
      </c>
      <c r="M554" s="68" t="s">
        <v>2412</v>
      </c>
      <c r="N554" s="68" t="s">
        <v>3271</v>
      </c>
      <c r="O554" s="68">
        <v>88189101</v>
      </c>
      <c r="P554" s="68">
        <v>9988437058</v>
      </c>
      <c r="Q554" s="68" t="s">
        <v>3272</v>
      </c>
      <c r="R554" s="68" t="s">
        <v>1568</v>
      </c>
      <c r="S554" s="68" t="s">
        <v>1569</v>
      </c>
      <c r="T554" s="68">
        <v>3319</v>
      </c>
    </row>
    <row r="555" spans="1:21" ht="30" customHeight="1">
      <c r="A555" s="64">
        <v>554</v>
      </c>
      <c r="B555" s="65" t="s">
        <v>608</v>
      </c>
      <c r="C555" s="66" t="s">
        <v>713</v>
      </c>
      <c r="D555" s="66" t="s">
        <v>1195</v>
      </c>
      <c r="E555" s="66" t="s">
        <v>3268</v>
      </c>
      <c r="F555" s="66" t="s">
        <v>1196</v>
      </c>
      <c r="G555" s="67" t="s">
        <v>1560</v>
      </c>
      <c r="H555" s="68" t="s">
        <v>1561</v>
      </c>
      <c r="I555" s="68" t="s">
        <v>1561</v>
      </c>
      <c r="J555" s="68" t="s">
        <v>1562</v>
      </c>
      <c r="K555" s="68" t="s">
        <v>3269</v>
      </c>
      <c r="L555" s="68" t="s">
        <v>3270</v>
      </c>
      <c r="M555" s="68" t="s">
        <v>2412</v>
      </c>
      <c r="N555" s="68" t="s">
        <v>3271</v>
      </c>
      <c r="O555" s="68">
        <v>88189101</v>
      </c>
      <c r="P555" s="68">
        <v>9988437058</v>
      </c>
      <c r="Q555" s="68" t="s">
        <v>3272</v>
      </c>
      <c r="R555" s="68" t="s">
        <v>1568</v>
      </c>
      <c r="S555" s="68" t="s">
        <v>1569</v>
      </c>
      <c r="T555" s="68">
        <v>3319</v>
      </c>
    </row>
    <row r="556" spans="1:21" ht="30" customHeight="1">
      <c r="A556" s="64">
        <v>555</v>
      </c>
      <c r="B556" s="65" t="s">
        <v>608</v>
      </c>
      <c r="C556" s="66" t="s">
        <v>3273</v>
      </c>
      <c r="D556" s="66" t="s">
        <v>1195</v>
      </c>
      <c r="E556" s="66" t="s">
        <v>3268</v>
      </c>
      <c r="F556" s="66" t="s">
        <v>1196</v>
      </c>
      <c r="G556" s="67" t="s">
        <v>1570</v>
      </c>
      <c r="H556" s="68" t="s">
        <v>1561</v>
      </c>
      <c r="I556" s="68" t="s">
        <v>1561</v>
      </c>
      <c r="J556" s="68" t="s">
        <v>1562</v>
      </c>
      <c r="K556" s="68" t="s">
        <v>3269</v>
      </c>
      <c r="L556" s="68" t="s">
        <v>3270</v>
      </c>
      <c r="M556" s="68" t="s">
        <v>2412</v>
      </c>
      <c r="N556" s="68" t="s">
        <v>3271</v>
      </c>
      <c r="O556" s="68">
        <v>88189101</v>
      </c>
      <c r="P556" s="68">
        <v>9988437058</v>
      </c>
      <c r="Q556" s="68" t="s">
        <v>3272</v>
      </c>
      <c r="R556" s="68" t="s">
        <v>1568</v>
      </c>
      <c r="S556" s="68" t="s">
        <v>1569</v>
      </c>
      <c r="T556" s="68">
        <v>3319</v>
      </c>
    </row>
    <row r="557" spans="1:21" ht="30" customHeight="1">
      <c r="A557" s="64">
        <v>556</v>
      </c>
      <c r="B557" s="69" t="s">
        <v>608</v>
      </c>
      <c r="C557" s="66" t="s">
        <v>3274</v>
      </c>
      <c r="D557" s="66" t="s">
        <v>1195</v>
      </c>
      <c r="E557" s="66" t="s">
        <v>3268</v>
      </c>
      <c r="F557" s="66" t="s">
        <v>1196</v>
      </c>
      <c r="G557" s="67" t="s">
        <v>1570</v>
      </c>
      <c r="H557" s="68" t="s">
        <v>1561</v>
      </c>
      <c r="I557" s="68" t="s">
        <v>1561</v>
      </c>
      <c r="J557" s="68" t="s">
        <v>1562</v>
      </c>
      <c r="K557" s="68" t="s">
        <v>3269</v>
      </c>
      <c r="L557" s="68" t="s">
        <v>3270</v>
      </c>
      <c r="M557" s="68" t="s">
        <v>2412</v>
      </c>
      <c r="N557" s="68" t="s">
        <v>3271</v>
      </c>
      <c r="O557" s="68">
        <v>88189101</v>
      </c>
      <c r="P557" s="68">
        <v>9988437058</v>
      </c>
      <c r="Q557" s="68" t="s">
        <v>3272</v>
      </c>
      <c r="R557" s="68" t="s">
        <v>1568</v>
      </c>
      <c r="S557" s="68" t="s">
        <v>1569</v>
      </c>
      <c r="T557" s="68">
        <v>3319</v>
      </c>
    </row>
    <row r="558" spans="1:21" ht="30" customHeight="1">
      <c r="A558" s="64">
        <v>557</v>
      </c>
      <c r="B558" s="65" t="s">
        <v>326</v>
      </c>
      <c r="C558" s="66" t="s">
        <v>566</v>
      </c>
      <c r="D558" s="66" t="s">
        <v>1108</v>
      </c>
      <c r="E558" s="66" t="s">
        <v>3275</v>
      </c>
      <c r="F558" s="66" t="s">
        <v>1109</v>
      </c>
      <c r="G558" s="67" t="s">
        <v>1570</v>
      </c>
      <c r="H558" s="68" t="s">
        <v>1561</v>
      </c>
      <c r="I558" s="68" t="s">
        <v>1561</v>
      </c>
      <c r="J558" s="68" t="s">
        <v>1562</v>
      </c>
      <c r="K558" s="68" t="s">
        <v>3276</v>
      </c>
      <c r="L558" s="68" t="s">
        <v>3270</v>
      </c>
      <c r="M558" s="68" t="s">
        <v>3277</v>
      </c>
      <c r="N558" s="68" t="s">
        <v>3278</v>
      </c>
      <c r="O558" s="68">
        <v>88189101</v>
      </c>
      <c r="P558" s="68">
        <v>9988437058</v>
      </c>
      <c r="Q558" s="68" t="s">
        <v>3272</v>
      </c>
      <c r="R558" s="68" t="s">
        <v>1568</v>
      </c>
      <c r="S558" s="68" t="s">
        <v>1569</v>
      </c>
      <c r="T558" s="68">
        <v>2604</v>
      </c>
    </row>
    <row r="559" spans="1:21" ht="30" customHeight="1">
      <c r="A559" s="64">
        <v>558</v>
      </c>
      <c r="B559" s="65" t="s">
        <v>326</v>
      </c>
      <c r="C559" s="66" t="s">
        <v>326</v>
      </c>
      <c r="D559" s="66" t="s">
        <v>1108</v>
      </c>
      <c r="E559" s="66" t="s">
        <v>3275</v>
      </c>
      <c r="F559" s="66" t="s">
        <v>1109</v>
      </c>
      <c r="G559" s="67" t="s">
        <v>1570</v>
      </c>
      <c r="H559" s="68" t="s">
        <v>1561</v>
      </c>
      <c r="I559" s="68" t="s">
        <v>1561</v>
      </c>
      <c r="J559" s="68" t="s">
        <v>1562</v>
      </c>
      <c r="K559" s="68" t="s">
        <v>3276</v>
      </c>
      <c r="L559" s="68" t="s">
        <v>3270</v>
      </c>
      <c r="M559" s="68" t="s">
        <v>3277</v>
      </c>
      <c r="N559" s="68" t="s">
        <v>3278</v>
      </c>
      <c r="O559" s="68">
        <v>88189101</v>
      </c>
      <c r="P559" s="68">
        <v>9988437058</v>
      </c>
      <c r="Q559" s="68" t="s">
        <v>3272</v>
      </c>
      <c r="R559" s="68" t="s">
        <v>1568</v>
      </c>
      <c r="S559" s="68" t="s">
        <v>1569</v>
      </c>
      <c r="T559" s="68">
        <v>2604</v>
      </c>
    </row>
    <row r="560" spans="1:21" ht="30" customHeight="1">
      <c r="A560" s="64">
        <v>559</v>
      </c>
      <c r="B560" s="65" t="s">
        <v>326</v>
      </c>
      <c r="C560" s="66" t="s">
        <v>327</v>
      </c>
      <c r="D560" s="66" t="s">
        <v>1108</v>
      </c>
      <c r="E560" s="66" t="s">
        <v>3275</v>
      </c>
      <c r="F560" s="66" t="s">
        <v>1109</v>
      </c>
      <c r="G560" s="67" t="s">
        <v>1560</v>
      </c>
      <c r="H560" s="68" t="s">
        <v>1561</v>
      </c>
      <c r="I560" s="68" t="s">
        <v>1561</v>
      </c>
      <c r="J560" s="68" t="s">
        <v>1562</v>
      </c>
      <c r="K560" s="68" t="s">
        <v>3276</v>
      </c>
      <c r="L560" s="68" t="s">
        <v>3270</v>
      </c>
      <c r="M560" s="68" t="s">
        <v>3277</v>
      </c>
      <c r="N560" s="68" t="s">
        <v>3278</v>
      </c>
      <c r="O560" s="68">
        <v>88189101</v>
      </c>
      <c r="P560" s="68">
        <v>9988437058</v>
      </c>
      <c r="Q560" s="68" t="s">
        <v>3272</v>
      </c>
      <c r="R560" s="68" t="s">
        <v>1568</v>
      </c>
      <c r="S560" s="68" t="s">
        <v>1569</v>
      </c>
      <c r="T560" s="68">
        <v>2604</v>
      </c>
    </row>
    <row r="561" spans="1:23" ht="30" customHeight="1">
      <c r="A561" s="64">
        <v>560</v>
      </c>
      <c r="B561" s="65" t="s">
        <v>333</v>
      </c>
      <c r="C561" s="66" t="s">
        <v>333</v>
      </c>
      <c r="D561" s="66" t="s">
        <v>1419</v>
      </c>
      <c r="E561" s="66" t="s">
        <v>3268</v>
      </c>
      <c r="F561" s="66" t="s">
        <v>1196</v>
      </c>
      <c r="G561" s="67" t="s">
        <v>2112</v>
      </c>
      <c r="H561" s="68" t="s">
        <v>1561</v>
      </c>
      <c r="I561" s="68" t="s">
        <v>1561</v>
      </c>
      <c r="J561" s="68" t="s">
        <v>1562</v>
      </c>
      <c r="K561" s="68" t="s">
        <v>3279</v>
      </c>
      <c r="L561" s="68" t="s">
        <v>3270</v>
      </c>
      <c r="M561" s="68" t="s">
        <v>3277</v>
      </c>
      <c r="N561" s="68" t="s">
        <v>3280</v>
      </c>
      <c r="O561" s="68">
        <v>88189101</v>
      </c>
      <c r="P561" s="68">
        <v>9988437058</v>
      </c>
      <c r="Q561" s="68" t="s">
        <v>3272</v>
      </c>
      <c r="R561" s="68" t="s">
        <v>1568</v>
      </c>
      <c r="S561" s="68" t="s">
        <v>1569</v>
      </c>
      <c r="T561" s="68">
        <v>3319</v>
      </c>
    </row>
    <row r="562" spans="1:23" ht="30" customHeight="1">
      <c r="A562" s="64">
        <v>561</v>
      </c>
      <c r="B562" s="65" t="s">
        <v>328</v>
      </c>
      <c r="C562" s="66" t="s">
        <v>328</v>
      </c>
      <c r="D562" s="66" t="s">
        <v>1420</v>
      </c>
      <c r="E562" s="66" t="s">
        <v>3268</v>
      </c>
      <c r="F562" s="66" t="s">
        <v>1196</v>
      </c>
      <c r="G562" s="67" t="s">
        <v>1601</v>
      </c>
      <c r="H562" s="68" t="s">
        <v>1561</v>
      </c>
      <c r="I562" s="68" t="s">
        <v>1562</v>
      </c>
      <c r="J562" s="68" t="s">
        <v>1562</v>
      </c>
      <c r="K562" s="68" t="s">
        <v>3281</v>
      </c>
      <c r="L562" s="68" t="s">
        <v>3270</v>
      </c>
      <c r="M562" s="68" t="s">
        <v>2412</v>
      </c>
      <c r="N562" s="68" t="s">
        <v>3271</v>
      </c>
      <c r="O562" s="68">
        <v>88189101</v>
      </c>
      <c r="P562" s="68">
        <v>9988437058</v>
      </c>
      <c r="Q562" s="68" t="s">
        <v>3272</v>
      </c>
      <c r="R562" s="68" t="s">
        <v>1568</v>
      </c>
      <c r="S562" s="68" t="s">
        <v>1569</v>
      </c>
      <c r="T562" s="68">
        <v>3319</v>
      </c>
    </row>
    <row r="563" spans="1:23" ht="30" customHeight="1">
      <c r="A563" s="64">
        <v>562</v>
      </c>
      <c r="B563" s="65" t="s">
        <v>328</v>
      </c>
      <c r="C563" s="66" t="s">
        <v>329</v>
      </c>
      <c r="D563" s="66" t="s">
        <v>1420</v>
      </c>
      <c r="E563" s="66" t="s">
        <v>3268</v>
      </c>
      <c r="F563" s="66" t="s">
        <v>1196</v>
      </c>
      <c r="G563" s="67" t="s">
        <v>1601</v>
      </c>
      <c r="H563" s="68" t="s">
        <v>1561</v>
      </c>
      <c r="I563" s="68" t="s">
        <v>1562</v>
      </c>
      <c r="J563" s="68" t="s">
        <v>1562</v>
      </c>
      <c r="K563" s="68" t="s">
        <v>3281</v>
      </c>
      <c r="L563" s="68" t="s">
        <v>3270</v>
      </c>
      <c r="M563" s="68" t="s">
        <v>2412</v>
      </c>
      <c r="N563" s="68" t="s">
        <v>3271</v>
      </c>
      <c r="O563" s="68">
        <v>88189101</v>
      </c>
      <c r="P563" s="68">
        <v>9988437058</v>
      </c>
      <c r="Q563" s="68" t="s">
        <v>3272</v>
      </c>
      <c r="R563" s="68" t="s">
        <v>1568</v>
      </c>
      <c r="S563" s="68" t="s">
        <v>1569</v>
      </c>
      <c r="T563" s="68">
        <v>3319</v>
      </c>
    </row>
    <row r="564" spans="1:23" ht="30" customHeight="1">
      <c r="A564" s="64">
        <v>563</v>
      </c>
      <c r="B564" s="65" t="s">
        <v>334</v>
      </c>
      <c r="C564" s="66" t="s">
        <v>712</v>
      </c>
      <c r="D564" s="66" t="s">
        <v>1421</v>
      </c>
      <c r="E564" s="66" t="s">
        <v>3282</v>
      </c>
      <c r="F564" s="66" t="s">
        <v>1422</v>
      </c>
      <c r="G564" s="67" t="s">
        <v>1601</v>
      </c>
      <c r="H564" s="68" t="s">
        <v>1561</v>
      </c>
      <c r="I564" s="68" t="s">
        <v>1562</v>
      </c>
      <c r="J564" s="68" t="s">
        <v>1562</v>
      </c>
      <c r="K564" s="68" t="s">
        <v>3281</v>
      </c>
      <c r="L564" s="68" t="s">
        <v>3270</v>
      </c>
      <c r="M564" s="68" t="s">
        <v>2412</v>
      </c>
      <c r="N564" s="68" t="s">
        <v>3271</v>
      </c>
      <c r="O564" s="68">
        <v>88189101</v>
      </c>
      <c r="P564" s="68">
        <v>9988437058</v>
      </c>
      <c r="Q564" s="68" t="s">
        <v>3272</v>
      </c>
      <c r="R564" s="68" t="s">
        <v>1568</v>
      </c>
      <c r="S564" s="68" t="s">
        <v>1569</v>
      </c>
      <c r="T564" s="68">
        <v>1635</v>
      </c>
    </row>
    <row r="565" spans="1:23" ht="30" customHeight="1">
      <c r="A565" s="64">
        <v>564</v>
      </c>
      <c r="B565" s="65" t="s">
        <v>334</v>
      </c>
      <c r="C565" s="66" t="s">
        <v>334</v>
      </c>
      <c r="D565" s="66" t="s">
        <v>1421</v>
      </c>
      <c r="E565" s="66" t="s">
        <v>3282</v>
      </c>
      <c r="F565" s="66" t="s">
        <v>1422</v>
      </c>
      <c r="G565" s="67" t="s">
        <v>1601</v>
      </c>
      <c r="H565" s="68" t="s">
        <v>1561</v>
      </c>
      <c r="I565" s="68" t="s">
        <v>1562</v>
      </c>
      <c r="J565" s="68" t="s">
        <v>1562</v>
      </c>
      <c r="K565" s="68" t="s">
        <v>3281</v>
      </c>
      <c r="L565" s="68" t="s">
        <v>3270</v>
      </c>
      <c r="M565" s="68" t="s">
        <v>2412</v>
      </c>
      <c r="N565" s="68" t="s">
        <v>3271</v>
      </c>
      <c r="O565" s="68">
        <v>88189101</v>
      </c>
      <c r="P565" s="68">
        <v>9988437058</v>
      </c>
      <c r="Q565" s="68" t="s">
        <v>3272</v>
      </c>
      <c r="R565" s="68" t="s">
        <v>1568</v>
      </c>
      <c r="S565" s="68" t="s">
        <v>1569</v>
      </c>
      <c r="T565" s="68">
        <v>1635</v>
      </c>
    </row>
    <row r="566" spans="1:23" ht="30" customHeight="1">
      <c r="A566" s="64">
        <v>565</v>
      </c>
      <c r="B566" s="65" t="s">
        <v>714</v>
      </c>
      <c r="C566" s="66" t="s">
        <v>374</v>
      </c>
      <c r="D566" s="66" t="s">
        <v>1423</v>
      </c>
      <c r="E566" s="66" t="s">
        <v>3283</v>
      </c>
      <c r="F566" s="66" t="s">
        <v>1424</v>
      </c>
      <c r="G566" s="67" t="s">
        <v>1560</v>
      </c>
      <c r="H566" s="68" t="s">
        <v>1561</v>
      </c>
      <c r="I566" s="68" t="s">
        <v>1561</v>
      </c>
      <c r="J566" s="68" t="s">
        <v>1562</v>
      </c>
      <c r="K566" s="68" t="s">
        <v>2825</v>
      </c>
      <c r="L566" s="68" t="s">
        <v>2826</v>
      </c>
      <c r="M566" s="68" t="s">
        <v>1702</v>
      </c>
      <c r="N566" s="68" t="s">
        <v>3284</v>
      </c>
      <c r="O566" s="68">
        <v>9176548016</v>
      </c>
      <c r="P566" s="68">
        <v>9176548016</v>
      </c>
      <c r="Q566" s="68" t="s">
        <v>3285</v>
      </c>
      <c r="R566" s="68" t="s">
        <v>1596</v>
      </c>
      <c r="S566" s="68" t="s">
        <v>1569</v>
      </c>
      <c r="T566" s="68">
        <v>6130</v>
      </c>
    </row>
    <row r="567" spans="1:23" ht="30" customHeight="1">
      <c r="A567" s="64">
        <v>566</v>
      </c>
      <c r="B567" s="65" t="s">
        <v>714</v>
      </c>
      <c r="C567" s="66" t="s">
        <v>714</v>
      </c>
      <c r="D567" s="66" t="s">
        <v>1423</v>
      </c>
      <c r="E567" s="66" t="s">
        <v>3283</v>
      </c>
      <c r="F567" s="66" t="s">
        <v>1424</v>
      </c>
      <c r="G567" s="67" t="s">
        <v>1570</v>
      </c>
      <c r="H567" s="68" t="s">
        <v>1561</v>
      </c>
      <c r="I567" s="68" t="s">
        <v>1561</v>
      </c>
      <c r="J567" s="68" t="s">
        <v>1562</v>
      </c>
      <c r="K567" s="68" t="s">
        <v>2825</v>
      </c>
      <c r="L567" s="68" t="s">
        <v>2826</v>
      </c>
      <c r="M567" s="68" t="s">
        <v>1702</v>
      </c>
      <c r="N567" s="68" t="s">
        <v>3284</v>
      </c>
      <c r="O567" s="68">
        <v>9176548016</v>
      </c>
      <c r="P567" s="68">
        <v>9176548016</v>
      </c>
      <c r="Q567" s="68" t="s">
        <v>3285</v>
      </c>
      <c r="R567" s="68" t="s">
        <v>1596</v>
      </c>
      <c r="S567" s="68" t="s">
        <v>1569</v>
      </c>
      <c r="T567" s="68">
        <v>6130</v>
      </c>
    </row>
    <row r="568" spans="1:23" ht="30" customHeight="1">
      <c r="A568" s="64">
        <v>567</v>
      </c>
      <c r="B568" s="71" t="s">
        <v>335</v>
      </c>
      <c r="C568" s="66" t="s">
        <v>335</v>
      </c>
      <c r="D568" s="66" t="s">
        <v>1429</v>
      </c>
      <c r="E568" s="66" t="s">
        <v>3286</v>
      </c>
      <c r="F568" s="66" t="s">
        <v>1430</v>
      </c>
      <c r="G568" s="67" t="s">
        <v>1570</v>
      </c>
      <c r="H568" s="68" t="s">
        <v>1561</v>
      </c>
      <c r="I568" s="68" t="s">
        <v>1561</v>
      </c>
      <c r="J568" s="68" t="s">
        <v>1561</v>
      </c>
      <c r="K568" s="68" t="s">
        <v>1615</v>
      </c>
      <c r="L568" s="68" t="s">
        <v>1880</v>
      </c>
      <c r="M568" s="68" t="s">
        <v>1881</v>
      </c>
      <c r="N568" s="68" t="s">
        <v>1915</v>
      </c>
      <c r="O568" s="68" t="s">
        <v>1593</v>
      </c>
      <c r="P568" s="68" t="s">
        <v>1882</v>
      </c>
      <c r="Q568" s="68" t="s">
        <v>1883</v>
      </c>
      <c r="R568" s="68" t="s">
        <v>1568</v>
      </c>
      <c r="S568" s="68" t="s">
        <v>1569</v>
      </c>
      <c r="T568" s="68">
        <v>4001</v>
      </c>
      <c r="U568" s="63" t="s">
        <v>1884</v>
      </c>
      <c r="W568" s="63" t="s">
        <v>3287</v>
      </c>
    </row>
    <row r="569" spans="1:23" ht="30" customHeight="1">
      <c r="A569" s="64">
        <v>568</v>
      </c>
      <c r="B569" s="69" t="s">
        <v>335</v>
      </c>
      <c r="C569" s="66" t="s">
        <v>336</v>
      </c>
      <c r="D569" s="66" t="s">
        <v>1429</v>
      </c>
      <c r="E569" s="66" t="s">
        <v>3286</v>
      </c>
      <c r="F569" s="66" t="s">
        <v>1430</v>
      </c>
      <c r="G569" s="67" t="s">
        <v>1560</v>
      </c>
      <c r="H569" s="68" t="s">
        <v>1561</v>
      </c>
      <c r="I569" s="68" t="s">
        <v>1561</v>
      </c>
      <c r="J569" s="68" t="s">
        <v>1561</v>
      </c>
      <c r="K569" s="68" t="s">
        <v>1615</v>
      </c>
      <c r="L569" s="68" t="s">
        <v>1880</v>
      </c>
      <c r="M569" s="68" t="s">
        <v>1881</v>
      </c>
      <c r="N569" s="68" t="s">
        <v>1915</v>
      </c>
      <c r="O569" s="68" t="s">
        <v>1593</v>
      </c>
      <c r="P569" s="68" t="s">
        <v>1882</v>
      </c>
      <c r="Q569" s="68" t="s">
        <v>1883</v>
      </c>
      <c r="R569" s="68" t="s">
        <v>1568</v>
      </c>
      <c r="S569" s="68" t="s">
        <v>1569</v>
      </c>
      <c r="T569" s="68">
        <v>4001</v>
      </c>
      <c r="U569" s="63" t="s">
        <v>1884</v>
      </c>
      <c r="W569" s="63" t="s">
        <v>3287</v>
      </c>
    </row>
    <row r="570" spans="1:23" ht="30" customHeight="1">
      <c r="A570" s="64">
        <v>569</v>
      </c>
      <c r="B570" s="69" t="s">
        <v>365</v>
      </c>
      <c r="C570" s="66" t="s">
        <v>365</v>
      </c>
      <c r="D570" s="66" t="s">
        <v>1431</v>
      </c>
      <c r="E570" s="66" t="s">
        <v>3288</v>
      </c>
      <c r="F570" s="66" t="s">
        <v>1432</v>
      </c>
      <c r="G570" s="67" t="s">
        <v>1570</v>
      </c>
      <c r="H570" s="68" t="s">
        <v>1561</v>
      </c>
      <c r="I570" s="68" t="s">
        <v>1561</v>
      </c>
      <c r="J570" s="68" t="s">
        <v>1561</v>
      </c>
      <c r="K570" s="68" t="s">
        <v>1615</v>
      </c>
      <c r="L570" s="68" t="s">
        <v>3289</v>
      </c>
      <c r="M570" s="68" t="s">
        <v>3290</v>
      </c>
      <c r="N570" s="68" t="s">
        <v>3291</v>
      </c>
      <c r="O570" s="68">
        <v>9178073855</v>
      </c>
      <c r="P570" s="68">
        <v>9178073855</v>
      </c>
      <c r="Q570" s="68" t="s">
        <v>3292</v>
      </c>
      <c r="R570" s="68" t="s">
        <v>1568</v>
      </c>
      <c r="S570" s="68" t="s">
        <v>1569</v>
      </c>
      <c r="T570" s="68">
        <v>4215</v>
      </c>
      <c r="W570" s="63" t="s">
        <v>3293</v>
      </c>
    </row>
    <row r="571" spans="1:23" ht="30" customHeight="1">
      <c r="A571" s="64">
        <v>570</v>
      </c>
      <c r="B571" s="65" t="s">
        <v>365</v>
      </c>
      <c r="C571" s="66" t="s">
        <v>366</v>
      </c>
      <c r="D571" s="66" t="s">
        <v>1431</v>
      </c>
      <c r="E571" s="66" t="s">
        <v>3288</v>
      </c>
      <c r="F571" s="66" t="s">
        <v>1432</v>
      </c>
      <c r="G571" s="67" t="s">
        <v>1560</v>
      </c>
      <c r="H571" s="68" t="s">
        <v>1561</v>
      </c>
      <c r="I571" s="68" t="s">
        <v>1561</v>
      </c>
      <c r="J571" s="68" t="s">
        <v>1561</v>
      </c>
      <c r="K571" s="68" t="s">
        <v>1615</v>
      </c>
      <c r="L571" s="68" t="s">
        <v>3289</v>
      </c>
      <c r="M571" s="68" t="s">
        <v>3290</v>
      </c>
      <c r="N571" s="68" t="s">
        <v>3291</v>
      </c>
      <c r="O571" s="68">
        <v>9178073855</v>
      </c>
      <c r="P571" s="68">
        <v>9178073855</v>
      </c>
      <c r="Q571" s="68" t="s">
        <v>3292</v>
      </c>
      <c r="R571" s="68" t="s">
        <v>1568</v>
      </c>
      <c r="S571" s="68" t="s">
        <v>1569</v>
      </c>
      <c r="T571" s="68">
        <v>4215</v>
      </c>
    </row>
    <row r="572" spans="1:23" ht="30" customHeight="1">
      <c r="A572" s="64">
        <v>571</v>
      </c>
      <c r="B572" s="65" t="s">
        <v>367</v>
      </c>
      <c r="C572" s="66" t="s">
        <v>368</v>
      </c>
      <c r="D572" s="66" t="s">
        <v>1433</v>
      </c>
      <c r="E572" s="66" t="s">
        <v>3294</v>
      </c>
      <c r="F572" s="66" t="s">
        <v>1434</v>
      </c>
      <c r="G572" s="67" t="s">
        <v>1560</v>
      </c>
      <c r="H572" s="68" t="s">
        <v>1561</v>
      </c>
      <c r="I572" s="68" t="s">
        <v>1561</v>
      </c>
      <c r="J572" s="68" t="s">
        <v>1561</v>
      </c>
      <c r="K572" s="68" t="s">
        <v>1615</v>
      </c>
      <c r="L572" s="68" t="s">
        <v>3295</v>
      </c>
      <c r="M572" s="68" t="s">
        <v>3296</v>
      </c>
      <c r="N572" s="68" t="s">
        <v>3297</v>
      </c>
      <c r="O572" s="68">
        <v>84221600</v>
      </c>
      <c r="P572" s="68" t="s">
        <v>3298</v>
      </c>
      <c r="Q572" s="68" t="s">
        <v>3299</v>
      </c>
      <c r="R572" s="68" t="s">
        <v>1568</v>
      </c>
      <c r="S572" s="68" t="s">
        <v>1569</v>
      </c>
      <c r="T572" s="68">
        <v>2316</v>
      </c>
      <c r="U572" s="63" t="s">
        <v>3300</v>
      </c>
      <c r="W572" s="63" t="s">
        <v>3292</v>
      </c>
    </row>
    <row r="573" spans="1:23" ht="30" customHeight="1">
      <c r="A573" s="64">
        <v>572</v>
      </c>
      <c r="B573" s="65" t="s">
        <v>367</v>
      </c>
      <c r="C573" s="66" t="s">
        <v>367</v>
      </c>
      <c r="D573" s="66" t="s">
        <v>1433</v>
      </c>
      <c r="E573" s="66" t="s">
        <v>3294</v>
      </c>
      <c r="F573" s="66" t="s">
        <v>1434</v>
      </c>
      <c r="G573" s="67" t="s">
        <v>1570</v>
      </c>
      <c r="H573" s="68" t="s">
        <v>1561</v>
      </c>
      <c r="I573" s="68" t="s">
        <v>1561</v>
      </c>
      <c r="J573" s="68" t="s">
        <v>1561</v>
      </c>
      <c r="K573" s="68" t="s">
        <v>1615</v>
      </c>
      <c r="L573" s="68" t="s">
        <v>3295</v>
      </c>
      <c r="M573" s="68" t="s">
        <v>3296</v>
      </c>
      <c r="N573" s="68" t="s">
        <v>3297</v>
      </c>
      <c r="O573" s="68">
        <v>84221600</v>
      </c>
      <c r="P573" s="68" t="s">
        <v>3298</v>
      </c>
      <c r="Q573" s="68" t="s">
        <v>3299</v>
      </c>
      <c r="R573" s="68" t="s">
        <v>1568</v>
      </c>
      <c r="S573" s="68" t="s">
        <v>1569</v>
      </c>
      <c r="T573" s="68">
        <v>2316</v>
      </c>
      <c r="U573" s="63" t="s">
        <v>3300</v>
      </c>
      <c r="W573" s="63" t="s">
        <v>3292</v>
      </c>
    </row>
    <row r="574" spans="1:23" ht="30" customHeight="1">
      <c r="A574" s="64">
        <v>573</v>
      </c>
      <c r="B574" s="69" t="s">
        <v>715</v>
      </c>
      <c r="C574" s="66" t="s">
        <v>715</v>
      </c>
      <c r="D574" s="66" t="s">
        <v>1435</v>
      </c>
      <c r="E574" s="66" t="s">
        <v>3301</v>
      </c>
      <c r="F574" s="66" t="s">
        <v>1436</v>
      </c>
      <c r="G574" s="67" t="s">
        <v>1649</v>
      </c>
      <c r="H574" s="68" t="s">
        <v>1561</v>
      </c>
      <c r="I574" s="68" t="s">
        <v>1562</v>
      </c>
      <c r="J574" s="68" t="s">
        <v>1562</v>
      </c>
      <c r="K574" s="68" t="s">
        <v>3302</v>
      </c>
      <c r="L574" s="68" t="s">
        <v>3303</v>
      </c>
      <c r="M574" s="68" t="s">
        <v>1760</v>
      </c>
      <c r="N574" s="68" t="s">
        <v>3304</v>
      </c>
      <c r="O574" s="68" t="s">
        <v>3305</v>
      </c>
      <c r="P574" s="68" t="s">
        <v>3306</v>
      </c>
      <c r="Q574" s="68" t="s">
        <v>3307</v>
      </c>
      <c r="R574" s="68" t="s">
        <v>1596</v>
      </c>
      <c r="S574" s="68" t="s">
        <v>1569</v>
      </c>
      <c r="T574" s="68">
        <v>6600</v>
      </c>
    </row>
    <row r="575" spans="1:23" ht="30" customHeight="1">
      <c r="A575" s="64">
        <v>574</v>
      </c>
      <c r="B575" s="69" t="s">
        <v>369</v>
      </c>
      <c r="C575" s="66" t="s">
        <v>369</v>
      </c>
      <c r="D575" s="66" t="s">
        <v>1437</v>
      </c>
      <c r="E575" s="66" t="s">
        <v>3308</v>
      </c>
      <c r="F575" s="66" t="s">
        <v>1438</v>
      </c>
      <c r="G575" s="67" t="s">
        <v>1649</v>
      </c>
      <c r="H575" s="68" t="s">
        <v>1561</v>
      </c>
      <c r="I575" s="68" t="s">
        <v>1562</v>
      </c>
      <c r="J575" s="68" t="s">
        <v>1562</v>
      </c>
      <c r="K575" s="68" t="s">
        <v>1563</v>
      </c>
      <c r="L575" s="68" t="s">
        <v>3309</v>
      </c>
      <c r="M575" s="68" t="s">
        <v>1702</v>
      </c>
      <c r="N575" s="68" t="s">
        <v>3310</v>
      </c>
      <c r="O575" s="68" t="s">
        <v>2253</v>
      </c>
      <c r="P575" s="68">
        <v>9518606354</v>
      </c>
      <c r="Q575" s="68" t="s">
        <v>3311</v>
      </c>
      <c r="R575" s="68" t="s">
        <v>1568</v>
      </c>
      <c r="S575" s="68" t="s">
        <v>1569</v>
      </c>
      <c r="T575" s="68">
        <v>4707</v>
      </c>
    </row>
    <row r="576" spans="1:23" ht="30" customHeight="1">
      <c r="A576" s="64">
        <v>575</v>
      </c>
      <c r="B576" s="69" t="s">
        <v>370</v>
      </c>
      <c r="C576" s="66" t="s">
        <v>370</v>
      </c>
      <c r="D576" s="66" t="s">
        <v>1439</v>
      </c>
      <c r="E576" s="66" t="s">
        <v>3312</v>
      </c>
      <c r="F576" s="66" t="s">
        <v>1440</v>
      </c>
      <c r="G576" s="67" t="s">
        <v>1649</v>
      </c>
      <c r="H576" s="68" t="s">
        <v>1561</v>
      </c>
      <c r="I576" s="68" t="s">
        <v>1562</v>
      </c>
      <c r="J576" s="68" t="s">
        <v>1562</v>
      </c>
      <c r="K576" s="68" t="s">
        <v>1563</v>
      </c>
      <c r="L576" s="68" t="s">
        <v>3313</v>
      </c>
      <c r="M576" s="68" t="s">
        <v>1696</v>
      </c>
      <c r="N576" s="68" t="s">
        <v>3314</v>
      </c>
      <c r="O576" s="68" t="s">
        <v>1691</v>
      </c>
      <c r="P576" s="68">
        <v>9202244140</v>
      </c>
      <c r="Q576" s="68" t="s">
        <v>3315</v>
      </c>
      <c r="R576" s="68" t="s">
        <v>1568</v>
      </c>
      <c r="S576" s="68" t="s">
        <v>1569</v>
      </c>
      <c r="T576" s="68">
        <v>4700</v>
      </c>
    </row>
    <row r="577" spans="1:23" ht="30" customHeight="1">
      <c r="A577" s="64">
        <v>576</v>
      </c>
      <c r="B577" s="69" t="s">
        <v>716</v>
      </c>
      <c r="C577" s="66" t="s">
        <v>718</v>
      </c>
      <c r="D577" s="66" t="s">
        <v>1441</v>
      </c>
      <c r="E577" s="66" t="s">
        <v>3316</v>
      </c>
      <c r="F577" s="66" t="s">
        <v>1442</v>
      </c>
      <c r="G577" s="67" t="s">
        <v>1570</v>
      </c>
      <c r="H577" s="68" t="s">
        <v>1561</v>
      </c>
      <c r="I577" s="68" t="s">
        <v>1561</v>
      </c>
      <c r="J577" s="68" t="s">
        <v>1561</v>
      </c>
      <c r="K577" s="68" t="s">
        <v>1615</v>
      </c>
      <c r="L577" s="68" t="s">
        <v>3317</v>
      </c>
      <c r="M577" s="68" t="s">
        <v>1617</v>
      </c>
      <c r="N577" s="68" t="s">
        <v>3318</v>
      </c>
      <c r="O577" s="68" t="s">
        <v>3319</v>
      </c>
      <c r="P577" s="68">
        <v>9176251847</v>
      </c>
      <c r="Q577" s="68" t="s">
        <v>3320</v>
      </c>
      <c r="R577" s="68" t="s">
        <v>1568</v>
      </c>
      <c r="S577" s="68" t="s">
        <v>1569</v>
      </c>
      <c r="T577" s="68">
        <v>1230</v>
      </c>
    </row>
    <row r="578" spans="1:23" ht="30" customHeight="1">
      <c r="A578" s="64">
        <v>577</v>
      </c>
      <c r="B578" s="69" t="s">
        <v>716</v>
      </c>
      <c r="C578" s="66" t="s">
        <v>716</v>
      </c>
      <c r="D578" s="66" t="s">
        <v>3321</v>
      </c>
      <c r="E578" s="66" t="s">
        <v>3322</v>
      </c>
      <c r="F578" s="66" t="s">
        <v>1442</v>
      </c>
      <c r="G578" s="67" t="s">
        <v>1570</v>
      </c>
      <c r="H578" s="68" t="s">
        <v>1561</v>
      </c>
      <c r="I578" s="68" t="s">
        <v>1561</v>
      </c>
      <c r="J578" s="68" t="s">
        <v>1561</v>
      </c>
      <c r="K578" s="68" t="s">
        <v>1615</v>
      </c>
      <c r="L578" s="68" t="s">
        <v>3317</v>
      </c>
      <c r="M578" s="68" t="s">
        <v>1617</v>
      </c>
      <c r="N578" s="68" t="s">
        <v>3318</v>
      </c>
      <c r="O578" s="68" t="s">
        <v>3319</v>
      </c>
      <c r="P578" s="68">
        <v>9176251847</v>
      </c>
      <c r="Q578" s="68" t="s">
        <v>3320</v>
      </c>
      <c r="R578" s="68" t="s">
        <v>1568</v>
      </c>
      <c r="S578" s="68" t="s">
        <v>1569</v>
      </c>
      <c r="T578" s="68">
        <v>1635</v>
      </c>
    </row>
    <row r="579" spans="1:23" ht="30" customHeight="1">
      <c r="A579" s="64">
        <v>578</v>
      </c>
      <c r="B579" s="69" t="s">
        <v>716</v>
      </c>
      <c r="C579" s="66" t="s">
        <v>717</v>
      </c>
      <c r="D579" s="66" t="s">
        <v>3321</v>
      </c>
      <c r="E579" s="66" t="s">
        <v>3322</v>
      </c>
      <c r="F579" s="66" t="s">
        <v>1442</v>
      </c>
      <c r="G579" s="67" t="s">
        <v>1570</v>
      </c>
      <c r="H579" s="68" t="s">
        <v>1561</v>
      </c>
      <c r="I579" s="68" t="s">
        <v>1561</v>
      </c>
      <c r="J579" s="68" t="s">
        <v>1561</v>
      </c>
      <c r="K579" s="68" t="s">
        <v>1615</v>
      </c>
      <c r="L579" s="68" t="s">
        <v>3317</v>
      </c>
      <c r="M579" s="68" t="s">
        <v>1617</v>
      </c>
      <c r="N579" s="68" t="s">
        <v>3318</v>
      </c>
      <c r="O579" s="68" t="s">
        <v>3319</v>
      </c>
      <c r="P579" s="68">
        <v>9176251847</v>
      </c>
      <c r="Q579" s="68" t="s">
        <v>3320</v>
      </c>
      <c r="R579" s="68" t="s">
        <v>1568</v>
      </c>
      <c r="S579" s="68" t="s">
        <v>1569</v>
      </c>
      <c r="T579" s="68">
        <v>1635</v>
      </c>
    </row>
    <row r="580" spans="1:23" ht="30" customHeight="1">
      <c r="A580" s="64">
        <v>579</v>
      </c>
      <c r="B580" s="69" t="s">
        <v>716</v>
      </c>
      <c r="C580" s="66" t="s">
        <v>3323</v>
      </c>
      <c r="D580" s="66" t="s">
        <v>3321</v>
      </c>
      <c r="E580" s="66" t="s">
        <v>3322</v>
      </c>
      <c r="F580" s="66" t="s">
        <v>1442</v>
      </c>
      <c r="G580" s="67" t="s">
        <v>1560</v>
      </c>
      <c r="H580" s="68" t="s">
        <v>1561</v>
      </c>
      <c r="I580" s="68" t="s">
        <v>1561</v>
      </c>
      <c r="J580" s="68" t="s">
        <v>1561</v>
      </c>
      <c r="K580" s="68" t="s">
        <v>1615</v>
      </c>
      <c r="L580" s="68" t="s">
        <v>3317</v>
      </c>
      <c r="M580" s="68" t="s">
        <v>1617</v>
      </c>
      <c r="N580" s="68" t="s">
        <v>3318</v>
      </c>
      <c r="O580" s="68" t="s">
        <v>3319</v>
      </c>
      <c r="P580" s="68">
        <v>9176251847</v>
      </c>
      <c r="Q580" s="68" t="s">
        <v>3320</v>
      </c>
      <c r="R580" s="68" t="s">
        <v>1568</v>
      </c>
      <c r="S580" s="68" t="s">
        <v>1569</v>
      </c>
      <c r="T580" s="68">
        <v>1635</v>
      </c>
    </row>
    <row r="581" spans="1:23" ht="30" customHeight="1">
      <c r="A581" s="64">
        <v>580</v>
      </c>
      <c r="B581" s="69" t="s">
        <v>716</v>
      </c>
      <c r="C581" s="66" t="s">
        <v>3324</v>
      </c>
      <c r="D581" s="66" t="s">
        <v>3321</v>
      </c>
      <c r="E581" s="66" t="s">
        <v>3322</v>
      </c>
      <c r="F581" s="66" t="s">
        <v>1442</v>
      </c>
      <c r="G581" s="67" t="s">
        <v>1560</v>
      </c>
      <c r="H581" s="68" t="s">
        <v>1561</v>
      </c>
      <c r="I581" s="68" t="s">
        <v>1561</v>
      </c>
      <c r="J581" s="68" t="s">
        <v>1561</v>
      </c>
      <c r="K581" s="68" t="s">
        <v>1615</v>
      </c>
      <c r="L581" s="68" t="s">
        <v>3317</v>
      </c>
      <c r="M581" s="68" t="s">
        <v>1617</v>
      </c>
      <c r="N581" s="68" t="s">
        <v>3318</v>
      </c>
      <c r="O581" s="68" t="s">
        <v>3319</v>
      </c>
      <c r="P581" s="68">
        <v>9176251847</v>
      </c>
      <c r="Q581" s="68" t="s">
        <v>3320</v>
      </c>
      <c r="R581" s="68" t="s">
        <v>1568</v>
      </c>
      <c r="S581" s="68" t="s">
        <v>1569</v>
      </c>
      <c r="T581" s="68">
        <v>1635</v>
      </c>
    </row>
    <row r="582" spans="1:23" ht="30" customHeight="1">
      <c r="A582" s="64">
        <v>581</v>
      </c>
      <c r="B582" s="65" t="s">
        <v>716</v>
      </c>
      <c r="C582" s="66" t="s">
        <v>3325</v>
      </c>
      <c r="D582" s="66" t="s">
        <v>3321</v>
      </c>
      <c r="E582" s="66" t="s">
        <v>3322</v>
      </c>
      <c r="F582" s="66" t="s">
        <v>1442</v>
      </c>
      <c r="G582" s="67" t="s">
        <v>1560</v>
      </c>
      <c r="H582" s="68" t="s">
        <v>1561</v>
      </c>
      <c r="I582" s="68" t="s">
        <v>1561</v>
      </c>
      <c r="J582" s="68" t="s">
        <v>1561</v>
      </c>
      <c r="K582" s="68" t="s">
        <v>1615</v>
      </c>
      <c r="L582" s="68" t="s">
        <v>3317</v>
      </c>
      <c r="M582" s="68" t="s">
        <v>1617</v>
      </c>
      <c r="N582" s="68" t="s">
        <v>3318</v>
      </c>
      <c r="O582" s="68" t="s">
        <v>3319</v>
      </c>
      <c r="P582" s="68">
        <v>9176251847</v>
      </c>
      <c r="Q582" s="68" t="s">
        <v>3320</v>
      </c>
      <c r="R582" s="68" t="s">
        <v>1568</v>
      </c>
      <c r="S582" s="68" t="s">
        <v>1569</v>
      </c>
      <c r="T582" s="68">
        <v>1635</v>
      </c>
    </row>
    <row r="583" spans="1:23" ht="30" customHeight="1">
      <c r="A583" s="64">
        <v>582</v>
      </c>
      <c r="B583" s="65" t="s">
        <v>337</v>
      </c>
      <c r="C583" s="66" t="s">
        <v>337</v>
      </c>
      <c r="D583" s="66" t="s">
        <v>1443</v>
      </c>
      <c r="E583" s="66" t="s">
        <v>3326</v>
      </c>
      <c r="F583" s="66" t="s">
        <v>1444</v>
      </c>
      <c r="G583" s="67" t="s">
        <v>1570</v>
      </c>
      <c r="H583" s="68" t="s">
        <v>1561</v>
      </c>
      <c r="I583" s="68" t="s">
        <v>1562</v>
      </c>
      <c r="J583" s="68" t="s">
        <v>1562</v>
      </c>
      <c r="K583" s="68" t="s">
        <v>1563</v>
      </c>
      <c r="L583" s="68" t="s">
        <v>3327</v>
      </c>
      <c r="M583" s="68" t="s">
        <v>1617</v>
      </c>
      <c r="N583" s="68" t="s">
        <v>3328</v>
      </c>
      <c r="O583" s="68" t="s">
        <v>3329</v>
      </c>
      <c r="P583" s="68">
        <v>9178232095</v>
      </c>
      <c r="Q583" s="68" t="s">
        <v>3330</v>
      </c>
      <c r="R583" s="68" t="s">
        <v>1596</v>
      </c>
      <c r="S583" s="68" t="s">
        <v>2220</v>
      </c>
      <c r="T583" s="68">
        <v>1209</v>
      </c>
    </row>
    <row r="584" spans="1:23" ht="30" customHeight="1">
      <c r="A584" s="64">
        <v>583</v>
      </c>
      <c r="B584" s="65" t="s">
        <v>337</v>
      </c>
      <c r="C584" s="66" t="s">
        <v>338</v>
      </c>
      <c r="D584" s="66" t="s">
        <v>1443</v>
      </c>
      <c r="E584" s="66" t="s">
        <v>3326</v>
      </c>
      <c r="F584" s="66" t="s">
        <v>1444</v>
      </c>
      <c r="G584" s="67" t="s">
        <v>1560</v>
      </c>
      <c r="H584" s="68" t="s">
        <v>1561</v>
      </c>
      <c r="I584" s="68" t="s">
        <v>1562</v>
      </c>
      <c r="J584" s="68" t="s">
        <v>1562</v>
      </c>
      <c r="K584" s="68" t="s">
        <v>1563</v>
      </c>
      <c r="L584" s="68" t="s">
        <v>3327</v>
      </c>
      <c r="M584" s="68" t="s">
        <v>1617</v>
      </c>
      <c r="N584" s="68" t="s">
        <v>3328</v>
      </c>
      <c r="O584" s="68" t="s">
        <v>3329</v>
      </c>
      <c r="P584" s="68">
        <v>9178232095</v>
      </c>
      <c r="Q584" s="68" t="s">
        <v>3330</v>
      </c>
      <c r="R584" s="68" t="s">
        <v>1596</v>
      </c>
      <c r="S584" s="68" t="s">
        <v>2220</v>
      </c>
      <c r="T584" s="68">
        <v>1209</v>
      </c>
    </row>
    <row r="585" spans="1:23" ht="30" customHeight="1">
      <c r="A585" s="64">
        <v>584</v>
      </c>
      <c r="B585" s="71" t="s">
        <v>719</v>
      </c>
      <c r="C585" s="66" t="s">
        <v>719</v>
      </c>
      <c r="D585" s="66" t="s">
        <v>1445</v>
      </c>
      <c r="E585" s="66" t="s">
        <v>3258</v>
      </c>
      <c r="F585" s="66" t="s">
        <v>1446</v>
      </c>
      <c r="G585" s="67" t="s">
        <v>1570</v>
      </c>
      <c r="H585" s="68" t="s">
        <v>1561</v>
      </c>
      <c r="I585" s="68" t="s">
        <v>1562</v>
      </c>
      <c r="J585" s="68" t="s">
        <v>1562</v>
      </c>
      <c r="K585" s="68" t="s">
        <v>1563</v>
      </c>
      <c r="L585" s="68" t="s">
        <v>3331</v>
      </c>
      <c r="M585" s="68" t="s">
        <v>3332</v>
      </c>
      <c r="N585" s="68" t="s">
        <v>3333</v>
      </c>
      <c r="O585" s="68" t="s">
        <v>3334</v>
      </c>
      <c r="P585" s="68">
        <v>9175224127</v>
      </c>
      <c r="Q585" s="68" t="s">
        <v>3335</v>
      </c>
      <c r="R585" s="68" t="s">
        <v>1568</v>
      </c>
      <c r="S585" s="68" t="s">
        <v>1569</v>
      </c>
      <c r="T585" s="68">
        <v>1604</v>
      </c>
      <c r="U585" s="63" t="s">
        <v>3239</v>
      </c>
      <c r="W585" s="63" t="s">
        <v>3336</v>
      </c>
    </row>
    <row r="586" spans="1:23" ht="30" customHeight="1">
      <c r="A586" s="64">
        <v>585</v>
      </c>
      <c r="B586" s="73" t="s">
        <v>719</v>
      </c>
      <c r="C586" s="66" t="s">
        <v>777</v>
      </c>
      <c r="D586" s="66" t="s">
        <v>1445</v>
      </c>
      <c r="E586" s="66" t="s">
        <v>3258</v>
      </c>
      <c r="F586" s="66" t="s">
        <v>1446</v>
      </c>
      <c r="G586" s="67" t="s">
        <v>1560</v>
      </c>
      <c r="H586" s="68" t="s">
        <v>1561</v>
      </c>
      <c r="I586" s="68" t="s">
        <v>1562</v>
      </c>
      <c r="J586" s="68" t="s">
        <v>1562</v>
      </c>
      <c r="K586" s="68" t="s">
        <v>1563</v>
      </c>
      <c r="L586" s="68" t="s">
        <v>3331</v>
      </c>
      <c r="M586" s="68" t="s">
        <v>3332</v>
      </c>
      <c r="N586" s="68" t="s">
        <v>3333</v>
      </c>
      <c r="O586" s="68" t="s">
        <v>3334</v>
      </c>
      <c r="P586" s="68">
        <v>9175224127</v>
      </c>
      <c r="Q586" s="68" t="s">
        <v>3335</v>
      </c>
      <c r="R586" s="68" t="s">
        <v>1568</v>
      </c>
      <c r="S586" s="68" t="s">
        <v>1569</v>
      </c>
      <c r="T586" s="68">
        <v>1604</v>
      </c>
      <c r="U586" s="63" t="s">
        <v>3239</v>
      </c>
      <c r="W586" s="63" t="s">
        <v>3336</v>
      </c>
    </row>
    <row r="587" spans="1:23" ht="30" customHeight="1">
      <c r="A587" s="64">
        <v>586</v>
      </c>
      <c r="B587" s="73" t="s">
        <v>720</v>
      </c>
      <c r="C587" s="66" t="s">
        <v>720</v>
      </c>
      <c r="D587" s="66" t="s">
        <v>1447</v>
      </c>
      <c r="E587" s="66" t="s">
        <v>3337</v>
      </c>
      <c r="F587" s="66" t="s">
        <v>1448</v>
      </c>
      <c r="G587" s="67" t="s">
        <v>1570</v>
      </c>
      <c r="H587" s="68" t="s">
        <v>1561</v>
      </c>
      <c r="I587" s="68" t="s">
        <v>1562</v>
      </c>
      <c r="J587" s="68" t="s">
        <v>1562</v>
      </c>
      <c r="K587" s="68" t="s">
        <v>1563</v>
      </c>
      <c r="L587" s="68" t="s">
        <v>2757</v>
      </c>
      <c r="M587" s="68" t="s">
        <v>3338</v>
      </c>
      <c r="N587" s="68" t="s">
        <v>3339</v>
      </c>
      <c r="O587" s="68" t="s">
        <v>2760</v>
      </c>
      <c r="P587" s="68">
        <v>9175224127</v>
      </c>
      <c r="Q587" s="68" t="s">
        <v>3340</v>
      </c>
      <c r="R587" s="68" t="s">
        <v>1596</v>
      </c>
      <c r="S587" s="68" t="s">
        <v>1569</v>
      </c>
      <c r="T587" s="68" t="s">
        <v>3341</v>
      </c>
      <c r="U587" s="63" t="s">
        <v>3342</v>
      </c>
    </row>
    <row r="588" spans="1:23" ht="30" customHeight="1">
      <c r="A588" s="64">
        <v>587</v>
      </c>
      <c r="B588" s="69" t="s">
        <v>720</v>
      </c>
      <c r="C588" s="66" t="s">
        <v>325</v>
      </c>
      <c r="D588" s="66" t="s">
        <v>1447</v>
      </c>
      <c r="E588" s="66" t="s">
        <v>3337</v>
      </c>
      <c r="F588" s="66" t="s">
        <v>1448</v>
      </c>
      <c r="G588" s="67" t="s">
        <v>1560</v>
      </c>
      <c r="H588" s="68" t="s">
        <v>1561</v>
      </c>
      <c r="I588" s="68" t="s">
        <v>1562</v>
      </c>
      <c r="J588" s="68" t="s">
        <v>1562</v>
      </c>
      <c r="K588" s="68" t="s">
        <v>1563</v>
      </c>
      <c r="L588" s="68" t="s">
        <v>2757</v>
      </c>
      <c r="M588" s="68" t="s">
        <v>3338</v>
      </c>
      <c r="N588" s="68" t="s">
        <v>3339</v>
      </c>
      <c r="O588" s="68" t="s">
        <v>2760</v>
      </c>
      <c r="P588" s="68">
        <v>9175224127</v>
      </c>
      <c r="Q588" s="68" t="s">
        <v>3340</v>
      </c>
      <c r="R588" s="68" t="s">
        <v>1596</v>
      </c>
      <c r="S588" s="68" t="s">
        <v>1569</v>
      </c>
      <c r="T588" s="68" t="s">
        <v>3341</v>
      </c>
      <c r="U588" s="63" t="s">
        <v>3342</v>
      </c>
    </row>
    <row r="589" spans="1:23" ht="30" customHeight="1">
      <c r="A589" s="64">
        <v>588</v>
      </c>
      <c r="B589" s="69" t="s">
        <v>3343</v>
      </c>
      <c r="C589" s="66" t="s">
        <v>3343</v>
      </c>
      <c r="D589" s="66" t="s">
        <v>3344</v>
      </c>
      <c r="E589" s="66" t="s">
        <v>3345</v>
      </c>
      <c r="F589" s="66" t="s">
        <v>3346</v>
      </c>
      <c r="G589" s="67" t="s">
        <v>1560</v>
      </c>
      <c r="H589" s="68" t="s">
        <v>1561</v>
      </c>
      <c r="I589" s="68" t="s">
        <v>1561</v>
      </c>
      <c r="J589" s="68" t="s">
        <v>1561</v>
      </c>
      <c r="K589" s="68" t="s">
        <v>1581</v>
      </c>
      <c r="L589" s="68" t="s">
        <v>3347</v>
      </c>
      <c r="M589" s="68" t="s">
        <v>3348</v>
      </c>
      <c r="N589" s="68" t="s">
        <v>3349</v>
      </c>
      <c r="O589" s="68" t="s">
        <v>3350</v>
      </c>
      <c r="P589" s="68" t="s">
        <v>3351</v>
      </c>
      <c r="Q589" s="68" t="s">
        <v>3352</v>
      </c>
      <c r="R589" s="68" t="s">
        <v>1596</v>
      </c>
      <c r="S589" s="68" t="s">
        <v>1569</v>
      </c>
      <c r="T589" s="68">
        <v>6521</v>
      </c>
      <c r="U589" s="63" t="s">
        <v>3353</v>
      </c>
    </row>
    <row r="590" spans="1:23" ht="30" customHeight="1">
      <c r="A590" s="64">
        <v>589</v>
      </c>
      <c r="B590" s="65" t="s">
        <v>722</v>
      </c>
      <c r="C590" s="66" t="s">
        <v>722</v>
      </c>
      <c r="D590" s="66" t="s">
        <v>1451</v>
      </c>
      <c r="E590" s="66" t="s">
        <v>3354</v>
      </c>
      <c r="F590" s="66" t="s">
        <v>1452</v>
      </c>
      <c r="G590" s="67" t="s">
        <v>1570</v>
      </c>
      <c r="H590" s="68" t="s">
        <v>1561</v>
      </c>
      <c r="I590" s="68" t="s">
        <v>1562</v>
      </c>
      <c r="J590" s="68" t="s">
        <v>1562</v>
      </c>
      <c r="K590" s="68" t="s">
        <v>1563</v>
      </c>
      <c r="L590" s="68" t="s">
        <v>3355</v>
      </c>
      <c r="M590" s="68" t="s">
        <v>1702</v>
      </c>
      <c r="N590" s="68" t="s">
        <v>3354</v>
      </c>
      <c r="O590" s="68" t="s">
        <v>3356</v>
      </c>
      <c r="P590" s="68">
        <v>9171746474</v>
      </c>
      <c r="Q590" s="68" t="s">
        <v>3357</v>
      </c>
      <c r="R590" s="68" t="s">
        <v>1568</v>
      </c>
      <c r="S590" s="68" t="s">
        <v>1569</v>
      </c>
      <c r="T590" s="68">
        <v>1604</v>
      </c>
      <c r="W590" s="63" t="s">
        <v>3358</v>
      </c>
    </row>
    <row r="591" spans="1:23" ht="30" customHeight="1">
      <c r="A591" s="64">
        <v>590</v>
      </c>
      <c r="B591" s="65" t="s">
        <v>722</v>
      </c>
      <c r="C591" s="66" t="s">
        <v>3359</v>
      </c>
      <c r="D591" s="66" t="s">
        <v>1451</v>
      </c>
      <c r="E591" s="66" t="s">
        <v>3354</v>
      </c>
      <c r="F591" s="66" t="s">
        <v>1452</v>
      </c>
      <c r="G591" s="67" t="s">
        <v>1570</v>
      </c>
      <c r="H591" s="68" t="s">
        <v>1561</v>
      </c>
      <c r="I591" s="68" t="s">
        <v>1562</v>
      </c>
      <c r="J591" s="68" t="s">
        <v>1562</v>
      </c>
      <c r="K591" s="68" t="s">
        <v>1563</v>
      </c>
      <c r="L591" s="68" t="s">
        <v>3355</v>
      </c>
      <c r="M591" s="68" t="s">
        <v>1702</v>
      </c>
      <c r="N591" s="68" t="s">
        <v>3354</v>
      </c>
      <c r="O591" s="68" t="s">
        <v>3356</v>
      </c>
      <c r="P591" s="68">
        <v>9171746474</v>
      </c>
      <c r="Q591" s="68" t="s">
        <v>3357</v>
      </c>
      <c r="R591" s="68" t="s">
        <v>1568</v>
      </c>
      <c r="S591" s="68" t="s">
        <v>1569</v>
      </c>
      <c r="T591" s="68">
        <v>1604</v>
      </c>
      <c r="W591" s="63" t="s">
        <v>3360</v>
      </c>
    </row>
    <row r="592" spans="1:23" ht="30" customHeight="1">
      <c r="A592" s="64">
        <v>591</v>
      </c>
      <c r="B592" s="65" t="s">
        <v>722</v>
      </c>
      <c r="C592" s="66" t="s">
        <v>723</v>
      </c>
      <c r="D592" s="66" t="s">
        <v>1451</v>
      </c>
      <c r="E592" s="66" t="s">
        <v>3354</v>
      </c>
      <c r="F592" s="66" t="s">
        <v>1452</v>
      </c>
      <c r="G592" s="67" t="s">
        <v>1560</v>
      </c>
      <c r="H592" s="68" t="s">
        <v>1561</v>
      </c>
      <c r="I592" s="68" t="s">
        <v>1562</v>
      </c>
      <c r="J592" s="68" t="s">
        <v>1562</v>
      </c>
      <c r="K592" s="68" t="s">
        <v>1563</v>
      </c>
      <c r="L592" s="68" t="s">
        <v>3355</v>
      </c>
      <c r="M592" s="68" t="s">
        <v>1702</v>
      </c>
      <c r="N592" s="68" t="s">
        <v>3354</v>
      </c>
      <c r="O592" s="68">
        <v>87024579</v>
      </c>
      <c r="P592" s="68">
        <v>9171746474</v>
      </c>
      <c r="Q592" s="68" t="s">
        <v>3357</v>
      </c>
      <c r="R592" s="68" t="s">
        <v>1568</v>
      </c>
      <c r="S592" s="68" t="s">
        <v>1569</v>
      </c>
      <c r="T592" s="68">
        <v>1604</v>
      </c>
    </row>
    <row r="593" spans="1:23" ht="30" customHeight="1">
      <c r="A593" s="64">
        <v>592</v>
      </c>
      <c r="B593" s="65" t="s">
        <v>3361</v>
      </c>
      <c r="C593" s="66" t="s">
        <v>3361</v>
      </c>
      <c r="D593" s="66" t="s">
        <v>3362</v>
      </c>
      <c r="E593" s="66" t="s">
        <v>3363</v>
      </c>
      <c r="F593" s="66" t="s">
        <v>3364</v>
      </c>
      <c r="G593" s="67" t="s">
        <v>1601</v>
      </c>
      <c r="H593" s="68"/>
      <c r="I593" s="68"/>
      <c r="J593" s="68"/>
      <c r="K593" s="68" t="s">
        <v>1563</v>
      </c>
      <c r="L593" s="68"/>
      <c r="M593" s="68"/>
      <c r="N593" s="68" t="s">
        <v>3365</v>
      </c>
      <c r="O593" s="68" t="s">
        <v>3366</v>
      </c>
      <c r="P593" s="68" t="s">
        <v>3366</v>
      </c>
      <c r="Q593" s="68" t="s">
        <v>3367</v>
      </c>
      <c r="R593" s="68" t="s">
        <v>1568</v>
      </c>
      <c r="S593" s="68" t="s">
        <v>1569</v>
      </c>
      <c r="T593" s="68">
        <v>1229</v>
      </c>
    </row>
    <row r="594" spans="1:23" ht="30" customHeight="1">
      <c r="A594" s="64">
        <v>593</v>
      </c>
      <c r="B594" s="69" t="s">
        <v>3368</v>
      </c>
      <c r="C594" s="66" t="s">
        <v>3368</v>
      </c>
      <c r="D594" s="66" t="s">
        <v>3369</v>
      </c>
      <c r="E594" s="66" t="s">
        <v>3370</v>
      </c>
      <c r="F594" s="66" t="s">
        <v>3371</v>
      </c>
      <c r="G594" s="67" t="s">
        <v>1570</v>
      </c>
      <c r="H594" s="68" t="s">
        <v>1561</v>
      </c>
      <c r="I594" s="68" t="s">
        <v>1561</v>
      </c>
      <c r="J594" s="68" t="s">
        <v>1561</v>
      </c>
      <c r="K594" s="68" t="s">
        <v>1615</v>
      </c>
      <c r="L594" s="68" t="s">
        <v>3372</v>
      </c>
      <c r="M594" s="68" t="s">
        <v>3373</v>
      </c>
      <c r="N594" s="68" t="s">
        <v>3374</v>
      </c>
      <c r="O594" s="68">
        <v>88172585</v>
      </c>
      <c r="P594" s="68">
        <v>9178073855</v>
      </c>
      <c r="Q594" s="68" t="s">
        <v>3375</v>
      </c>
      <c r="R594" s="68" t="s">
        <v>1568</v>
      </c>
      <c r="S594" s="68" t="s">
        <v>1569</v>
      </c>
      <c r="T594" s="68">
        <v>2316</v>
      </c>
    </row>
    <row r="595" spans="1:23" ht="30" customHeight="1">
      <c r="A595" s="64">
        <v>594</v>
      </c>
      <c r="B595" s="69" t="s">
        <v>3368</v>
      </c>
      <c r="C595" s="66" t="s">
        <v>3376</v>
      </c>
      <c r="D595" s="66" t="s">
        <v>3369</v>
      </c>
      <c r="E595" s="66" t="s">
        <v>3370</v>
      </c>
      <c r="F595" s="66" t="s">
        <v>3371</v>
      </c>
      <c r="G595" s="67" t="s">
        <v>1560</v>
      </c>
      <c r="H595" s="68" t="s">
        <v>1561</v>
      </c>
      <c r="I595" s="68" t="s">
        <v>1561</v>
      </c>
      <c r="J595" s="68" t="s">
        <v>1561</v>
      </c>
      <c r="K595" s="68" t="s">
        <v>1615</v>
      </c>
      <c r="L595" s="68" t="s">
        <v>3372</v>
      </c>
      <c r="M595" s="68" t="s">
        <v>3373</v>
      </c>
      <c r="N595" s="68" t="s">
        <v>3374</v>
      </c>
      <c r="O595" s="68">
        <v>88172585</v>
      </c>
      <c r="P595" s="68">
        <v>9178073855</v>
      </c>
      <c r="Q595" s="68" t="s">
        <v>3375</v>
      </c>
      <c r="R595" s="68" t="s">
        <v>1568</v>
      </c>
      <c r="S595" s="68" t="s">
        <v>1569</v>
      </c>
      <c r="T595" s="68">
        <v>2316</v>
      </c>
    </row>
    <row r="596" spans="1:23" ht="30" customHeight="1">
      <c r="A596" s="64">
        <v>595</v>
      </c>
      <c r="B596" s="65" t="s">
        <v>375</v>
      </c>
      <c r="C596" s="66" t="s">
        <v>376</v>
      </c>
      <c r="D596" s="66" t="s">
        <v>1455</v>
      </c>
      <c r="E596" s="66" t="s">
        <v>3377</v>
      </c>
      <c r="F596" s="66" t="s">
        <v>1456</v>
      </c>
      <c r="G596" s="67" t="s">
        <v>1560</v>
      </c>
      <c r="H596" s="68" t="s">
        <v>1561</v>
      </c>
      <c r="I596" s="68" t="s">
        <v>1561</v>
      </c>
      <c r="J596" s="68" t="s">
        <v>1561</v>
      </c>
      <c r="K596" s="68" t="s">
        <v>1615</v>
      </c>
      <c r="L596" s="68" t="s">
        <v>3378</v>
      </c>
      <c r="M596" s="68" t="s">
        <v>1617</v>
      </c>
      <c r="N596" s="68" t="s">
        <v>3379</v>
      </c>
      <c r="O596" s="68" t="s">
        <v>3380</v>
      </c>
      <c r="P596" s="68" t="s">
        <v>3381</v>
      </c>
      <c r="Q596" s="68" t="s">
        <v>3382</v>
      </c>
      <c r="R596" s="68" t="s">
        <v>1596</v>
      </c>
      <c r="S596" s="68" t="s">
        <v>1569</v>
      </c>
      <c r="T596" s="68">
        <v>1555</v>
      </c>
    </row>
    <row r="597" spans="1:23" ht="30" customHeight="1">
      <c r="A597" s="64">
        <v>596</v>
      </c>
      <c r="B597" s="69" t="s">
        <v>375</v>
      </c>
      <c r="C597" s="66" t="s">
        <v>375</v>
      </c>
      <c r="D597" s="66" t="s">
        <v>1455</v>
      </c>
      <c r="E597" s="66" t="s">
        <v>3377</v>
      </c>
      <c r="F597" s="66" t="s">
        <v>1456</v>
      </c>
      <c r="G597" s="67" t="s">
        <v>1570</v>
      </c>
      <c r="H597" s="68" t="s">
        <v>1561</v>
      </c>
      <c r="I597" s="68" t="s">
        <v>1561</v>
      </c>
      <c r="J597" s="68" t="s">
        <v>1561</v>
      </c>
      <c r="K597" s="68" t="s">
        <v>1615</v>
      </c>
      <c r="L597" s="68" t="s">
        <v>3378</v>
      </c>
      <c r="M597" s="68" t="s">
        <v>1617</v>
      </c>
      <c r="N597" s="68" t="s">
        <v>3379</v>
      </c>
      <c r="O597" s="68" t="s">
        <v>3380</v>
      </c>
      <c r="P597" s="68" t="s">
        <v>3381</v>
      </c>
      <c r="Q597" s="68" t="s">
        <v>3382</v>
      </c>
      <c r="R597" s="68" t="s">
        <v>1596</v>
      </c>
      <c r="S597" s="68" t="s">
        <v>1569</v>
      </c>
      <c r="T597" s="68">
        <v>1555</v>
      </c>
    </row>
    <row r="598" spans="1:23" ht="30" customHeight="1">
      <c r="A598" s="64">
        <v>597</v>
      </c>
      <c r="B598" s="65" t="s">
        <v>375</v>
      </c>
      <c r="C598" s="66" t="s">
        <v>3383</v>
      </c>
      <c r="D598" s="66" t="s">
        <v>1455</v>
      </c>
      <c r="E598" s="66" t="s">
        <v>3377</v>
      </c>
      <c r="F598" s="66" t="s">
        <v>1456</v>
      </c>
      <c r="G598" s="67" t="s">
        <v>1570</v>
      </c>
      <c r="H598" s="68" t="s">
        <v>1561</v>
      </c>
      <c r="I598" s="68" t="s">
        <v>1561</v>
      </c>
      <c r="J598" s="68" t="s">
        <v>1561</v>
      </c>
      <c r="K598" s="68" t="s">
        <v>1615</v>
      </c>
      <c r="L598" s="68" t="s">
        <v>3378</v>
      </c>
      <c r="M598" s="68" t="s">
        <v>1617</v>
      </c>
      <c r="N598" s="68" t="s">
        <v>3379</v>
      </c>
      <c r="O598" s="68" t="s">
        <v>3380</v>
      </c>
      <c r="P598" s="68" t="s">
        <v>3381</v>
      </c>
      <c r="Q598" s="68" t="s">
        <v>3384</v>
      </c>
      <c r="R598" s="68" t="s">
        <v>1596</v>
      </c>
      <c r="S598" s="68" t="s">
        <v>1569</v>
      </c>
      <c r="T598" s="68">
        <v>1555</v>
      </c>
    </row>
    <row r="599" spans="1:23" ht="30" customHeight="1">
      <c r="A599" s="64">
        <v>598</v>
      </c>
      <c r="B599" s="69" t="s">
        <v>375</v>
      </c>
      <c r="C599" s="66" t="s">
        <v>726</v>
      </c>
      <c r="D599" s="66" t="s">
        <v>1455</v>
      </c>
      <c r="E599" s="66" t="s">
        <v>3377</v>
      </c>
      <c r="F599" s="66" t="s">
        <v>1456</v>
      </c>
      <c r="G599" s="67" t="s">
        <v>1570</v>
      </c>
      <c r="H599" s="68" t="s">
        <v>1561</v>
      </c>
      <c r="I599" s="68" t="s">
        <v>1561</v>
      </c>
      <c r="J599" s="68" t="s">
        <v>1561</v>
      </c>
      <c r="K599" s="68" t="s">
        <v>1615</v>
      </c>
      <c r="L599" s="68" t="s">
        <v>3378</v>
      </c>
      <c r="M599" s="68" t="s">
        <v>1617</v>
      </c>
      <c r="N599" s="68" t="s">
        <v>3379</v>
      </c>
      <c r="O599" s="68" t="s">
        <v>3380</v>
      </c>
      <c r="P599" s="68" t="s">
        <v>3381</v>
      </c>
      <c r="Q599" s="68" t="s">
        <v>3384</v>
      </c>
      <c r="R599" s="68" t="s">
        <v>1596</v>
      </c>
      <c r="S599" s="68" t="s">
        <v>1569</v>
      </c>
      <c r="T599" s="68">
        <v>1555</v>
      </c>
    </row>
    <row r="600" spans="1:23" ht="30" customHeight="1">
      <c r="A600" s="64">
        <v>599</v>
      </c>
      <c r="B600" s="69" t="s">
        <v>375</v>
      </c>
      <c r="C600" s="66" t="s">
        <v>3385</v>
      </c>
      <c r="D600" s="66" t="s">
        <v>1455</v>
      </c>
      <c r="E600" s="66" t="s">
        <v>3377</v>
      </c>
      <c r="F600" s="66" t="s">
        <v>1456</v>
      </c>
      <c r="G600" s="67" t="s">
        <v>1560</v>
      </c>
      <c r="H600" s="68" t="s">
        <v>1561</v>
      </c>
      <c r="I600" s="68" t="s">
        <v>1561</v>
      </c>
      <c r="J600" s="68" t="s">
        <v>1561</v>
      </c>
      <c r="K600" s="68" t="s">
        <v>1615</v>
      </c>
      <c r="L600" s="68" t="s">
        <v>3378</v>
      </c>
      <c r="M600" s="68" t="s">
        <v>1617</v>
      </c>
      <c r="N600" s="68" t="s">
        <v>3379</v>
      </c>
      <c r="O600" s="68" t="s">
        <v>3386</v>
      </c>
      <c r="P600" s="68">
        <v>9190783367</v>
      </c>
      <c r="Q600" s="68" t="s">
        <v>3384</v>
      </c>
      <c r="R600" s="68" t="s">
        <v>1596</v>
      </c>
      <c r="S600" s="68" t="s">
        <v>1569</v>
      </c>
      <c r="T600" s="68">
        <v>1555</v>
      </c>
    </row>
    <row r="601" spans="1:23" ht="30" customHeight="1">
      <c r="A601" s="64">
        <v>600</v>
      </c>
      <c r="B601" s="69" t="s">
        <v>384</v>
      </c>
      <c r="C601" s="66" t="s">
        <v>384</v>
      </c>
      <c r="D601" s="66" t="s">
        <v>1469</v>
      </c>
      <c r="E601" s="66" t="s">
        <v>3387</v>
      </c>
      <c r="F601" s="66" t="s">
        <v>1470</v>
      </c>
      <c r="G601" s="67" t="s">
        <v>1570</v>
      </c>
      <c r="H601" s="68" t="s">
        <v>1561</v>
      </c>
      <c r="I601" s="68" t="s">
        <v>1561</v>
      </c>
      <c r="J601" s="68" t="s">
        <v>1561</v>
      </c>
      <c r="K601" s="68" t="s">
        <v>3388</v>
      </c>
      <c r="L601" s="68" t="s">
        <v>3389</v>
      </c>
      <c r="M601" s="68" t="s">
        <v>3390</v>
      </c>
      <c r="N601" s="68" t="s">
        <v>3391</v>
      </c>
      <c r="O601" s="68" t="s">
        <v>3392</v>
      </c>
      <c r="P601" s="68" t="s">
        <v>3393</v>
      </c>
      <c r="Q601" s="68" t="s">
        <v>3394</v>
      </c>
      <c r="R601" s="68" t="s">
        <v>1596</v>
      </c>
      <c r="S601" s="68" t="s">
        <v>1569</v>
      </c>
      <c r="T601" s="68">
        <v>4500</v>
      </c>
    </row>
    <row r="602" spans="1:23" ht="30" customHeight="1">
      <c r="A602" s="64">
        <v>601</v>
      </c>
      <c r="B602" s="69" t="s">
        <v>384</v>
      </c>
      <c r="C602" s="66" t="s">
        <v>385</v>
      </c>
      <c r="D602" s="66" t="s">
        <v>1469</v>
      </c>
      <c r="E602" s="66" t="s">
        <v>3387</v>
      </c>
      <c r="F602" s="66" t="s">
        <v>1470</v>
      </c>
      <c r="G602" s="67" t="s">
        <v>1560</v>
      </c>
      <c r="H602" s="68" t="s">
        <v>1561</v>
      </c>
      <c r="I602" s="68" t="s">
        <v>1561</v>
      </c>
      <c r="J602" s="68" t="s">
        <v>1561</v>
      </c>
      <c r="K602" s="68" t="s">
        <v>3388</v>
      </c>
      <c r="L602" s="68" t="s">
        <v>3389</v>
      </c>
      <c r="M602" s="68" t="s">
        <v>3390</v>
      </c>
      <c r="N602" s="68" t="s">
        <v>3391</v>
      </c>
      <c r="O602" s="68" t="s">
        <v>3392</v>
      </c>
      <c r="P602" s="68">
        <v>9173662641</v>
      </c>
      <c r="Q602" s="68" t="s">
        <v>3394</v>
      </c>
      <c r="R602" s="68" t="s">
        <v>1596</v>
      </c>
      <c r="S602" s="68" t="s">
        <v>1569</v>
      </c>
      <c r="T602" s="68">
        <v>4500</v>
      </c>
    </row>
    <row r="603" spans="1:23" ht="30" customHeight="1">
      <c r="A603" s="64">
        <v>602</v>
      </c>
      <c r="B603" s="69" t="s">
        <v>389</v>
      </c>
      <c r="C603" s="66" t="s">
        <v>389</v>
      </c>
      <c r="D603" s="66" t="s">
        <v>1471</v>
      </c>
      <c r="E603" s="66" t="s">
        <v>3395</v>
      </c>
      <c r="F603" s="66" t="s">
        <v>1472</v>
      </c>
      <c r="G603" s="67" t="s">
        <v>1570</v>
      </c>
      <c r="H603" s="68" t="s">
        <v>1561</v>
      </c>
      <c r="I603" s="68" t="s">
        <v>1561</v>
      </c>
      <c r="J603" s="68" t="s">
        <v>1561</v>
      </c>
      <c r="K603" s="68" t="s">
        <v>1615</v>
      </c>
      <c r="L603" s="68" t="s">
        <v>3396</v>
      </c>
      <c r="M603" s="68" t="s">
        <v>3397</v>
      </c>
      <c r="N603" s="68" t="s">
        <v>3398</v>
      </c>
      <c r="O603" s="68" t="s">
        <v>3399</v>
      </c>
      <c r="P603" s="68">
        <v>9157243587</v>
      </c>
      <c r="Q603" s="68" t="s">
        <v>3400</v>
      </c>
      <c r="R603" s="68" t="s">
        <v>1568</v>
      </c>
      <c r="S603" s="68" t="s">
        <v>1569</v>
      </c>
      <c r="T603" s="68">
        <v>1400</v>
      </c>
    </row>
    <row r="604" spans="1:23" ht="30" customHeight="1">
      <c r="A604" s="64">
        <v>603</v>
      </c>
      <c r="B604" s="69" t="s">
        <v>389</v>
      </c>
      <c r="C604" s="66" t="s">
        <v>390</v>
      </c>
      <c r="D604" s="66" t="s">
        <v>1471</v>
      </c>
      <c r="E604" s="66" t="s">
        <v>3395</v>
      </c>
      <c r="F604" s="66" t="s">
        <v>1472</v>
      </c>
      <c r="G604" s="67" t="s">
        <v>1560</v>
      </c>
      <c r="H604" s="68" t="s">
        <v>1561</v>
      </c>
      <c r="I604" s="68" t="s">
        <v>1561</v>
      </c>
      <c r="J604" s="68" t="s">
        <v>1561</v>
      </c>
      <c r="K604" s="68" t="s">
        <v>1615</v>
      </c>
      <c r="L604" s="68" t="s">
        <v>3396</v>
      </c>
      <c r="M604" s="68" t="s">
        <v>3397</v>
      </c>
      <c r="N604" s="68" t="s">
        <v>3398</v>
      </c>
      <c r="O604" s="68" t="s">
        <v>3399</v>
      </c>
      <c r="P604" s="68">
        <v>9157243587</v>
      </c>
      <c r="Q604" s="68" t="s">
        <v>3400</v>
      </c>
      <c r="R604" s="68" t="s">
        <v>1568</v>
      </c>
      <c r="S604" s="68" t="s">
        <v>1569</v>
      </c>
      <c r="T604" s="68">
        <v>1400</v>
      </c>
    </row>
    <row r="605" spans="1:23" ht="30" customHeight="1">
      <c r="A605" s="64">
        <v>604</v>
      </c>
      <c r="B605" s="65" t="s">
        <v>729</v>
      </c>
      <c r="C605" s="66" t="s">
        <v>729</v>
      </c>
      <c r="D605" s="66" t="s">
        <v>1473</v>
      </c>
      <c r="E605" s="66" t="s">
        <v>3401</v>
      </c>
      <c r="F605" s="66" t="s">
        <v>1474</v>
      </c>
      <c r="G605" s="67" t="s">
        <v>1570</v>
      </c>
      <c r="H605" s="68" t="s">
        <v>1561</v>
      </c>
      <c r="I605" s="68" t="s">
        <v>1562</v>
      </c>
      <c r="J605" s="68" t="s">
        <v>1562</v>
      </c>
      <c r="K605" s="68" t="s">
        <v>1563</v>
      </c>
      <c r="L605" s="68" t="s">
        <v>1880</v>
      </c>
      <c r="M605" s="68" t="s">
        <v>1881</v>
      </c>
      <c r="N605" s="68" t="s">
        <v>1915</v>
      </c>
      <c r="O605" s="68" t="s">
        <v>1593</v>
      </c>
      <c r="P605" s="68" t="s">
        <v>1882</v>
      </c>
      <c r="Q605" s="68" t="s">
        <v>1883</v>
      </c>
      <c r="R605" s="68" t="s">
        <v>1568</v>
      </c>
      <c r="S605" s="68" t="s">
        <v>1569</v>
      </c>
      <c r="T605" s="68">
        <v>3013</v>
      </c>
      <c r="U605" s="63" t="s">
        <v>1884</v>
      </c>
      <c r="W605" s="63" t="s">
        <v>1885</v>
      </c>
    </row>
    <row r="606" spans="1:23" ht="30" customHeight="1">
      <c r="A606" s="64">
        <v>605</v>
      </c>
      <c r="B606" s="65" t="s">
        <v>729</v>
      </c>
      <c r="C606" s="66" t="s">
        <v>3402</v>
      </c>
      <c r="D606" s="66" t="s">
        <v>1473</v>
      </c>
      <c r="E606" s="66" t="s">
        <v>3401</v>
      </c>
      <c r="F606" s="66" t="s">
        <v>1474</v>
      </c>
      <c r="G606" s="67" t="s">
        <v>1570</v>
      </c>
      <c r="H606" s="68" t="s">
        <v>1561</v>
      </c>
      <c r="I606" s="68" t="s">
        <v>1562</v>
      </c>
      <c r="J606" s="68" t="s">
        <v>1562</v>
      </c>
      <c r="K606" s="68" t="s">
        <v>1563</v>
      </c>
      <c r="L606" s="68" t="s">
        <v>1880</v>
      </c>
      <c r="M606" s="68" t="s">
        <v>1881</v>
      </c>
      <c r="N606" s="68" t="s">
        <v>1915</v>
      </c>
      <c r="O606" s="68" t="s">
        <v>1593</v>
      </c>
      <c r="P606" s="68" t="s">
        <v>1882</v>
      </c>
      <c r="Q606" s="68" t="s">
        <v>1883</v>
      </c>
      <c r="R606" s="68" t="s">
        <v>1568</v>
      </c>
      <c r="S606" s="68" t="s">
        <v>1569</v>
      </c>
      <c r="T606" s="68">
        <v>3013</v>
      </c>
      <c r="U606" s="63" t="s">
        <v>1884</v>
      </c>
      <c r="W606" s="63" t="s">
        <v>1885</v>
      </c>
    </row>
    <row r="607" spans="1:23" ht="30" customHeight="1">
      <c r="A607" s="64">
        <v>606</v>
      </c>
      <c r="B607" s="69" t="s">
        <v>729</v>
      </c>
      <c r="C607" s="66" t="s">
        <v>3403</v>
      </c>
      <c r="D607" s="66" t="s">
        <v>1473</v>
      </c>
      <c r="E607" s="66" t="s">
        <v>3401</v>
      </c>
      <c r="F607" s="66" t="s">
        <v>1474</v>
      </c>
      <c r="G607" s="67" t="s">
        <v>1570</v>
      </c>
      <c r="H607" s="68" t="s">
        <v>1561</v>
      </c>
      <c r="I607" s="68" t="s">
        <v>1562</v>
      </c>
      <c r="J607" s="68" t="s">
        <v>1562</v>
      </c>
      <c r="K607" s="68" t="s">
        <v>1563</v>
      </c>
      <c r="L607" s="68" t="s">
        <v>1880</v>
      </c>
      <c r="M607" s="68" t="s">
        <v>1881</v>
      </c>
      <c r="N607" s="68" t="s">
        <v>1915</v>
      </c>
      <c r="O607" s="68" t="s">
        <v>1593</v>
      </c>
      <c r="P607" s="68" t="s">
        <v>1882</v>
      </c>
      <c r="Q607" s="68" t="s">
        <v>1883</v>
      </c>
      <c r="R607" s="68" t="s">
        <v>1568</v>
      </c>
      <c r="S607" s="68" t="s">
        <v>1569</v>
      </c>
      <c r="T607" s="68">
        <v>3013</v>
      </c>
      <c r="U607" s="63" t="s">
        <v>1884</v>
      </c>
      <c r="W607" s="63" t="s">
        <v>1885</v>
      </c>
    </row>
    <row r="608" spans="1:23" ht="30" customHeight="1">
      <c r="A608" s="64">
        <v>607</v>
      </c>
      <c r="B608" s="69" t="s">
        <v>729</v>
      </c>
      <c r="C608" s="66" t="s">
        <v>3404</v>
      </c>
      <c r="D608" s="66" t="s">
        <v>1473</v>
      </c>
      <c r="E608" s="66" t="s">
        <v>3401</v>
      </c>
      <c r="F608" s="66" t="s">
        <v>1474</v>
      </c>
      <c r="G608" s="67" t="s">
        <v>1570</v>
      </c>
      <c r="H608" s="68" t="s">
        <v>1561</v>
      </c>
      <c r="I608" s="68" t="s">
        <v>1562</v>
      </c>
      <c r="J608" s="68" t="s">
        <v>1562</v>
      </c>
      <c r="K608" s="68" t="s">
        <v>1563</v>
      </c>
      <c r="L608" s="68" t="s">
        <v>1880</v>
      </c>
      <c r="M608" s="68" t="s">
        <v>1881</v>
      </c>
      <c r="N608" s="68" t="s">
        <v>1915</v>
      </c>
      <c r="O608" s="68" t="s">
        <v>1593</v>
      </c>
      <c r="P608" s="68" t="s">
        <v>1882</v>
      </c>
      <c r="Q608" s="68" t="s">
        <v>1883</v>
      </c>
      <c r="R608" s="68" t="s">
        <v>1568</v>
      </c>
      <c r="S608" s="68" t="s">
        <v>1569</v>
      </c>
      <c r="T608" s="68">
        <v>3013</v>
      </c>
      <c r="U608" s="63" t="s">
        <v>1884</v>
      </c>
      <c r="W608" s="63" t="s">
        <v>1885</v>
      </c>
    </row>
    <row r="609" spans="1:23" ht="30" customHeight="1">
      <c r="A609" s="64">
        <v>608</v>
      </c>
      <c r="B609" s="65" t="s">
        <v>729</v>
      </c>
      <c r="C609" s="66" t="s">
        <v>109</v>
      </c>
      <c r="D609" s="66" t="s">
        <v>1473</v>
      </c>
      <c r="E609" s="66" t="s">
        <v>3401</v>
      </c>
      <c r="F609" s="66" t="s">
        <v>1474</v>
      </c>
      <c r="G609" s="67" t="s">
        <v>1560</v>
      </c>
      <c r="H609" s="68" t="s">
        <v>1561</v>
      </c>
      <c r="I609" s="68" t="s">
        <v>1562</v>
      </c>
      <c r="J609" s="68" t="s">
        <v>1562</v>
      </c>
      <c r="K609" s="68" t="s">
        <v>1563</v>
      </c>
      <c r="L609" s="68" t="s">
        <v>1880</v>
      </c>
      <c r="M609" s="68" t="s">
        <v>1881</v>
      </c>
      <c r="N609" s="68" t="s">
        <v>1915</v>
      </c>
      <c r="O609" s="68" t="s">
        <v>1593</v>
      </c>
      <c r="P609" s="68" t="s">
        <v>1882</v>
      </c>
      <c r="Q609" s="68" t="s">
        <v>1883</v>
      </c>
      <c r="R609" s="68" t="s">
        <v>1568</v>
      </c>
      <c r="S609" s="68" t="s">
        <v>1569</v>
      </c>
      <c r="T609" s="68">
        <v>3013</v>
      </c>
      <c r="U609" s="63" t="s">
        <v>1884</v>
      </c>
      <c r="W609" s="63" t="s">
        <v>1885</v>
      </c>
    </row>
    <row r="610" spans="1:23" ht="30" customHeight="1">
      <c r="A610" s="64">
        <v>609</v>
      </c>
      <c r="B610" s="65" t="s">
        <v>730</v>
      </c>
      <c r="C610" s="66" t="s">
        <v>730</v>
      </c>
      <c r="D610" s="66" t="s">
        <v>1475</v>
      </c>
      <c r="E610" s="66" t="s">
        <v>3405</v>
      </c>
      <c r="F610" s="66" t="s">
        <v>1476</v>
      </c>
      <c r="G610" s="67" t="s">
        <v>1570</v>
      </c>
      <c r="H610" s="68" t="s">
        <v>1561</v>
      </c>
      <c r="I610" s="68" t="s">
        <v>1561</v>
      </c>
      <c r="J610" s="68" t="s">
        <v>1561</v>
      </c>
      <c r="K610" s="68" t="s">
        <v>1615</v>
      </c>
      <c r="L610" s="68" t="s">
        <v>1880</v>
      </c>
      <c r="M610" s="68" t="s">
        <v>1881</v>
      </c>
      <c r="N610" s="68" t="s">
        <v>1915</v>
      </c>
      <c r="O610" s="68" t="s">
        <v>1593</v>
      </c>
      <c r="P610" s="68" t="s">
        <v>1882</v>
      </c>
      <c r="Q610" s="68" t="s">
        <v>1883</v>
      </c>
      <c r="R610" s="68" t="s">
        <v>1568</v>
      </c>
      <c r="S610" s="68" t="s">
        <v>1569</v>
      </c>
      <c r="T610" s="68">
        <v>5048</v>
      </c>
      <c r="U610" s="63" t="s">
        <v>1884</v>
      </c>
      <c r="W610" s="63" t="s">
        <v>1885</v>
      </c>
    </row>
    <row r="611" spans="1:23" ht="30" customHeight="1">
      <c r="A611" s="64">
        <v>610</v>
      </c>
      <c r="B611" s="69" t="s">
        <v>730</v>
      </c>
      <c r="C611" s="66" t="s">
        <v>207</v>
      </c>
      <c r="D611" s="66" t="s">
        <v>1475</v>
      </c>
      <c r="E611" s="66" t="s">
        <v>3405</v>
      </c>
      <c r="F611" s="66" t="s">
        <v>1476</v>
      </c>
      <c r="G611" s="67" t="s">
        <v>1560</v>
      </c>
      <c r="H611" s="68" t="s">
        <v>1561</v>
      </c>
      <c r="I611" s="68" t="s">
        <v>1561</v>
      </c>
      <c r="J611" s="68" t="s">
        <v>1561</v>
      </c>
      <c r="K611" s="68" t="s">
        <v>1615</v>
      </c>
      <c r="L611" s="68" t="s">
        <v>1880</v>
      </c>
      <c r="M611" s="68" t="s">
        <v>1881</v>
      </c>
      <c r="N611" s="68" t="s">
        <v>1915</v>
      </c>
      <c r="O611" s="68" t="s">
        <v>1593</v>
      </c>
      <c r="P611" s="68" t="s">
        <v>1882</v>
      </c>
      <c r="Q611" s="68" t="s">
        <v>1883</v>
      </c>
      <c r="R611" s="68" t="s">
        <v>1568</v>
      </c>
      <c r="S611" s="68" t="s">
        <v>1569</v>
      </c>
      <c r="T611" s="68">
        <v>5048</v>
      </c>
      <c r="U611" s="63" t="s">
        <v>1884</v>
      </c>
      <c r="W611" s="63" t="s">
        <v>1885</v>
      </c>
    </row>
    <row r="612" spans="1:23" ht="30" customHeight="1">
      <c r="A612" s="64">
        <v>611</v>
      </c>
      <c r="B612" s="69" t="s">
        <v>391</v>
      </c>
      <c r="C612" s="66" t="s">
        <v>391</v>
      </c>
      <c r="D612" s="66" t="s">
        <v>1477</v>
      </c>
      <c r="E612" s="66" t="s">
        <v>3406</v>
      </c>
      <c r="F612" s="66" t="s">
        <v>1478</v>
      </c>
      <c r="G612" s="67" t="s">
        <v>1649</v>
      </c>
      <c r="H612" s="68" t="s">
        <v>1561</v>
      </c>
      <c r="I612" s="68" t="s">
        <v>1562</v>
      </c>
      <c r="J612" s="68" t="s">
        <v>1562</v>
      </c>
      <c r="K612" s="68" t="s">
        <v>1563</v>
      </c>
      <c r="L612" s="68" t="s">
        <v>3407</v>
      </c>
      <c r="M612" s="68" t="s">
        <v>3408</v>
      </c>
      <c r="N612" s="68" t="s">
        <v>3406</v>
      </c>
      <c r="O612" s="68" t="s">
        <v>3409</v>
      </c>
      <c r="P612" s="68">
        <v>9190806260</v>
      </c>
      <c r="Q612" s="68" t="s">
        <v>3410</v>
      </c>
      <c r="R612" s="68" t="s">
        <v>1568</v>
      </c>
      <c r="S612" s="68" t="s">
        <v>1569</v>
      </c>
      <c r="T612" s="68">
        <v>2302</v>
      </c>
    </row>
    <row r="613" spans="1:23" ht="30" customHeight="1">
      <c r="A613" s="64">
        <v>612</v>
      </c>
      <c r="B613" s="65" t="s">
        <v>450</v>
      </c>
      <c r="C613" s="66" t="s">
        <v>450</v>
      </c>
      <c r="D613" s="66" t="s">
        <v>865</v>
      </c>
      <c r="E613" s="66" t="s">
        <v>3411</v>
      </c>
      <c r="F613" s="66" t="s">
        <v>866</v>
      </c>
      <c r="G613" s="67" t="s">
        <v>1570</v>
      </c>
      <c r="H613" s="68" t="s">
        <v>1561</v>
      </c>
      <c r="I613" s="68" t="s">
        <v>1562</v>
      </c>
      <c r="J613" s="68" t="s">
        <v>1562</v>
      </c>
      <c r="K613" s="68" t="s">
        <v>1563</v>
      </c>
      <c r="L613" s="68" t="s">
        <v>2201</v>
      </c>
      <c r="M613" s="68" t="s">
        <v>2202</v>
      </c>
      <c r="N613" s="68" t="s">
        <v>2203</v>
      </c>
      <c r="O613" s="68" t="s">
        <v>2204</v>
      </c>
      <c r="P613" s="68">
        <v>9171450396</v>
      </c>
      <c r="Q613" s="68" t="s">
        <v>3412</v>
      </c>
      <c r="R613" s="68" t="s">
        <v>1568</v>
      </c>
      <c r="S613" s="68" t="s">
        <v>1569</v>
      </c>
      <c r="T613" s="68">
        <v>1635</v>
      </c>
      <c r="U613" s="63" t="s">
        <v>3413</v>
      </c>
    </row>
    <row r="614" spans="1:23" ht="30" customHeight="1">
      <c r="A614" s="64">
        <v>613</v>
      </c>
      <c r="B614" s="65" t="s">
        <v>731</v>
      </c>
      <c r="C614" s="66" t="s">
        <v>731</v>
      </c>
      <c r="D614" s="66" t="s">
        <v>1479</v>
      </c>
      <c r="E614" s="66" t="s">
        <v>3414</v>
      </c>
      <c r="F614" s="66" t="s">
        <v>1480</v>
      </c>
      <c r="G614" s="67" t="s">
        <v>1649</v>
      </c>
      <c r="H614" s="68" t="s">
        <v>1561</v>
      </c>
      <c r="I614" s="68" t="s">
        <v>1562</v>
      </c>
      <c r="J614" s="68" t="s">
        <v>1562</v>
      </c>
      <c r="K614" s="68" t="s">
        <v>1563</v>
      </c>
      <c r="L614" s="68" t="s">
        <v>3415</v>
      </c>
      <c r="M614" s="68" t="s">
        <v>3416</v>
      </c>
      <c r="N614" s="68" t="s">
        <v>3417</v>
      </c>
      <c r="O614" s="68" t="s">
        <v>3418</v>
      </c>
      <c r="P614" s="68" t="s">
        <v>3419</v>
      </c>
      <c r="Q614" s="68" t="s">
        <v>3420</v>
      </c>
      <c r="R614" s="68" t="s">
        <v>1568</v>
      </c>
      <c r="S614" s="68" t="s">
        <v>1569</v>
      </c>
      <c r="T614" s="68">
        <v>2316</v>
      </c>
      <c r="U614" s="63" t="s">
        <v>3421</v>
      </c>
    </row>
    <row r="615" spans="1:23" ht="30" customHeight="1">
      <c r="A615" s="64">
        <v>614</v>
      </c>
      <c r="B615" s="69" t="s">
        <v>450</v>
      </c>
      <c r="C615" s="66" t="s">
        <v>3422</v>
      </c>
      <c r="D615" s="66" t="s">
        <v>865</v>
      </c>
      <c r="E615" s="66" t="s">
        <v>3411</v>
      </c>
      <c r="F615" s="66" t="s">
        <v>866</v>
      </c>
      <c r="G615" s="67" t="s">
        <v>1570</v>
      </c>
      <c r="H615" s="68" t="s">
        <v>1561</v>
      </c>
      <c r="I615" s="68" t="s">
        <v>1562</v>
      </c>
      <c r="J615" s="68" t="s">
        <v>1562</v>
      </c>
      <c r="K615" s="68" t="s">
        <v>1563</v>
      </c>
      <c r="L615" s="68" t="s">
        <v>2201</v>
      </c>
      <c r="M615" s="68" t="s">
        <v>2202</v>
      </c>
      <c r="N615" s="68" t="s">
        <v>2203</v>
      </c>
      <c r="O615" s="68" t="s">
        <v>2204</v>
      </c>
      <c r="P615" s="68">
        <v>9171450396</v>
      </c>
      <c r="Q615" s="68" t="s">
        <v>3412</v>
      </c>
      <c r="R615" s="68" t="s">
        <v>1568</v>
      </c>
      <c r="S615" s="68" t="s">
        <v>1569</v>
      </c>
      <c r="T615" s="68">
        <v>1635</v>
      </c>
      <c r="U615" s="63" t="s">
        <v>3413</v>
      </c>
    </row>
    <row r="616" spans="1:23" ht="30" customHeight="1">
      <c r="A616" s="64">
        <v>615</v>
      </c>
      <c r="B616" s="69" t="s">
        <v>732</v>
      </c>
      <c r="C616" s="66" t="s">
        <v>732</v>
      </c>
      <c r="D616" s="66" t="s">
        <v>1481</v>
      </c>
      <c r="E616" s="66" t="s">
        <v>3423</v>
      </c>
      <c r="F616" s="66" t="s">
        <v>1482</v>
      </c>
      <c r="G616" s="67" t="s">
        <v>1649</v>
      </c>
      <c r="H616" s="68" t="s">
        <v>1561</v>
      </c>
      <c r="I616" s="68" t="s">
        <v>1562</v>
      </c>
      <c r="J616" s="68" t="s">
        <v>1562</v>
      </c>
      <c r="K616" s="68" t="s">
        <v>1563</v>
      </c>
      <c r="L616" s="68" t="s">
        <v>3424</v>
      </c>
      <c r="M616" s="68" t="s">
        <v>2932</v>
      </c>
      <c r="N616" s="68" t="s">
        <v>2933</v>
      </c>
      <c r="O616" s="68" t="s">
        <v>3425</v>
      </c>
      <c r="P616" s="68" t="s">
        <v>3426</v>
      </c>
      <c r="Q616" s="68" t="s">
        <v>3427</v>
      </c>
      <c r="R616" s="68" t="s">
        <v>1568</v>
      </c>
      <c r="S616" s="68" t="s">
        <v>1569</v>
      </c>
      <c r="T616" s="68">
        <v>1630</v>
      </c>
    </row>
    <row r="617" spans="1:23" ht="30" customHeight="1">
      <c r="A617" s="64">
        <v>616</v>
      </c>
      <c r="B617" s="69" t="s">
        <v>450</v>
      </c>
      <c r="C617" s="66" t="s">
        <v>3428</v>
      </c>
      <c r="D617" s="66" t="s">
        <v>865</v>
      </c>
      <c r="E617" s="66" t="s">
        <v>3411</v>
      </c>
      <c r="F617" s="66" t="s">
        <v>866</v>
      </c>
      <c r="G617" s="67" t="s">
        <v>1570</v>
      </c>
      <c r="H617" s="68" t="s">
        <v>1561</v>
      </c>
      <c r="I617" s="68" t="s">
        <v>1562</v>
      </c>
      <c r="J617" s="68" t="s">
        <v>1562</v>
      </c>
      <c r="K617" s="68" t="s">
        <v>1563</v>
      </c>
      <c r="L617" s="68" t="s">
        <v>2201</v>
      </c>
      <c r="M617" s="68" t="s">
        <v>2202</v>
      </c>
      <c r="N617" s="68" t="s">
        <v>2203</v>
      </c>
      <c r="O617" s="68" t="s">
        <v>2204</v>
      </c>
      <c r="P617" s="68">
        <v>9171450396</v>
      </c>
      <c r="Q617" s="68" t="s">
        <v>3412</v>
      </c>
      <c r="R617" s="68" t="s">
        <v>1568</v>
      </c>
      <c r="S617" s="68" t="s">
        <v>1569</v>
      </c>
      <c r="T617" s="68">
        <v>1635</v>
      </c>
      <c r="U617" s="63" t="s">
        <v>3413</v>
      </c>
    </row>
    <row r="618" spans="1:23" ht="30" customHeight="1">
      <c r="A618" s="64">
        <v>617</v>
      </c>
      <c r="B618" s="69" t="s">
        <v>733</v>
      </c>
      <c r="C618" s="66" t="s">
        <v>733</v>
      </c>
      <c r="D618" s="66" t="s">
        <v>1483</v>
      </c>
      <c r="E618" s="66" t="s">
        <v>3429</v>
      </c>
      <c r="F618" s="66" t="s">
        <v>1484</v>
      </c>
      <c r="G618" s="67" t="s">
        <v>1640</v>
      </c>
      <c r="H618" s="68" t="s">
        <v>1561</v>
      </c>
      <c r="I618" s="68" t="s">
        <v>1562</v>
      </c>
      <c r="J618" s="68" t="s">
        <v>1562</v>
      </c>
      <c r="K618" s="68" t="s">
        <v>1563</v>
      </c>
      <c r="L618" s="68" t="s">
        <v>3430</v>
      </c>
      <c r="M618" s="68" t="s">
        <v>3431</v>
      </c>
      <c r="N618" s="68" t="s">
        <v>3432</v>
      </c>
      <c r="O618" s="68" t="s">
        <v>3433</v>
      </c>
      <c r="P618" s="68">
        <v>9209510075</v>
      </c>
      <c r="Q618" s="68" t="s">
        <v>3434</v>
      </c>
      <c r="R618" s="68" t="s">
        <v>1568</v>
      </c>
      <c r="S618" s="68" t="s">
        <v>1569</v>
      </c>
      <c r="T618" s="68">
        <v>2300</v>
      </c>
      <c r="U618" s="63" t="s">
        <v>3435</v>
      </c>
    </row>
    <row r="619" spans="1:23" ht="30" customHeight="1">
      <c r="A619" s="64">
        <v>618</v>
      </c>
      <c r="B619" s="69" t="s">
        <v>450</v>
      </c>
      <c r="C619" s="66" t="s">
        <v>396</v>
      </c>
      <c r="D619" s="66" t="s">
        <v>865</v>
      </c>
      <c r="E619" s="66" t="s">
        <v>3411</v>
      </c>
      <c r="F619" s="66" t="s">
        <v>866</v>
      </c>
      <c r="G619" s="67" t="s">
        <v>1570</v>
      </c>
      <c r="H619" s="68" t="s">
        <v>1561</v>
      </c>
      <c r="I619" s="68" t="s">
        <v>1562</v>
      </c>
      <c r="J619" s="68" t="s">
        <v>1562</v>
      </c>
      <c r="K619" s="68" t="s">
        <v>1563</v>
      </c>
      <c r="L619" s="68" t="s">
        <v>2201</v>
      </c>
      <c r="M619" s="68" t="s">
        <v>2202</v>
      </c>
      <c r="N619" s="68" t="s">
        <v>2203</v>
      </c>
      <c r="O619" s="68" t="s">
        <v>2204</v>
      </c>
      <c r="P619" s="68">
        <v>9171450396</v>
      </c>
      <c r="Q619" s="68" t="s">
        <v>3412</v>
      </c>
      <c r="R619" s="68" t="s">
        <v>1568</v>
      </c>
      <c r="S619" s="68" t="s">
        <v>1569</v>
      </c>
      <c r="T619" s="68">
        <v>1635</v>
      </c>
      <c r="U619" s="63" t="s">
        <v>3413</v>
      </c>
    </row>
    <row r="620" spans="1:23" ht="30" customHeight="1">
      <c r="A620" s="64">
        <v>619</v>
      </c>
      <c r="B620" s="65" t="s">
        <v>3436</v>
      </c>
      <c r="C620" s="66" t="s">
        <v>3436</v>
      </c>
      <c r="D620" s="66" t="s">
        <v>1483</v>
      </c>
      <c r="E620" s="66" t="s">
        <v>3437</v>
      </c>
      <c r="F620" s="66" t="s">
        <v>3438</v>
      </c>
      <c r="G620" s="67" t="s">
        <v>1649</v>
      </c>
      <c r="H620" s="68" t="s">
        <v>1561</v>
      </c>
      <c r="I620" s="68" t="s">
        <v>1562</v>
      </c>
      <c r="J620" s="68" t="s">
        <v>1562</v>
      </c>
      <c r="K620" s="68" t="s">
        <v>1563</v>
      </c>
      <c r="L620" s="68" t="s">
        <v>3430</v>
      </c>
      <c r="M620" s="68" t="s">
        <v>3431</v>
      </c>
      <c r="N620" s="68" t="s">
        <v>3432</v>
      </c>
      <c r="O620" s="68" t="s">
        <v>3433</v>
      </c>
      <c r="P620" s="68">
        <v>9209510075</v>
      </c>
      <c r="Q620" s="68" t="s">
        <v>3439</v>
      </c>
      <c r="R620" s="68" t="s">
        <v>1568</v>
      </c>
      <c r="S620" s="68" t="s">
        <v>1569</v>
      </c>
      <c r="T620" s="68">
        <v>2300</v>
      </c>
      <c r="U620" s="63" t="s">
        <v>3435</v>
      </c>
    </row>
    <row r="621" spans="1:23" ht="30" customHeight="1">
      <c r="A621" s="64">
        <v>620</v>
      </c>
      <c r="B621" s="65" t="s">
        <v>450</v>
      </c>
      <c r="C621" s="66" t="s">
        <v>3440</v>
      </c>
      <c r="D621" s="66" t="s">
        <v>865</v>
      </c>
      <c r="E621" s="66" t="s">
        <v>3411</v>
      </c>
      <c r="F621" s="66" t="s">
        <v>866</v>
      </c>
      <c r="G621" s="67" t="s">
        <v>1570</v>
      </c>
      <c r="H621" s="68" t="s">
        <v>1561</v>
      </c>
      <c r="I621" s="68" t="s">
        <v>1562</v>
      </c>
      <c r="J621" s="68" t="s">
        <v>1562</v>
      </c>
      <c r="K621" s="68" t="s">
        <v>1563</v>
      </c>
      <c r="L621" s="68" t="s">
        <v>2201</v>
      </c>
      <c r="M621" s="68" t="s">
        <v>2202</v>
      </c>
      <c r="N621" s="68" t="s">
        <v>2203</v>
      </c>
      <c r="O621" s="68" t="s">
        <v>2204</v>
      </c>
      <c r="P621" s="68">
        <v>9171450396</v>
      </c>
      <c r="Q621" s="68" t="s">
        <v>3412</v>
      </c>
      <c r="R621" s="68" t="s">
        <v>1568</v>
      </c>
      <c r="S621" s="68" t="s">
        <v>1569</v>
      </c>
      <c r="T621" s="68">
        <v>1635</v>
      </c>
      <c r="U621" s="63" t="s">
        <v>3413</v>
      </c>
    </row>
    <row r="622" spans="1:23" ht="30" customHeight="1">
      <c r="A622" s="64">
        <v>621</v>
      </c>
      <c r="B622" s="69" t="s">
        <v>734</v>
      </c>
      <c r="C622" s="66" t="s">
        <v>395</v>
      </c>
      <c r="D622" s="66" t="s">
        <v>1485</v>
      </c>
      <c r="E622" s="66" t="s">
        <v>3441</v>
      </c>
      <c r="F622" s="66" t="s">
        <v>1486</v>
      </c>
      <c r="G622" s="67" t="s">
        <v>1560</v>
      </c>
      <c r="H622" s="68" t="s">
        <v>1561</v>
      </c>
      <c r="I622" s="68" t="s">
        <v>1561</v>
      </c>
      <c r="J622" s="68" t="s">
        <v>1561</v>
      </c>
      <c r="K622" s="68" t="s">
        <v>3442</v>
      </c>
      <c r="L622" s="68" t="s">
        <v>3443</v>
      </c>
      <c r="M622" s="68" t="s">
        <v>1617</v>
      </c>
      <c r="N622" s="68" t="s">
        <v>3444</v>
      </c>
      <c r="O622" s="68">
        <v>88058408</v>
      </c>
      <c r="P622" s="68">
        <v>9088662306</v>
      </c>
      <c r="Q622" s="68" t="s">
        <v>3445</v>
      </c>
      <c r="R622" s="68" t="s">
        <v>1568</v>
      </c>
      <c r="S622" s="68" t="s">
        <v>1569</v>
      </c>
      <c r="T622" s="68">
        <v>1209</v>
      </c>
    </row>
    <row r="623" spans="1:23" ht="30" customHeight="1">
      <c r="A623" s="64">
        <v>622</v>
      </c>
      <c r="B623" s="69" t="s">
        <v>450</v>
      </c>
      <c r="C623" s="66" t="s">
        <v>464</v>
      </c>
      <c r="D623" s="66" t="s">
        <v>865</v>
      </c>
      <c r="E623" s="66" t="s">
        <v>3411</v>
      </c>
      <c r="F623" s="66" t="s">
        <v>866</v>
      </c>
      <c r="G623" s="67" t="s">
        <v>1570</v>
      </c>
      <c r="H623" s="68" t="s">
        <v>1561</v>
      </c>
      <c r="I623" s="68" t="s">
        <v>1562</v>
      </c>
      <c r="J623" s="68" t="s">
        <v>1562</v>
      </c>
      <c r="K623" s="68" t="s">
        <v>1563</v>
      </c>
      <c r="L623" s="68" t="s">
        <v>2201</v>
      </c>
      <c r="M623" s="68" t="s">
        <v>2202</v>
      </c>
      <c r="N623" s="68" t="s">
        <v>2203</v>
      </c>
      <c r="O623" s="68" t="s">
        <v>2204</v>
      </c>
      <c r="P623" s="68">
        <v>9171450396</v>
      </c>
      <c r="Q623" s="68" t="s">
        <v>3412</v>
      </c>
      <c r="R623" s="68" t="s">
        <v>1568</v>
      </c>
      <c r="S623" s="68" t="s">
        <v>1569</v>
      </c>
      <c r="T623" s="68">
        <v>1635</v>
      </c>
      <c r="U623" s="63" t="s">
        <v>3413</v>
      </c>
    </row>
    <row r="624" spans="1:23" ht="30" customHeight="1">
      <c r="A624" s="64">
        <v>623</v>
      </c>
      <c r="B624" s="65" t="s">
        <v>734</v>
      </c>
      <c r="C624" s="66" t="s">
        <v>734</v>
      </c>
      <c r="D624" s="66" t="s">
        <v>1485</v>
      </c>
      <c r="E624" s="66" t="s">
        <v>3441</v>
      </c>
      <c r="F624" s="66" t="s">
        <v>1486</v>
      </c>
      <c r="G624" s="67" t="s">
        <v>1570</v>
      </c>
      <c r="H624" s="68" t="s">
        <v>1561</v>
      </c>
      <c r="I624" s="68" t="s">
        <v>1561</v>
      </c>
      <c r="J624" s="68" t="s">
        <v>1561</v>
      </c>
      <c r="K624" s="68" t="s">
        <v>3442</v>
      </c>
      <c r="L624" s="68" t="s">
        <v>3443</v>
      </c>
      <c r="M624" s="68" t="s">
        <v>1617</v>
      </c>
      <c r="N624" s="68" t="s">
        <v>3444</v>
      </c>
      <c r="O624" s="68">
        <v>88058408</v>
      </c>
      <c r="P624" s="68">
        <v>9088662306</v>
      </c>
      <c r="Q624" s="68" t="s">
        <v>3445</v>
      </c>
      <c r="R624" s="68" t="s">
        <v>1568</v>
      </c>
      <c r="S624" s="68" t="s">
        <v>1569</v>
      </c>
      <c r="T624" s="68">
        <v>1209</v>
      </c>
    </row>
    <row r="625" spans="1:23" ht="30" customHeight="1">
      <c r="A625" s="64">
        <v>624</v>
      </c>
      <c r="B625" s="65" t="s">
        <v>450</v>
      </c>
      <c r="C625" s="66" t="s">
        <v>451</v>
      </c>
      <c r="D625" s="66" t="s">
        <v>865</v>
      </c>
      <c r="E625" s="66" t="s">
        <v>3411</v>
      </c>
      <c r="F625" s="66" t="s">
        <v>866</v>
      </c>
      <c r="G625" s="67" t="s">
        <v>1570</v>
      </c>
      <c r="H625" s="68" t="s">
        <v>1561</v>
      </c>
      <c r="I625" s="68" t="s">
        <v>1562</v>
      </c>
      <c r="J625" s="68" t="s">
        <v>1562</v>
      </c>
      <c r="K625" s="68" t="s">
        <v>1563</v>
      </c>
      <c r="L625" s="68" t="s">
        <v>2201</v>
      </c>
      <c r="M625" s="68" t="s">
        <v>2202</v>
      </c>
      <c r="N625" s="68" t="s">
        <v>2203</v>
      </c>
      <c r="O625" s="68" t="s">
        <v>2204</v>
      </c>
      <c r="P625" s="68">
        <v>9171450396</v>
      </c>
      <c r="Q625" s="68" t="s">
        <v>3412</v>
      </c>
      <c r="R625" s="68" t="s">
        <v>1568</v>
      </c>
      <c r="S625" s="68" t="s">
        <v>1569</v>
      </c>
      <c r="T625" s="68">
        <v>1635</v>
      </c>
      <c r="U625" s="63" t="s">
        <v>3413</v>
      </c>
    </row>
    <row r="626" spans="1:23" ht="30" customHeight="1">
      <c r="A626" s="64">
        <v>625</v>
      </c>
      <c r="B626" s="65" t="s">
        <v>450</v>
      </c>
      <c r="C626" s="66" t="s">
        <v>452</v>
      </c>
      <c r="D626" s="66" t="s">
        <v>865</v>
      </c>
      <c r="E626" s="66" t="s">
        <v>3411</v>
      </c>
      <c r="F626" s="66" t="s">
        <v>866</v>
      </c>
      <c r="G626" s="67" t="s">
        <v>1570</v>
      </c>
      <c r="H626" s="68" t="s">
        <v>1561</v>
      </c>
      <c r="I626" s="68" t="s">
        <v>1562</v>
      </c>
      <c r="J626" s="68" t="s">
        <v>1562</v>
      </c>
      <c r="K626" s="68" t="s">
        <v>1563</v>
      </c>
      <c r="L626" s="68" t="s">
        <v>2201</v>
      </c>
      <c r="M626" s="68" t="s">
        <v>2202</v>
      </c>
      <c r="N626" s="68" t="s">
        <v>2203</v>
      </c>
      <c r="O626" s="68" t="s">
        <v>2204</v>
      </c>
      <c r="P626" s="68">
        <v>9171450396</v>
      </c>
      <c r="Q626" s="68" t="s">
        <v>3412</v>
      </c>
      <c r="R626" s="68" t="s">
        <v>1568</v>
      </c>
      <c r="S626" s="68" t="s">
        <v>1569</v>
      </c>
      <c r="T626" s="68">
        <v>1635</v>
      </c>
      <c r="U626" s="63" t="s">
        <v>3413</v>
      </c>
    </row>
    <row r="627" spans="1:23" ht="30" customHeight="1">
      <c r="A627" s="64">
        <v>626</v>
      </c>
      <c r="B627" s="65" t="s">
        <v>450</v>
      </c>
      <c r="C627" s="66" t="s">
        <v>397</v>
      </c>
      <c r="D627" s="66" t="s">
        <v>865</v>
      </c>
      <c r="E627" s="66" t="s">
        <v>3411</v>
      </c>
      <c r="F627" s="66" t="s">
        <v>866</v>
      </c>
      <c r="G627" s="67" t="s">
        <v>1570</v>
      </c>
      <c r="H627" s="68" t="s">
        <v>1561</v>
      </c>
      <c r="I627" s="68" t="s">
        <v>1562</v>
      </c>
      <c r="J627" s="68" t="s">
        <v>1562</v>
      </c>
      <c r="K627" s="68" t="s">
        <v>1563</v>
      </c>
      <c r="L627" s="68" t="s">
        <v>2201</v>
      </c>
      <c r="M627" s="68" t="s">
        <v>2202</v>
      </c>
      <c r="N627" s="68" t="s">
        <v>2203</v>
      </c>
      <c r="O627" s="68" t="s">
        <v>2204</v>
      </c>
      <c r="P627" s="68">
        <v>9171450396</v>
      </c>
      <c r="Q627" s="68" t="s">
        <v>3412</v>
      </c>
      <c r="R627" s="68" t="s">
        <v>1568</v>
      </c>
      <c r="S627" s="68" t="s">
        <v>1569</v>
      </c>
      <c r="T627" s="68">
        <v>1635</v>
      </c>
      <c r="U627" s="63" t="s">
        <v>3413</v>
      </c>
    </row>
    <row r="628" spans="1:23" ht="30" customHeight="1">
      <c r="A628" s="64">
        <v>627</v>
      </c>
      <c r="B628" s="65" t="s">
        <v>450</v>
      </c>
      <c r="C628" s="66" t="s">
        <v>3446</v>
      </c>
      <c r="D628" s="66" t="s">
        <v>865</v>
      </c>
      <c r="E628" s="66" t="s">
        <v>3411</v>
      </c>
      <c r="F628" s="66" t="s">
        <v>866</v>
      </c>
      <c r="G628" s="67" t="s">
        <v>1570</v>
      </c>
      <c r="H628" s="68" t="s">
        <v>1561</v>
      </c>
      <c r="I628" s="68" t="s">
        <v>1562</v>
      </c>
      <c r="J628" s="68" t="s">
        <v>1562</v>
      </c>
      <c r="K628" s="68" t="s">
        <v>1563</v>
      </c>
      <c r="L628" s="68" t="s">
        <v>2201</v>
      </c>
      <c r="M628" s="68" t="s">
        <v>2202</v>
      </c>
      <c r="N628" s="68" t="s">
        <v>2203</v>
      </c>
      <c r="O628" s="68" t="s">
        <v>2204</v>
      </c>
      <c r="P628" s="68">
        <v>9171450396</v>
      </c>
      <c r="Q628" s="68" t="s">
        <v>3412</v>
      </c>
      <c r="R628" s="68" t="s">
        <v>1568</v>
      </c>
      <c r="S628" s="68" t="s">
        <v>1569</v>
      </c>
      <c r="T628" s="68">
        <v>1635</v>
      </c>
      <c r="U628" s="63" t="s">
        <v>3413</v>
      </c>
    </row>
    <row r="629" spans="1:23" ht="30" customHeight="1">
      <c r="A629" s="64">
        <v>628</v>
      </c>
      <c r="B629" s="65" t="s">
        <v>450</v>
      </c>
      <c r="C629" s="66" t="s">
        <v>761</v>
      </c>
      <c r="D629" s="66" t="s">
        <v>865</v>
      </c>
      <c r="E629" s="66" t="s">
        <v>3411</v>
      </c>
      <c r="F629" s="66" t="s">
        <v>866</v>
      </c>
      <c r="G629" s="67" t="s">
        <v>1570</v>
      </c>
      <c r="H629" s="68" t="s">
        <v>1561</v>
      </c>
      <c r="I629" s="68" t="s">
        <v>1562</v>
      </c>
      <c r="J629" s="68" t="s">
        <v>1562</v>
      </c>
      <c r="K629" s="68" t="s">
        <v>1563</v>
      </c>
      <c r="L629" s="68" t="s">
        <v>2201</v>
      </c>
      <c r="M629" s="68" t="s">
        <v>2202</v>
      </c>
      <c r="N629" s="68" t="s">
        <v>2203</v>
      </c>
      <c r="O629" s="68" t="s">
        <v>2204</v>
      </c>
      <c r="P629" s="68">
        <v>9171450396</v>
      </c>
      <c r="Q629" s="68" t="s">
        <v>3412</v>
      </c>
      <c r="R629" s="68" t="s">
        <v>1568</v>
      </c>
      <c r="S629" s="68" t="s">
        <v>1569</v>
      </c>
      <c r="T629" s="68">
        <v>1635</v>
      </c>
      <c r="U629" s="63" t="s">
        <v>3413</v>
      </c>
    </row>
    <row r="630" spans="1:23" ht="30" customHeight="1">
      <c r="A630" s="64">
        <v>629</v>
      </c>
      <c r="B630" s="69" t="s">
        <v>450</v>
      </c>
      <c r="C630" s="66" t="s">
        <v>3447</v>
      </c>
      <c r="D630" s="66" t="s">
        <v>865</v>
      </c>
      <c r="E630" s="66" t="s">
        <v>3411</v>
      </c>
      <c r="F630" s="66" t="s">
        <v>866</v>
      </c>
      <c r="G630" s="67" t="s">
        <v>1570</v>
      </c>
      <c r="H630" s="68" t="s">
        <v>1561</v>
      </c>
      <c r="I630" s="68" t="s">
        <v>1562</v>
      </c>
      <c r="J630" s="68" t="s">
        <v>1562</v>
      </c>
      <c r="K630" s="68" t="s">
        <v>1563</v>
      </c>
      <c r="L630" s="68" t="s">
        <v>2201</v>
      </c>
      <c r="M630" s="68" t="s">
        <v>2202</v>
      </c>
      <c r="N630" s="68" t="s">
        <v>2203</v>
      </c>
      <c r="O630" s="68" t="s">
        <v>2204</v>
      </c>
      <c r="P630" s="68">
        <v>9171450396</v>
      </c>
      <c r="Q630" s="68" t="s">
        <v>3412</v>
      </c>
      <c r="R630" s="68" t="s">
        <v>1568</v>
      </c>
      <c r="S630" s="68" t="s">
        <v>1569</v>
      </c>
      <c r="T630" s="68">
        <v>1635</v>
      </c>
      <c r="U630" s="63" t="s">
        <v>3413</v>
      </c>
    </row>
    <row r="631" spans="1:23" ht="30" customHeight="1">
      <c r="A631" s="64">
        <v>630</v>
      </c>
      <c r="B631" s="69" t="s">
        <v>450</v>
      </c>
      <c r="C631" s="66" t="s">
        <v>3448</v>
      </c>
      <c r="D631" s="66" t="s">
        <v>865</v>
      </c>
      <c r="E631" s="66" t="s">
        <v>3411</v>
      </c>
      <c r="F631" s="66" t="s">
        <v>866</v>
      </c>
      <c r="G631" s="67" t="s">
        <v>1570</v>
      </c>
      <c r="H631" s="68" t="s">
        <v>1561</v>
      </c>
      <c r="I631" s="68" t="s">
        <v>1562</v>
      </c>
      <c r="J631" s="68" t="s">
        <v>1562</v>
      </c>
      <c r="K631" s="68" t="s">
        <v>1563</v>
      </c>
      <c r="L631" s="68" t="s">
        <v>2201</v>
      </c>
      <c r="M631" s="68" t="s">
        <v>2202</v>
      </c>
      <c r="N631" s="68" t="s">
        <v>2203</v>
      </c>
      <c r="O631" s="68" t="s">
        <v>2204</v>
      </c>
      <c r="P631" s="68">
        <v>9171450396</v>
      </c>
      <c r="Q631" s="68" t="s">
        <v>3412</v>
      </c>
      <c r="R631" s="68" t="s">
        <v>1568</v>
      </c>
      <c r="S631" s="68" t="s">
        <v>1569</v>
      </c>
      <c r="T631" s="68">
        <v>1635</v>
      </c>
      <c r="U631" s="63" t="s">
        <v>3413</v>
      </c>
    </row>
    <row r="632" spans="1:23" ht="30" customHeight="1">
      <c r="A632" s="64">
        <v>631</v>
      </c>
      <c r="B632" s="65" t="s">
        <v>450</v>
      </c>
      <c r="C632" s="66" t="s">
        <v>565</v>
      </c>
      <c r="D632" s="66" t="s">
        <v>865</v>
      </c>
      <c r="E632" s="66" t="s">
        <v>3411</v>
      </c>
      <c r="F632" s="66" t="s">
        <v>866</v>
      </c>
      <c r="G632" s="67" t="s">
        <v>1570</v>
      </c>
      <c r="H632" s="68" t="s">
        <v>1561</v>
      </c>
      <c r="I632" s="68" t="s">
        <v>1562</v>
      </c>
      <c r="J632" s="68" t="s">
        <v>1562</v>
      </c>
      <c r="K632" s="68" t="s">
        <v>1563</v>
      </c>
      <c r="L632" s="68" t="s">
        <v>2201</v>
      </c>
      <c r="M632" s="68" t="s">
        <v>2202</v>
      </c>
      <c r="N632" s="68" t="s">
        <v>2203</v>
      </c>
      <c r="O632" s="68" t="s">
        <v>2204</v>
      </c>
      <c r="P632" s="68">
        <v>9171450396</v>
      </c>
      <c r="Q632" s="68" t="s">
        <v>3412</v>
      </c>
      <c r="R632" s="68" t="s">
        <v>1568</v>
      </c>
      <c r="S632" s="68" t="s">
        <v>1569</v>
      </c>
      <c r="T632" s="68">
        <v>1635</v>
      </c>
      <c r="U632" s="63" t="s">
        <v>3413</v>
      </c>
    </row>
    <row r="633" spans="1:23" ht="30" customHeight="1">
      <c r="A633" s="64">
        <v>632</v>
      </c>
      <c r="B633" s="69" t="s">
        <v>450</v>
      </c>
      <c r="C633" s="66" t="s">
        <v>3449</v>
      </c>
      <c r="D633" s="66" t="s">
        <v>865</v>
      </c>
      <c r="E633" s="66" t="s">
        <v>3411</v>
      </c>
      <c r="F633" s="66" t="s">
        <v>866</v>
      </c>
      <c r="G633" s="67" t="s">
        <v>1560</v>
      </c>
      <c r="H633" s="68" t="s">
        <v>1561</v>
      </c>
      <c r="I633" s="68" t="s">
        <v>1562</v>
      </c>
      <c r="J633" s="68" t="s">
        <v>1562</v>
      </c>
      <c r="K633" s="68" t="s">
        <v>1563</v>
      </c>
      <c r="L633" s="68" t="s">
        <v>2201</v>
      </c>
      <c r="M633" s="68" t="s">
        <v>2202</v>
      </c>
      <c r="N633" s="68" t="s">
        <v>2203</v>
      </c>
      <c r="O633" s="68" t="s">
        <v>2204</v>
      </c>
      <c r="P633" s="68">
        <v>9171450396</v>
      </c>
      <c r="Q633" s="68" t="s">
        <v>3412</v>
      </c>
      <c r="R633" s="68" t="s">
        <v>1568</v>
      </c>
      <c r="S633" s="68" t="s">
        <v>1569</v>
      </c>
      <c r="T633" s="68">
        <v>1635</v>
      </c>
      <c r="U633" s="63" t="s">
        <v>3413</v>
      </c>
    </row>
    <row r="634" spans="1:23" ht="30" customHeight="1">
      <c r="A634" s="64">
        <v>633</v>
      </c>
      <c r="B634" s="65" t="s">
        <v>3450</v>
      </c>
      <c r="C634" s="66" t="s">
        <v>3450</v>
      </c>
      <c r="D634" s="66" t="s">
        <v>3451</v>
      </c>
      <c r="E634" s="66" t="s">
        <v>3452</v>
      </c>
      <c r="F634" s="66" t="s">
        <v>3453</v>
      </c>
      <c r="G634" s="67" t="s">
        <v>1570</v>
      </c>
      <c r="H634" s="68" t="s">
        <v>1561</v>
      </c>
      <c r="I634" s="68" t="s">
        <v>1562</v>
      </c>
      <c r="J634" s="68" t="s">
        <v>1562</v>
      </c>
      <c r="K634" s="68" t="s">
        <v>1563</v>
      </c>
      <c r="L634" s="68" t="s">
        <v>2133</v>
      </c>
      <c r="M634" s="68" t="s">
        <v>2134</v>
      </c>
      <c r="N634" s="68" t="s">
        <v>2135</v>
      </c>
      <c r="O634" s="68" t="s">
        <v>2136</v>
      </c>
      <c r="P634" s="68">
        <v>9278200220</v>
      </c>
      <c r="Q634" s="68" t="s">
        <v>2137</v>
      </c>
      <c r="R634" s="68" t="s">
        <v>1568</v>
      </c>
      <c r="S634" s="68" t="s">
        <v>1569</v>
      </c>
      <c r="T634" s="68">
        <v>6000</v>
      </c>
    </row>
    <row r="635" spans="1:23" ht="30" customHeight="1">
      <c r="A635" s="64">
        <v>634</v>
      </c>
      <c r="B635" s="69" t="s">
        <v>3450</v>
      </c>
      <c r="C635" s="66" t="s">
        <v>3454</v>
      </c>
      <c r="D635" s="66" t="s">
        <v>3451</v>
      </c>
      <c r="E635" s="66" t="s">
        <v>3452</v>
      </c>
      <c r="F635" s="66" t="s">
        <v>3453</v>
      </c>
      <c r="G635" s="67" t="s">
        <v>1560</v>
      </c>
      <c r="H635" s="68" t="s">
        <v>1561</v>
      </c>
      <c r="I635" s="68" t="s">
        <v>1562</v>
      </c>
      <c r="J635" s="68" t="s">
        <v>1562</v>
      </c>
      <c r="K635" s="68" t="s">
        <v>1563</v>
      </c>
      <c r="L635" s="68" t="s">
        <v>2133</v>
      </c>
      <c r="M635" s="68" t="s">
        <v>2134</v>
      </c>
      <c r="N635" s="68" t="s">
        <v>2135</v>
      </c>
      <c r="O635" s="68" t="s">
        <v>2136</v>
      </c>
      <c r="P635" s="68">
        <v>9278200220</v>
      </c>
      <c r="Q635" s="68" t="s">
        <v>2137</v>
      </c>
      <c r="R635" s="68" t="s">
        <v>1568</v>
      </c>
      <c r="S635" s="68" t="s">
        <v>1569</v>
      </c>
      <c r="T635" s="68">
        <v>6000</v>
      </c>
    </row>
    <row r="636" spans="1:23" ht="30" customHeight="1">
      <c r="A636" s="64">
        <v>635</v>
      </c>
      <c r="B636" s="69" t="s">
        <v>3455</v>
      </c>
      <c r="C636" s="66" t="s">
        <v>3455</v>
      </c>
      <c r="D636" s="66" t="s">
        <v>3456</v>
      </c>
      <c r="E636" s="66" t="s">
        <v>3452</v>
      </c>
      <c r="F636" s="66" t="s">
        <v>3453</v>
      </c>
      <c r="G636" s="67" t="s">
        <v>1570</v>
      </c>
      <c r="H636" s="68" t="s">
        <v>1561</v>
      </c>
      <c r="I636" s="68" t="s">
        <v>1562</v>
      </c>
      <c r="J636" s="68" t="s">
        <v>1562</v>
      </c>
      <c r="K636" s="68" t="s">
        <v>1563</v>
      </c>
      <c r="L636" s="68" t="s">
        <v>2201</v>
      </c>
      <c r="M636" s="68" t="s">
        <v>2202</v>
      </c>
      <c r="N636" s="68" t="s">
        <v>2203</v>
      </c>
      <c r="O636" s="68" t="s">
        <v>2204</v>
      </c>
      <c r="P636" s="68">
        <v>9171450396</v>
      </c>
      <c r="Q636" s="68" t="s">
        <v>2205</v>
      </c>
      <c r="R636" s="68" t="s">
        <v>1568</v>
      </c>
      <c r="S636" s="68" t="s">
        <v>1569</v>
      </c>
      <c r="T636" s="68">
        <v>6000</v>
      </c>
      <c r="U636" s="63" t="s">
        <v>3457</v>
      </c>
      <c r="W636" s="63" t="s">
        <v>3458</v>
      </c>
    </row>
    <row r="637" spans="1:23" ht="30" customHeight="1">
      <c r="A637" s="64">
        <v>636</v>
      </c>
      <c r="B637" s="65" t="s">
        <v>481</v>
      </c>
      <c r="C637" s="66" t="s">
        <v>3459</v>
      </c>
      <c r="D637" s="66" t="s">
        <v>936</v>
      </c>
      <c r="E637" s="66" t="s">
        <v>3460</v>
      </c>
      <c r="F637" s="66" t="s">
        <v>937</v>
      </c>
      <c r="G637" s="67" t="s">
        <v>1570</v>
      </c>
      <c r="H637" s="68" t="s">
        <v>1561</v>
      </c>
      <c r="I637" s="68" t="s">
        <v>1562</v>
      </c>
      <c r="J637" s="68" t="s">
        <v>1562</v>
      </c>
      <c r="K637" s="68" t="s">
        <v>1563</v>
      </c>
      <c r="L637" s="68" t="s">
        <v>2049</v>
      </c>
      <c r="M637" s="68" t="s">
        <v>2050</v>
      </c>
      <c r="N637" s="68" t="s">
        <v>2051</v>
      </c>
      <c r="O637" s="68" t="s">
        <v>3461</v>
      </c>
      <c r="P637" s="68">
        <v>9088950246</v>
      </c>
      <c r="Q637" s="68" t="s">
        <v>2053</v>
      </c>
      <c r="R637" s="68" t="s">
        <v>1596</v>
      </c>
      <c r="S637" s="68" t="s">
        <v>1569</v>
      </c>
      <c r="T637" s="68">
        <v>6038</v>
      </c>
    </row>
    <row r="638" spans="1:23" ht="30" customHeight="1">
      <c r="A638" s="64">
        <v>637</v>
      </c>
      <c r="B638" s="65" t="s">
        <v>481</v>
      </c>
      <c r="C638" s="66" t="s">
        <v>482</v>
      </c>
      <c r="D638" s="66" t="s">
        <v>936</v>
      </c>
      <c r="E638" s="66" t="s">
        <v>3460</v>
      </c>
      <c r="F638" s="66" t="s">
        <v>937</v>
      </c>
      <c r="G638" s="67" t="s">
        <v>1570</v>
      </c>
      <c r="H638" s="68" t="s">
        <v>1561</v>
      </c>
      <c r="I638" s="68" t="s">
        <v>1562</v>
      </c>
      <c r="J638" s="68" t="s">
        <v>1562</v>
      </c>
      <c r="K638" s="68" t="s">
        <v>1563</v>
      </c>
      <c r="L638" s="68" t="s">
        <v>2049</v>
      </c>
      <c r="M638" s="68" t="s">
        <v>2050</v>
      </c>
      <c r="N638" s="68" t="s">
        <v>2051</v>
      </c>
      <c r="O638" s="68" t="s">
        <v>3461</v>
      </c>
      <c r="P638" s="68">
        <v>9088950246</v>
      </c>
      <c r="Q638" s="68" t="s">
        <v>2053</v>
      </c>
      <c r="R638" s="68" t="s">
        <v>1596</v>
      </c>
      <c r="S638" s="68" t="s">
        <v>1569</v>
      </c>
      <c r="T638" s="68">
        <v>6038</v>
      </c>
    </row>
    <row r="639" spans="1:23" ht="30" customHeight="1">
      <c r="A639" s="64">
        <v>638</v>
      </c>
      <c r="B639" s="71" t="s">
        <v>481</v>
      </c>
      <c r="C639" s="66" t="s">
        <v>481</v>
      </c>
      <c r="D639" s="66" t="s">
        <v>936</v>
      </c>
      <c r="E639" s="66" t="s">
        <v>3460</v>
      </c>
      <c r="F639" s="66" t="s">
        <v>937</v>
      </c>
      <c r="G639" s="67" t="s">
        <v>1570</v>
      </c>
      <c r="H639" s="68" t="s">
        <v>1561</v>
      </c>
      <c r="I639" s="68" t="s">
        <v>1562</v>
      </c>
      <c r="J639" s="68" t="s">
        <v>1562</v>
      </c>
      <c r="K639" s="68" t="s">
        <v>1563</v>
      </c>
      <c r="L639" s="68" t="s">
        <v>2049</v>
      </c>
      <c r="M639" s="68" t="s">
        <v>2050</v>
      </c>
      <c r="N639" s="68" t="s">
        <v>2051</v>
      </c>
      <c r="O639" s="68" t="s">
        <v>3461</v>
      </c>
      <c r="P639" s="68">
        <v>9088950246</v>
      </c>
      <c r="Q639" s="68" t="s">
        <v>2053</v>
      </c>
      <c r="R639" s="68" t="s">
        <v>1596</v>
      </c>
      <c r="S639" s="68" t="s">
        <v>1569</v>
      </c>
      <c r="T639" s="68">
        <v>6038</v>
      </c>
    </row>
    <row r="640" spans="1:23" ht="30" customHeight="1">
      <c r="A640" s="64">
        <v>639</v>
      </c>
      <c r="B640" s="69" t="s">
        <v>481</v>
      </c>
      <c r="C640" s="66" t="s">
        <v>398</v>
      </c>
      <c r="D640" s="66" t="s">
        <v>936</v>
      </c>
      <c r="E640" s="66" t="s">
        <v>3460</v>
      </c>
      <c r="F640" s="66" t="s">
        <v>937</v>
      </c>
      <c r="G640" s="67" t="s">
        <v>1570</v>
      </c>
      <c r="H640" s="68" t="s">
        <v>1561</v>
      </c>
      <c r="I640" s="68" t="s">
        <v>1562</v>
      </c>
      <c r="J640" s="68" t="s">
        <v>1562</v>
      </c>
      <c r="K640" s="68" t="s">
        <v>1563</v>
      </c>
      <c r="L640" s="68" t="s">
        <v>2049</v>
      </c>
      <c r="M640" s="68" t="s">
        <v>2050</v>
      </c>
      <c r="N640" s="68" t="s">
        <v>2051</v>
      </c>
      <c r="O640" s="68" t="s">
        <v>3461</v>
      </c>
      <c r="P640" s="68">
        <v>9088950246</v>
      </c>
      <c r="Q640" s="68" t="s">
        <v>2053</v>
      </c>
      <c r="R640" s="68" t="s">
        <v>1596</v>
      </c>
      <c r="S640" s="68" t="s">
        <v>1569</v>
      </c>
      <c r="T640" s="68">
        <v>6038</v>
      </c>
    </row>
    <row r="641" spans="1:23" ht="30" customHeight="1">
      <c r="A641" s="64">
        <v>640</v>
      </c>
      <c r="B641" s="69" t="s">
        <v>481</v>
      </c>
      <c r="C641" s="66" t="s">
        <v>739</v>
      </c>
      <c r="D641" s="66" t="s">
        <v>936</v>
      </c>
      <c r="E641" s="66" t="s">
        <v>3460</v>
      </c>
      <c r="F641" s="66" t="s">
        <v>937</v>
      </c>
      <c r="G641" s="67" t="s">
        <v>1560</v>
      </c>
      <c r="H641" s="68" t="s">
        <v>1561</v>
      </c>
      <c r="I641" s="68" t="s">
        <v>1562</v>
      </c>
      <c r="J641" s="68" t="s">
        <v>1562</v>
      </c>
      <c r="K641" s="68" t="s">
        <v>1563</v>
      </c>
      <c r="L641" s="68" t="s">
        <v>2049</v>
      </c>
      <c r="M641" s="68" t="s">
        <v>2050</v>
      </c>
      <c r="N641" s="68" t="s">
        <v>2051</v>
      </c>
      <c r="O641" s="68" t="s">
        <v>3461</v>
      </c>
      <c r="P641" s="68">
        <v>9088950246</v>
      </c>
      <c r="Q641" s="68" t="s">
        <v>2053</v>
      </c>
      <c r="R641" s="68" t="s">
        <v>1596</v>
      </c>
      <c r="S641" s="68" t="s">
        <v>1569</v>
      </c>
      <c r="T641" s="68">
        <v>6038</v>
      </c>
    </row>
    <row r="642" spans="1:23" ht="30" customHeight="1">
      <c r="A642" s="64">
        <v>641</v>
      </c>
      <c r="B642" s="69" t="s">
        <v>3462</v>
      </c>
      <c r="C642" s="66" t="s">
        <v>3462</v>
      </c>
      <c r="D642" s="66" t="s">
        <v>1491</v>
      </c>
      <c r="E642" s="66" t="s">
        <v>3463</v>
      </c>
      <c r="F642" s="66" t="s">
        <v>1492</v>
      </c>
      <c r="G642" s="67" t="s">
        <v>1560</v>
      </c>
      <c r="H642" s="68" t="s">
        <v>1561</v>
      </c>
      <c r="I642" s="68" t="s">
        <v>1562</v>
      </c>
      <c r="J642" s="68" t="s">
        <v>1562</v>
      </c>
      <c r="K642" s="68" t="s">
        <v>1563</v>
      </c>
      <c r="L642" s="68" t="s">
        <v>3464</v>
      </c>
      <c r="M642" s="68" t="s">
        <v>2932</v>
      </c>
      <c r="N642" s="68" t="s">
        <v>2933</v>
      </c>
      <c r="O642" s="68" t="s">
        <v>2934</v>
      </c>
      <c r="P642" s="68">
        <v>9189172960</v>
      </c>
      <c r="Q642" s="68" t="s">
        <v>2935</v>
      </c>
      <c r="R642" s="68" t="s">
        <v>2297</v>
      </c>
      <c r="S642" s="68" t="s">
        <v>1659</v>
      </c>
      <c r="T642" s="68">
        <v>1634</v>
      </c>
    </row>
    <row r="643" spans="1:23" ht="30" customHeight="1">
      <c r="A643" s="64">
        <v>642</v>
      </c>
      <c r="B643" s="69" t="s">
        <v>392</v>
      </c>
      <c r="C643" s="66" t="s">
        <v>392</v>
      </c>
      <c r="D643" s="66" t="s">
        <v>1491</v>
      </c>
      <c r="E643" s="66" t="s">
        <v>3465</v>
      </c>
      <c r="F643" s="66" t="s">
        <v>1492</v>
      </c>
      <c r="G643" s="67" t="s">
        <v>1601</v>
      </c>
      <c r="H643" s="68" t="s">
        <v>1561</v>
      </c>
      <c r="I643" s="68" t="s">
        <v>1562</v>
      </c>
      <c r="J643" s="68" t="s">
        <v>1562</v>
      </c>
      <c r="K643" s="68" t="s">
        <v>1563</v>
      </c>
      <c r="L643" s="68" t="s">
        <v>3464</v>
      </c>
      <c r="M643" s="68" t="s">
        <v>2932</v>
      </c>
      <c r="N643" s="68" t="s">
        <v>2933</v>
      </c>
      <c r="O643" s="68" t="s">
        <v>2934</v>
      </c>
      <c r="P643" s="68">
        <v>9189172960</v>
      </c>
      <c r="Q643" s="68" t="s">
        <v>2935</v>
      </c>
      <c r="R643" s="68" t="s">
        <v>2297</v>
      </c>
      <c r="S643" s="68" t="s">
        <v>1659</v>
      </c>
      <c r="T643" s="68">
        <v>1634</v>
      </c>
    </row>
    <row r="644" spans="1:23" ht="30" customHeight="1">
      <c r="A644" s="64">
        <v>643</v>
      </c>
      <c r="B644" s="69" t="s">
        <v>392</v>
      </c>
      <c r="C644" s="66" t="s">
        <v>394</v>
      </c>
      <c r="D644" s="66" t="s">
        <v>1491</v>
      </c>
      <c r="E644" s="66" t="s">
        <v>3465</v>
      </c>
      <c r="F644" s="66" t="s">
        <v>1492</v>
      </c>
      <c r="G644" s="67" t="s">
        <v>1601</v>
      </c>
      <c r="H644" s="68" t="s">
        <v>1561</v>
      </c>
      <c r="I644" s="68" t="s">
        <v>1562</v>
      </c>
      <c r="J644" s="68" t="s">
        <v>1562</v>
      </c>
      <c r="K644" s="68" t="s">
        <v>1563</v>
      </c>
      <c r="L644" s="68" t="s">
        <v>3464</v>
      </c>
      <c r="M644" s="68" t="s">
        <v>2932</v>
      </c>
      <c r="N644" s="68" t="s">
        <v>2933</v>
      </c>
      <c r="O644" s="68" t="s">
        <v>2934</v>
      </c>
      <c r="P644" s="68">
        <v>9189172960</v>
      </c>
      <c r="Q644" s="68" t="s">
        <v>2935</v>
      </c>
      <c r="R644" s="68" t="s">
        <v>2297</v>
      </c>
      <c r="S644" s="68" t="s">
        <v>1659</v>
      </c>
      <c r="T644" s="68">
        <v>1634</v>
      </c>
    </row>
    <row r="645" spans="1:23" ht="30" customHeight="1">
      <c r="A645" s="64">
        <v>644</v>
      </c>
      <c r="B645" s="69" t="s">
        <v>740</v>
      </c>
      <c r="C645" s="66" t="s">
        <v>740</v>
      </c>
      <c r="D645" s="66" t="s">
        <v>1493</v>
      </c>
      <c r="E645" s="66" t="s">
        <v>3466</v>
      </c>
      <c r="F645" s="66" t="s">
        <v>1494</v>
      </c>
      <c r="G645" s="67" t="s">
        <v>1570</v>
      </c>
      <c r="H645" s="68" t="s">
        <v>1561</v>
      </c>
      <c r="I645" s="68" t="s">
        <v>1562</v>
      </c>
      <c r="J645" s="68" t="s">
        <v>1562</v>
      </c>
      <c r="K645" s="68" t="s">
        <v>1563</v>
      </c>
      <c r="L645" s="68" t="s">
        <v>2201</v>
      </c>
      <c r="M645" s="68" t="s">
        <v>2202</v>
      </c>
      <c r="N645" s="68" t="s">
        <v>2203</v>
      </c>
      <c r="O645" s="68" t="s">
        <v>2204</v>
      </c>
      <c r="P645" s="68">
        <v>9171450396</v>
      </c>
      <c r="Q645" s="68" t="s">
        <v>2205</v>
      </c>
      <c r="R645" s="68" t="s">
        <v>1596</v>
      </c>
      <c r="S645" s="68" t="s">
        <v>1569</v>
      </c>
      <c r="T645" s="68">
        <v>6000</v>
      </c>
      <c r="U645" s="63" t="s">
        <v>2206</v>
      </c>
      <c r="W645" s="63" t="s">
        <v>3467</v>
      </c>
    </row>
    <row r="646" spans="1:23" ht="30" customHeight="1">
      <c r="A646" s="64">
        <v>645</v>
      </c>
      <c r="B646" s="69" t="s">
        <v>740</v>
      </c>
      <c r="C646" s="66" t="s">
        <v>741</v>
      </c>
      <c r="D646" s="66" t="s">
        <v>1493</v>
      </c>
      <c r="E646" s="66" t="s">
        <v>3466</v>
      </c>
      <c r="F646" s="66" t="s">
        <v>1494</v>
      </c>
      <c r="G646" s="67" t="s">
        <v>1560</v>
      </c>
      <c r="H646" s="68" t="s">
        <v>1561</v>
      </c>
      <c r="I646" s="68" t="s">
        <v>1562</v>
      </c>
      <c r="J646" s="68" t="s">
        <v>1562</v>
      </c>
      <c r="K646" s="68" t="s">
        <v>1563</v>
      </c>
      <c r="L646" s="68" t="s">
        <v>2201</v>
      </c>
      <c r="M646" s="68" t="s">
        <v>2202</v>
      </c>
      <c r="N646" s="68" t="s">
        <v>2203</v>
      </c>
      <c r="O646" s="68" t="s">
        <v>2204</v>
      </c>
      <c r="P646" s="68">
        <v>9171450396</v>
      </c>
      <c r="Q646" s="68" t="s">
        <v>2205</v>
      </c>
      <c r="R646" s="68" t="s">
        <v>1596</v>
      </c>
      <c r="S646" s="68" t="s">
        <v>1569</v>
      </c>
      <c r="T646" s="68">
        <v>6000</v>
      </c>
      <c r="U646" s="63" t="s">
        <v>2206</v>
      </c>
      <c r="W646" s="63" t="s">
        <v>3467</v>
      </c>
    </row>
    <row r="647" spans="1:23" ht="30" customHeight="1">
      <c r="A647" s="64">
        <v>646</v>
      </c>
      <c r="B647" s="69" t="s">
        <v>3468</v>
      </c>
      <c r="C647" s="66" t="s">
        <v>3468</v>
      </c>
      <c r="D647" s="66" t="s">
        <v>3469</v>
      </c>
      <c r="E647" s="66" t="s">
        <v>3470</v>
      </c>
      <c r="F647" s="66" t="s">
        <v>1478</v>
      </c>
      <c r="G647" s="67" t="s">
        <v>1649</v>
      </c>
      <c r="H647" s="68" t="s">
        <v>1561</v>
      </c>
      <c r="I647" s="68" t="s">
        <v>1562</v>
      </c>
      <c r="J647" s="68" t="s">
        <v>1562</v>
      </c>
      <c r="K647" s="68" t="s">
        <v>1563</v>
      </c>
      <c r="L647" s="68" t="s">
        <v>3407</v>
      </c>
      <c r="M647" s="68" t="s">
        <v>3408</v>
      </c>
      <c r="N647" s="68" t="s">
        <v>3471</v>
      </c>
      <c r="O647" s="68" t="s">
        <v>3472</v>
      </c>
      <c r="P647" s="68">
        <v>9190806260</v>
      </c>
      <c r="Q647" s="68" t="s">
        <v>3473</v>
      </c>
      <c r="R647" s="68" t="s">
        <v>1568</v>
      </c>
      <c r="S647" s="68" t="s">
        <v>1569</v>
      </c>
      <c r="T647" s="68">
        <v>2302</v>
      </c>
    </row>
    <row r="648" spans="1:23" ht="30" customHeight="1">
      <c r="A648" s="64">
        <v>647</v>
      </c>
      <c r="B648" s="69" t="s">
        <v>3474</v>
      </c>
      <c r="C648" s="66" t="s">
        <v>3474</v>
      </c>
      <c r="D648" s="66" t="s">
        <v>3475</v>
      </c>
      <c r="E648" s="66" t="s">
        <v>3414</v>
      </c>
      <c r="F648" s="66" t="s">
        <v>1480</v>
      </c>
      <c r="G648" s="67" t="s">
        <v>1649</v>
      </c>
      <c r="H648" s="68" t="s">
        <v>1561</v>
      </c>
      <c r="I648" s="68" t="s">
        <v>1562</v>
      </c>
      <c r="J648" s="68" t="s">
        <v>1562</v>
      </c>
      <c r="K648" s="68" t="s">
        <v>1563</v>
      </c>
      <c r="L648" s="68" t="s">
        <v>3476</v>
      </c>
      <c r="M648" s="68" t="s">
        <v>3416</v>
      </c>
      <c r="N648" s="68" t="s">
        <v>3417</v>
      </c>
      <c r="O648" s="68" t="s">
        <v>3477</v>
      </c>
      <c r="P648" s="68">
        <v>9217176248</v>
      </c>
      <c r="Q648" s="68" t="s">
        <v>3478</v>
      </c>
      <c r="R648" s="68" t="s">
        <v>1568</v>
      </c>
      <c r="S648" s="68" t="s">
        <v>1569</v>
      </c>
      <c r="T648" s="68">
        <v>2316</v>
      </c>
    </row>
    <row r="649" spans="1:23" ht="30" customHeight="1">
      <c r="A649" s="64">
        <v>648</v>
      </c>
      <c r="B649" s="69" t="s">
        <v>3479</v>
      </c>
      <c r="C649" s="66" t="s">
        <v>3479</v>
      </c>
      <c r="D649" s="66" t="s">
        <v>3480</v>
      </c>
      <c r="E649" s="66" t="s">
        <v>3423</v>
      </c>
      <c r="F649" s="66" t="s">
        <v>3481</v>
      </c>
      <c r="G649" s="67" t="s">
        <v>1570</v>
      </c>
      <c r="H649" s="68" t="s">
        <v>1561</v>
      </c>
      <c r="I649" s="68" t="s">
        <v>1562</v>
      </c>
      <c r="J649" s="68" t="s">
        <v>1562</v>
      </c>
      <c r="K649" s="68" t="s">
        <v>1563</v>
      </c>
      <c r="L649" s="68" t="s">
        <v>3464</v>
      </c>
      <c r="M649" s="68" t="s">
        <v>2932</v>
      </c>
      <c r="N649" s="68" t="s">
        <v>2933</v>
      </c>
      <c r="O649" s="68" t="s">
        <v>2934</v>
      </c>
      <c r="P649" s="68">
        <v>9189172690</v>
      </c>
      <c r="Q649" s="68" t="s">
        <v>2935</v>
      </c>
      <c r="R649" s="68" t="s">
        <v>1568</v>
      </c>
      <c r="S649" s="68" t="s">
        <v>1569</v>
      </c>
      <c r="T649" s="68">
        <v>1630</v>
      </c>
    </row>
    <row r="650" spans="1:23" ht="30" customHeight="1">
      <c r="A650" s="64">
        <v>649</v>
      </c>
      <c r="B650" s="69" t="s">
        <v>3479</v>
      </c>
      <c r="C650" s="66" t="s">
        <v>3482</v>
      </c>
      <c r="D650" s="66" t="s">
        <v>3480</v>
      </c>
      <c r="E650" s="66" t="s">
        <v>3423</v>
      </c>
      <c r="F650" s="66" t="s">
        <v>3481</v>
      </c>
      <c r="G650" s="67" t="s">
        <v>1570</v>
      </c>
      <c r="H650" s="68" t="s">
        <v>1561</v>
      </c>
      <c r="I650" s="68" t="s">
        <v>1562</v>
      </c>
      <c r="J650" s="68" t="s">
        <v>1562</v>
      </c>
      <c r="K650" s="68" t="s">
        <v>1563</v>
      </c>
      <c r="L650" s="68" t="s">
        <v>3464</v>
      </c>
      <c r="M650" s="68" t="s">
        <v>2932</v>
      </c>
      <c r="N650" s="68" t="s">
        <v>2933</v>
      </c>
      <c r="O650" s="68" t="s">
        <v>2934</v>
      </c>
      <c r="P650" s="68">
        <v>9189172690</v>
      </c>
      <c r="Q650" s="68" t="s">
        <v>2935</v>
      </c>
      <c r="R650" s="68" t="s">
        <v>1568</v>
      </c>
      <c r="S650" s="68" t="s">
        <v>1569</v>
      </c>
      <c r="T650" s="68">
        <v>1630</v>
      </c>
    </row>
    <row r="651" spans="1:23" ht="30" customHeight="1">
      <c r="A651" s="64">
        <v>650</v>
      </c>
      <c r="B651" s="69" t="s">
        <v>3479</v>
      </c>
      <c r="C651" s="66" t="s">
        <v>3483</v>
      </c>
      <c r="D651" s="66" t="s">
        <v>3480</v>
      </c>
      <c r="E651" s="66" t="s">
        <v>3423</v>
      </c>
      <c r="F651" s="66" t="s">
        <v>3481</v>
      </c>
      <c r="G651" s="67" t="s">
        <v>1570</v>
      </c>
      <c r="H651" s="68" t="s">
        <v>1561</v>
      </c>
      <c r="I651" s="68" t="s">
        <v>1562</v>
      </c>
      <c r="J651" s="68" t="s">
        <v>1562</v>
      </c>
      <c r="K651" s="68" t="s">
        <v>1563</v>
      </c>
      <c r="L651" s="68" t="s">
        <v>3464</v>
      </c>
      <c r="M651" s="68" t="s">
        <v>2932</v>
      </c>
      <c r="N651" s="68" t="s">
        <v>2933</v>
      </c>
      <c r="O651" s="68" t="s">
        <v>2934</v>
      </c>
      <c r="P651" s="68">
        <v>9189172690</v>
      </c>
      <c r="Q651" s="68" t="s">
        <v>2935</v>
      </c>
      <c r="R651" s="68" t="s">
        <v>1568</v>
      </c>
      <c r="S651" s="68" t="s">
        <v>1569</v>
      </c>
      <c r="T651" s="68">
        <v>1630</v>
      </c>
    </row>
    <row r="652" spans="1:23" ht="30" customHeight="1">
      <c r="A652" s="64">
        <v>651</v>
      </c>
      <c r="B652" s="69" t="s">
        <v>3479</v>
      </c>
      <c r="C652" s="66" t="s">
        <v>3484</v>
      </c>
      <c r="D652" s="66" t="s">
        <v>3480</v>
      </c>
      <c r="E652" s="66" t="s">
        <v>3423</v>
      </c>
      <c r="F652" s="66" t="s">
        <v>3481</v>
      </c>
      <c r="G652" s="67" t="s">
        <v>1560</v>
      </c>
      <c r="H652" s="68" t="s">
        <v>1561</v>
      </c>
      <c r="I652" s="68" t="s">
        <v>1562</v>
      </c>
      <c r="J652" s="68" t="s">
        <v>1562</v>
      </c>
      <c r="K652" s="68" t="s">
        <v>1563</v>
      </c>
      <c r="L652" s="68" t="s">
        <v>3464</v>
      </c>
      <c r="M652" s="68" t="s">
        <v>2932</v>
      </c>
      <c r="N652" s="68" t="s">
        <v>2933</v>
      </c>
      <c r="O652" s="68" t="s">
        <v>2934</v>
      </c>
      <c r="P652" s="68">
        <v>9189172690</v>
      </c>
      <c r="Q652" s="68" t="s">
        <v>2935</v>
      </c>
      <c r="R652" s="68" t="s">
        <v>1568</v>
      </c>
      <c r="S652" s="68" t="s">
        <v>1569</v>
      </c>
      <c r="T652" s="68">
        <v>1630</v>
      </c>
    </row>
    <row r="653" spans="1:23" ht="30" customHeight="1">
      <c r="A653" s="64">
        <v>652</v>
      </c>
      <c r="B653" s="69" t="s">
        <v>744</v>
      </c>
      <c r="C653" s="66" t="s">
        <v>744</v>
      </c>
      <c r="D653" s="66" t="s">
        <v>1498</v>
      </c>
      <c r="E653" s="66" t="s">
        <v>3485</v>
      </c>
      <c r="F653" s="66" t="s">
        <v>1499</v>
      </c>
      <c r="G653" s="67" t="s">
        <v>1570</v>
      </c>
      <c r="H653" s="68" t="s">
        <v>1561</v>
      </c>
      <c r="I653" s="68" t="s">
        <v>1562</v>
      </c>
      <c r="J653" s="68" t="s">
        <v>1562</v>
      </c>
      <c r="K653" s="68" t="s">
        <v>1615</v>
      </c>
      <c r="L653" s="68" t="s">
        <v>2201</v>
      </c>
      <c r="M653" s="68" t="s">
        <v>2202</v>
      </c>
      <c r="N653" s="68" t="s">
        <v>2203</v>
      </c>
      <c r="O653" s="68" t="s">
        <v>2204</v>
      </c>
      <c r="P653" s="68">
        <v>9171450396</v>
      </c>
      <c r="Q653" s="68" t="s">
        <v>3412</v>
      </c>
      <c r="R653" s="68" t="s">
        <v>1596</v>
      </c>
      <c r="S653" s="68" t="s">
        <v>1569</v>
      </c>
      <c r="T653" s="68">
        <v>6038</v>
      </c>
      <c r="U653" s="63" t="s">
        <v>3413</v>
      </c>
      <c r="W653" s="63" t="s">
        <v>3486</v>
      </c>
    </row>
    <row r="654" spans="1:23" ht="30" customHeight="1">
      <c r="A654" s="64">
        <v>653</v>
      </c>
      <c r="B654" s="69" t="s">
        <v>744</v>
      </c>
      <c r="C654" s="66" t="s">
        <v>780</v>
      </c>
      <c r="D654" s="66" t="s">
        <v>1498</v>
      </c>
      <c r="E654" s="66" t="s">
        <v>3485</v>
      </c>
      <c r="F654" s="66" t="s">
        <v>1499</v>
      </c>
      <c r="G654" s="67" t="s">
        <v>1560</v>
      </c>
      <c r="H654" s="68" t="s">
        <v>1561</v>
      </c>
      <c r="I654" s="68" t="s">
        <v>1562</v>
      </c>
      <c r="J654" s="68" t="s">
        <v>1562</v>
      </c>
      <c r="K654" s="68" t="s">
        <v>1615</v>
      </c>
      <c r="L654" s="68" t="s">
        <v>2201</v>
      </c>
      <c r="M654" s="68" t="s">
        <v>2202</v>
      </c>
      <c r="N654" s="68" t="s">
        <v>2203</v>
      </c>
      <c r="O654" s="68" t="s">
        <v>2204</v>
      </c>
      <c r="P654" s="68">
        <v>9171450396</v>
      </c>
      <c r="Q654" s="68" t="s">
        <v>3412</v>
      </c>
      <c r="R654" s="68" t="s">
        <v>1596</v>
      </c>
      <c r="S654" s="68" t="s">
        <v>1569</v>
      </c>
      <c r="T654" s="68">
        <v>6038</v>
      </c>
      <c r="U654" s="63" t="s">
        <v>3413</v>
      </c>
      <c r="W654" s="63" t="s">
        <v>3486</v>
      </c>
    </row>
    <row r="655" spans="1:23" ht="30" customHeight="1">
      <c r="A655" s="64">
        <v>654</v>
      </c>
      <c r="B655" s="71" t="s">
        <v>745</v>
      </c>
      <c r="C655" s="66" t="s">
        <v>229</v>
      </c>
      <c r="D655" s="66" t="s">
        <v>1500</v>
      </c>
      <c r="E655" s="66" t="s">
        <v>3041</v>
      </c>
      <c r="F655" s="66" t="s">
        <v>1501</v>
      </c>
      <c r="G655" s="67" t="s">
        <v>1560</v>
      </c>
      <c r="H655" s="68" t="s">
        <v>1561</v>
      </c>
      <c r="I655" s="68" t="s">
        <v>1561</v>
      </c>
      <c r="J655" s="68" t="s">
        <v>1561</v>
      </c>
      <c r="K655" s="68" t="s">
        <v>1615</v>
      </c>
      <c r="L655" s="68" t="s">
        <v>2720</v>
      </c>
      <c r="M655" s="68" t="s">
        <v>2721</v>
      </c>
      <c r="N655" s="68" t="s">
        <v>3487</v>
      </c>
      <c r="O655" s="68" t="s">
        <v>3488</v>
      </c>
      <c r="P655" s="68">
        <v>9178301613</v>
      </c>
      <c r="Q655" s="68" t="s">
        <v>1819</v>
      </c>
      <c r="R655" s="68" t="s">
        <v>1568</v>
      </c>
      <c r="S655" s="68" t="s">
        <v>1569</v>
      </c>
      <c r="T655" s="68">
        <v>1231</v>
      </c>
    </row>
    <row r="656" spans="1:23" ht="30" customHeight="1">
      <c r="A656" s="64">
        <v>655</v>
      </c>
      <c r="B656" s="65" t="s">
        <v>745</v>
      </c>
      <c r="C656" s="66" t="s">
        <v>745</v>
      </c>
      <c r="D656" s="66" t="s">
        <v>1500</v>
      </c>
      <c r="E656" s="66" t="s">
        <v>3041</v>
      </c>
      <c r="F656" s="66" t="s">
        <v>1501</v>
      </c>
      <c r="G656" s="67" t="s">
        <v>1570</v>
      </c>
      <c r="H656" s="68" t="s">
        <v>1561</v>
      </c>
      <c r="I656" s="68" t="s">
        <v>1561</v>
      </c>
      <c r="J656" s="68" t="s">
        <v>1561</v>
      </c>
      <c r="K656" s="68" t="s">
        <v>1615</v>
      </c>
      <c r="L656" s="68" t="s">
        <v>2720</v>
      </c>
      <c r="M656" s="68" t="s">
        <v>2721</v>
      </c>
      <c r="N656" s="68" t="s">
        <v>3487</v>
      </c>
      <c r="O656" s="68" t="s">
        <v>3488</v>
      </c>
      <c r="P656" s="68">
        <v>9178301613</v>
      </c>
      <c r="Q656" s="68" t="s">
        <v>1819</v>
      </c>
      <c r="R656" s="68" t="s">
        <v>1568</v>
      </c>
      <c r="S656" s="68" t="s">
        <v>1569</v>
      </c>
      <c r="T656" s="68">
        <v>1231</v>
      </c>
    </row>
    <row r="657" spans="1:23" ht="30" customHeight="1">
      <c r="A657" s="64">
        <v>656</v>
      </c>
      <c r="B657" s="65" t="s">
        <v>746</v>
      </c>
      <c r="C657" s="66" t="s">
        <v>746</v>
      </c>
      <c r="D657" s="66" t="s">
        <v>1502</v>
      </c>
      <c r="E657" s="66" t="s">
        <v>3489</v>
      </c>
      <c r="F657" s="66" t="s">
        <v>1503</v>
      </c>
      <c r="G657" s="67" t="s">
        <v>3490</v>
      </c>
      <c r="H657" s="68" t="s">
        <v>1561</v>
      </c>
      <c r="I657" s="68" t="s">
        <v>1562</v>
      </c>
      <c r="J657" s="68" t="s">
        <v>1562</v>
      </c>
      <c r="K657" s="68" t="s">
        <v>1563</v>
      </c>
      <c r="L657" s="68" t="s">
        <v>3491</v>
      </c>
      <c r="M657" s="68" t="s">
        <v>3492</v>
      </c>
      <c r="N657" s="68" t="s">
        <v>3493</v>
      </c>
      <c r="O657" s="68" t="s">
        <v>3494</v>
      </c>
      <c r="P657" s="68" t="s">
        <v>1575</v>
      </c>
      <c r="Q657" s="68" t="s">
        <v>3495</v>
      </c>
      <c r="R657" s="68" t="s">
        <v>1568</v>
      </c>
      <c r="S657" s="68" t="s">
        <v>1569</v>
      </c>
      <c r="T657" s="68">
        <v>4031</v>
      </c>
      <c r="U657" s="63" t="s">
        <v>3496</v>
      </c>
    </row>
    <row r="658" spans="1:23" ht="30" customHeight="1">
      <c r="A658" s="64">
        <v>657</v>
      </c>
      <c r="B658" s="65" t="s">
        <v>3497</v>
      </c>
      <c r="C658" s="66" t="s">
        <v>3497</v>
      </c>
      <c r="D658" s="66" t="s">
        <v>1504</v>
      </c>
      <c r="E658" s="66" t="s">
        <v>3498</v>
      </c>
      <c r="F658" s="66" t="s">
        <v>1505</v>
      </c>
      <c r="G658" s="67" t="s">
        <v>1560</v>
      </c>
      <c r="H658" s="68" t="s">
        <v>1561</v>
      </c>
      <c r="I658" s="68" t="s">
        <v>1562</v>
      </c>
      <c r="J658" s="68" t="s">
        <v>1562</v>
      </c>
      <c r="K658" s="68" t="s">
        <v>1563</v>
      </c>
      <c r="L658" s="68" t="s">
        <v>3499</v>
      </c>
      <c r="M658" s="68" t="s">
        <v>3500</v>
      </c>
      <c r="N658" s="68" t="s">
        <v>3501</v>
      </c>
      <c r="O658" s="68" t="s">
        <v>3502</v>
      </c>
      <c r="P658" s="68" t="s">
        <v>3502</v>
      </c>
      <c r="Q658" s="68" t="s">
        <v>3503</v>
      </c>
      <c r="R658" s="68" t="s">
        <v>1568</v>
      </c>
      <c r="S658" s="68" t="s">
        <v>1569</v>
      </c>
      <c r="T658" s="68">
        <v>1214</v>
      </c>
    </row>
    <row r="659" spans="1:23" ht="30" customHeight="1">
      <c r="A659" s="64">
        <v>658</v>
      </c>
      <c r="B659" s="69" t="s">
        <v>747</v>
      </c>
      <c r="C659" s="66" t="s">
        <v>402</v>
      </c>
      <c r="D659" s="66" t="s">
        <v>1504</v>
      </c>
      <c r="E659" s="66" t="s">
        <v>3498</v>
      </c>
      <c r="F659" s="66" t="s">
        <v>1505</v>
      </c>
      <c r="G659" s="67" t="s">
        <v>1560</v>
      </c>
      <c r="H659" s="68" t="s">
        <v>1561</v>
      </c>
      <c r="I659" s="68" t="s">
        <v>1562</v>
      </c>
      <c r="J659" s="68" t="s">
        <v>1562</v>
      </c>
      <c r="K659" s="68" t="s">
        <v>1563</v>
      </c>
      <c r="L659" s="68" t="s">
        <v>3499</v>
      </c>
      <c r="M659" s="68" t="s">
        <v>3500</v>
      </c>
      <c r="N659" s="68" t="s">
        <v>3501</v>
      </c>
      <c r="O659" s="68" t="s">
        <v>3502</v>
      </c>
      <c r="P659" s="68" t="s">
        <v>3502</v>
      </c>
      <c r="Q659" s="68" t="s">
        <v>3503</v>
      </c>
      <c r="R659" s="68" t="s">
        <v>1568</v>
      </c>
      <c r="S659" s="68" t="s">
        <v>1569</v>
      </c>
      <c r="T659" s="68">
        <v>1214</v>
      </c>
    </row>
    <row r="660" spans="1:23" ht="30" customHeight="1">
      <c r="A660" s="64">
        <v>659</v>
      </c>
      <c r="B660" s="69" t="s">
        <v>747</v>
      </c>
      <c r="C660" s="66" t="s">
        <v>747</v>
      </c>
      <c r="D660" s="66" t="s">
        <v>1504</v>
      </c>
      <c r="E660" s="66" t="s">
        <v>3498</v>
      </c>
      <c r="F660" s="66" t="s">
        <v>1505</v>
      </c>
      <c r="G660" s="67" t="s">
        <v>1560</v>
      </c>
      <c r="H660" s="68" t="s">
        <v>1561</v>
      </c>
      <c r="I660" s="68" t="s">
        <v>1562</v>
      </c>
      <c r="J660" s="68" t="s">
        <v>1562</v>
      </c>
      <c r="K660" s="68" t="s">
        <v>1563</v>
      </c>
      <c r="L660" s="68" t="s">
        <v>3499</v>
      </c>
      <c r="M660" s="68" t="s">
        <v>3500</v>
      </c>
      <c r="N660" s="68" t="s">
        <v>3501</v>
      </c>
      <c r="O660" s="68" t="s">
        <v>3502</v>
      </c>
      <c r="P660" s="68" t="s">
        <v>3502</v>
      </c>
      <c r="Q660" s="68" t="s">
        <v>3503</v>
      </c>
      <c r="R660" s="68" t="s">
        <v>1568</v>
      </c>
      <c r="S660" s="68" t="s">
        <v>1569</v>
      </c>
      <c r="T660" s="68">
        <v>1214</v>
      </c>
    </row>
    <row r="661" spans="1:23" ht="30" customHeight="1">
      <c r="A661" s="64">
        <v>660</v>
      </c>
      <c r="B661" s="69" t="s">
        <v>748</v>
      </c>
      <c r="C661" s="66" t="s">
        <v>749</v>
      </c>
      <c r="D661" s="66" t="s">
        <v>1506</v>
      </c>
      <c r="E661" s="66" t="s">
        <v>3504</v>
      </c>
      <c r="F661" s="66" t="s">
        <v>1507</v>
      </c>
      <c r="G661" s="67" t="s">
        <v>1560</v>
      </c>
      <c r="H661" s="68" t="s">
        <v>1561</v>
      </c>
      <c r="I661" s="68" t="s">
        <v>1562</v>
      </c>
      <c r="J661" s="68" t="s">
        <v>1562</v>
      </c>
      <c r="K661" s="68" t="s">
        <v>1563</v>
      </c>
      <c r="L661" s="68" t="s">
        <v>2757</v>
      </c>
      <c r="M661" s="68" t="s">
        <v>2758</v>
      </c>
      <c r="N661" s="68" t="s">
        <v>2763</v>
      </c>
      <c r="O661" s="68" t="s">
        <v>2760</v>
      </c>
      <c r="P661" s="68" t="s">
        <v>2760</v>
      </c>
      <c r="Q661" s="68" t="s">
        <v>3505</v>
      </c>
      <c r="R661" s="68" t="s">
        <v>1568</v>
      </c>
      <c r="S661" s="68" t="s">
        <v>1569</v>
      </c>
      <c r="T661" s="68">
        <v>1604</v>
      </c>
      <c r="U661" s="63" t="s">
        <v>3239</v>
      </c>
      <c r="W661" s="63" t="s">
        <v>3506</v>
      </c>
    </row>
    <row r="662" spans="1:23" ht="30" customHeight="1">
      <c r="A662" s="64">
        <v>661</v>
      </c>
      <c r="B662" s="69" t="s">
        <v>748</v>
      </c>
      <c r="C662" s="66" t="s">
        <v>3507</v>
      </c>
      <c r="D662" s="66" t="s">
        <v>1506</v>
      </c>
      <c r="E662" s="66" t="s">
        <v>3504</v>
      </c>
      <c r="F662" s="66" t="s">
        <v>1507</v>
      </c>
      <c r="G662" s="67" t="s">
        <v>1570</v>
      </c>
      <c r="H662" s="68" t="s">
        <v>1561</v>
      </c>
      <c r="I662" s="68" t="s">
        <v>1562</v>
      </c>
      <c r="J662" s="68" t="s">
        <v>1562</v>
      </c>
      <c r="K662" s="68" t="s">
        <v>1563</v>
      </c>
      <c r="L662" s="68" t="s">
        <v>2757</v>
      </c>
      <c r="M662" s="68" t="s">
        <v>2758</v>
      </c>
      <c r="N662" s="68" t="s">
        <v>2763</v>
      </c>
      <c r="O662" s="68" t="s">
        <v>2760</v>
      </c>
      <c r="P662" s="68" t="s">
        <v>2760</v>
      </c>
      <c r="Q662" s="68" t="s">
        <v>3505</v>
      </c>
      <c r="R662" s="68" t="s">
        <v>1568</v>
      </c>
      <c r="S662" s="68" t="s">
        <v>1569</v>
      </c>
      <c r="T662" s="68">
        <v>1604</v>
      </c>
      <c r="U662" s="63" t="s">
        <v>3239</v>
      </c>
      <c r="W662" s="63" t="s">
        <v>3506</v>
      </c>
    </row>
    <row r="663" spans="1:23" ht="30" customHeight="1">
      <c r="A663" s="64">
        <v>662</v>
      </c>
      <c r="B663" s="69" t="s">
        <v>748</v>
      </c>
      <c r="C663" s="66" t="s">
        <v>750</v>
      </c>
      <c r="D663" s="66" t="s">
        <v>1506</v>
      </c>
      <c r="E663" s="66" t="s">
        <v>3504</v>
      </c>
      <c r="F663" s="66" t="s">
        <v>1507</v>
      </c>
      <c r="G663" s="67" t="s">
        <v>1570</v>
      </c>
      <c r="H663" s="68" t="s">
        <v>1561</v>
      </c>
      <c r="I663" s="68" t="s">
        <v>1562</v>
      </c>
      <c r="J663" s="68" t="s">
        <v>1562</v>
      </c>
      <c r="K663" s="68" t="s">
        <v>1563</v>
      </c>
      <c r="L663" s="68" t="s">
        <v>2757</v>
      </c>
      <c r="M663" s="68" t="s">
        <v>2758</v>
      </c>
      <c r="N663" s="68" t="s">
        <v>2763</v>
      </c>
      <c r="O663" s="68" t="s">
        <v>2760</v>
      </c>
      <c r="P663" s="68" t="s">
        <v>2760</v>
      </c>
      <c r="Q663" s="68" t="s">
        <v>3505</v>
      </c>
      <c r="R663" s="68" t="s">
        <v>1568</v>
      </c>
      <c r="S663" s="68" t="s">
        <v>1569</v>
      </c>
      <c r="T663" s="68">
        <v>1604</v>
      </c>
      <c r="U663" s="63" t="s">
        <v>3239</v>
      </c>
      <c r="W663" s="63" t="s">
        <v>3506</v>
      </c>
    </row>
    <row r="664" spans="1:23" ht="30" customHeight="1">
      <c r="A664" s="64">
        <v>663</v>
      </c>
      <c r="B664" s="65" t="s">
        <v>748</v>
      </c>
      <c r="C664" s="66" t="s">
        <v>324</v>
      </c>
      <c r="D664" s="66" t="s">
        <v>1506</v>
      </c>
      <c r="E664" s="66" t="s">
        <v>3504</v>
      </c>
      <c r="F664" s="66" t="s">
        <v>1507</v>
      </c>
      <c r="G664" s="67" t="s">
        <v>1560</v>
      </c>
      <c r="H664" s="68" t="s">
        <v>1561</v>
      </c>
      <c r="I664" s="68" t="s">
        <v>1562</v>
      </c>
      <c r="J664" s="68" t="s">
        <v>1562</v>
      </c>
      <c r="K664" s="68" t="s">
        <v>1563</v>
      </c>
      <c r="L664" s="68" t="s">
        <v>2757</v>
      </c>
      <c r="M664" s="68" t="s">
        <v>2758</v>
      </c>
      <c r="N664" s="68" t="s">
        <v>2763</v>
      </c>
      <c r="O664" s="68" t="s">
        <v>2760</v>
      </c>
      <c r="P664" s="68" t="s">
        <v>2760</v>
      </c>
      <c r="Q664" s="68" t="s">
        <v>3505</v>
      </c>
      <c r="R664" s="68" t="s">
        <v>1568</v>
      </c>
      <c r="S664" s="68" t="s">
        <v>1569</v>
      </c>
      <c r="T664" s="68">
        <v>1604</v>
      </c>
      <c r="U664" s="63" t="s">
        <v>3239</v>
      </c>
      <c r="W664" s="63" t="s">
        <v>3506</v>
      </c>
    </row>
    <row r="665" spans="1:23" ht="30" customHeight="1">
      <c r="A665" s="64">
        <v>664</v>
      </c>
      <c r="B665" s="65" t="s">
        <v>748</v>
      </c>
      <c r="C665" s="66" t="s">
        <v>748</v>
      </c>
      <c r="D665" s="66" t="s">
        <v>1506</v>
      </c>
      <c r="E665" s="66" t="s">
        <v>3504</v>
      </c>
      <c r="F665" s="66" t="s">
        <v>1507</v>
      </c>
      <c r="G665" s="67" t="s">
        <v>1570</v>
      </c>
      <c r="H665" s="68" t="s">
        <v>1561</v>
      </c>
      <c r="I665" s="68" t="s">
        <v>1562</v>
      </c>
      <c r="J665" s="68" t="s">
        <v>1562</v>
      </c>
      <c r="K665" s="68" t="s">
        <v>1563</v>
      </c>
      <c r="L665" s="68" t="s">
        <v>2757</v>
      </c>
      <c r="M665" s="68" t="s">
        <v>2758</v>
      </c>
      <c r="N665" s="68" t="s">
        <v>2763</v>
      </c>
      <c r="O665" s="68" t="s">
        <v>2760</v>
      </c>
      <c r="P665" s="68" t="s">
        <v>2760</v>
      </c>
      <c r="Q665" s="68" t="s">
        <v>3505</v>
      </c>
      <c r="R665" s="68" t="s">
        <v>1568</v>
      </c>
      <c r="S665" s="68" t="s">
        <v>1569</v>
      </c>
      <c r="T665" s="68">
        <v>1604</v>
      </c>
      <c r="U665" s="63" t="s">
        <v>3239</v>
      </c>
      <c r="W665" s="63" t="s">
        <v>3506</v>
      </c>
    </row>
    <row r="666" spans="1:23" ht="30" customHeight="1">
      <c r="A666" s="64">
        <v>665</v>
      </c>
      <c r="B666" s="65" t="s">
        <v>751</v>
      </c>
      <c r="C666" s="66" t="s">
        <v>751</v>
      </c>
      <c r="D666" s="66" t="s">
        <v>1509</v>
      </c>
      <c r="E666" s="66" t="s">
        <v>3508</v>
      </c>
      <c r="F666" s="66" t="s">
        <v>1510</v>
      </c>
      <c r="G666" s="67" t="s">
        <v>1570</v>
      </c>
      <c r="H666" s="68" t="s">
        <v>1561</v>
      </c>
      <c r="I666" s="68" t="s">
        <v>1561</v>
      </c>
      <c r="J666" s="68" t="s">
        <v>1562</v>
      </c>
      <c r="K666" s="68" t="s">
        <v>1719</v>
      </c>
      <c r="L666" s="68" t="s">
        <v>3509</v>
      </c>
      <c r="M666" s="68" t="s">
        <v>3510</v>
      </c>
      <c r="N666" s="68" t="s">
        <v>3511</v>
      </c>
      <c r="O666" s="68" t="s">
        <v>3512</v>
      </c>
      <c r="P666" s="68"/>
      <c r="Q666" s="68" t="s">
        <v>3513</v>
      </c>
      <c r="R666" s="68" t="s">
        <v>1596</v>
      </c>
      <c r="S666" s="68" t="s">
        <v>1569</v>
      </c>
      <c r="T666" s="68">
        <v>1605</v>
      </c>
    </row>
    <row r="667" spans="1:23" ht="30" customHeight="1">
      <c r="A667" s="64">
        <v>666</v>
      </c>
      <c r="B667" s="69" t="s">
        <v>751</v>
      </c>
      <c r="C667" s="66" t="s">
        <v>752</v>
      </c>
      <c r="D667" s="66" t="s">
        <v>1509</v>
      </c>
      <c r="E667" s="66" t="s">
        <v>3508</v>
      </c>
      <c r="F667" s="66" t="s">
        <v>1510</v>
      </c>
      <c r="G667" s="67" t="s">
        <v>1560</v>
      </c>
      <c r="H667" s="68" t="s">
        <v>1561</v>
      </c>
      <c r="I667" s="68" t="s">
        <v>1561</v>
      </c>
      <c r="J667" s="68" t="s">
        <v>1562</v>
      </c>
      <c r="K667" s="68" t="s">
        <v>1719</v>
      </c>
      <c r="L667" s="68" t="s">
        <v>3509</v>
      </c>
      <c r="M667" s="68" t="s">
        <v>3510</v>
      </c>
      <c r="N667" s="68" t="s">
        <v>3511</v>
      </c>
      <c r="O667" s="68" t="s">
        <v>3512</v>
      </c>
      <c r="P667" s="68" t="s">
        <v>1723</v>
      </c>
      <c r="Q667" s="68" t="s">
        <v>3513</v>
      </c>
      <c r="R667" s="68" t="s">
        <v>1596</v>
      </c>
      <c r="S667" s="68" t="s">
        <v>1569</v>
      </c>
      <c r="T667" s="68">
        <v>1605</v>
      </c>
    </row>
    <row r="668" spans="1:23" ht="30" customHeight="1">
      <c r="A668" s="64">
        <v>667</v>
      </c>
      <c r="B668" s="69" t="s">
        <v>753</v>
      </c>
      <c r="C668" s="66" t="s">
        <v>753</v>
      </c>
      <c r="D668" s="66" t="s">
        <v>1511</v>
      </c>
      <c r="E668" s="66" t="s">
        <v>3514</v>
      </c>
      <c r="F668" s="66" t="s">
        <v>1512</v>
      </c>
      <c r="G668" s="67" t="s">
        <v>1640</v>
      </c>
      <c r="H668" s="68" t="s">
        <v>1561</v>
      </c>
      <c r="I668" s="68" t="s">
        <v>1562</v>
      </c>
      <c r="J668" s="68" t="s">
        <v>1562</v>
      </c>
      <c r="K668" s="68" t="s">
        <v>3515</v>
      </c>
      <c r="L668" s="68" t="s">
        <v>1802</v>
      </c>
      <c r="M668" s="68" t="s">
        <v>1803</v>
      </c>
      <c r="N668" s="68" t="s">
        <v>2701</v>
      </c>
      <c r="O668" s="68" t="s">
        <v>3516</v>
      </c>
      <c r="P668" s="68">
        <v>9562651548</v>
      </c>
      <c r="Q668" s="68" t="s">
        <v>3201</v>
      </c>
      <c r="R668" s="68" t="s">
        <v>1596</v>
      </c>
      <c r="S668" s="68" t="s">
        <v>1569</v>
      </c>
      <c r="T668" s="68">
        <v>6000</v>
      </c>
    </row>
    <row r="669" spans="1:23" ht="30" customHeight="1">
      <c r="A669" s="64">
        <v>668</v>
      </c>
      <c r="B669" s="65" t="s">
        <v>3517</v>
      </c>
      <c r="C669" s="66" t="s">
        <v>3517</v>
      </c>
      <c r="D669" s="66" t="s">
        <v>3518</v>
      </c>
      <c r="E669" s="66" t="s">
        <v>3514</v>
      </c>
      <c r="F669" s="66" t="s">
        <v>1512</v>
      </c>
      <c r="G669" s="67" t="s">
        <v>1560</v>
      </c>
      <c r="H669" s="68" t="s">
        <v>1561</v>
      </c>
      <c r="I669" s="68" t="s">
        <v>1562</v>
      </c>
      <c r="J669" s="68" t="s">
        <v>1562</v>
      </c>
      <c r="K669" s="68" t="s">
        <v>3519</v>
      </c>
      <c r="L669" s="68" t="s">
        <v>1802</v>
      </c>
      <c r="M669" s="68" t="s">
        <v>1803</v>
      </c>
      <c r="N669" s="68" t="s">
        <v>2701</v>
      </c>
      <c r="O669" s="68" t="s">
        <v>3520</v>
      </c>
      <c r="P669" s="68"/>
      <c r="Q669" s="68" t="s">
        <v>3201</v>
      </c>
      <c r="R669" s="68" t="s">
        <v>1596</v>
      </c>
      <c r="S669" s="68" t="s">
        <v>1569</v>
      </c>
      <c r="T669" s="68">
        <v>6000</v>
      </c>
    </row>
    <row r="670" spans="1:23" ht="30" customHeight="1">
      <c r="A670" s="64">
        <v>669</v>
      </c>
      <c r="B670" s="69" t="s">
        <v>3521</v>
      </c>
      <c r="C670" s="66" t="s">
        <v>3521</v>
      </c>
      <c r="D670" s="66" t="s">
        <v>3522</v>
      </c>
      <c r="E670" s="66" t="s">
        <v>3514</v>
      </c>
      <c r="F670" s="66" t="s">
        <v>1512</v>
      </c>
      <c r="G670" s="67" t="s">
        <v>1649</v>
      </c>
      <c r="H670" s="68" t="s">
        <v>1561</v>
      </c>
      <c r="I670" s="68" t="s">
        <v>1562</v>
      </c>
      <c r="J670" s="68" t="s">
        <v>1562</v>
      </c>
      <c r="K670" s="68" t="s">
        <v>3519</v>
      </c>
      <c r="L670" s="68" t="s">
        <v>1802</v>
      </c>
      <c r="M670" s="68" t="s">
        <v>1803</v>
      </c>
      <c r="N670" s="68" t="s">
        <v>2701</v>
      </c>
      <c r="O670" s="68" t="s">
        <v>3520</v>
      </c>
      <c r="P670" s="68"/>
      <c r="Q670" s="68" t="s">
        <v>3523</v>
      </c>
      <c r="R670" s="68" t="s">
        <v>1596</v>
      </c>
      <c r="S670" s="68" t="s">
        <v>1569</v>
      </c>
      <c r="T670" s="68">
        <v>6000</v>
      </c>
    </row>
    <row r="671" spans="1:23" ht="30" customHeight="1">
      <c r="A671" s="64">
        <v>670</v>
      </c>
      <c r="B671" s="65" t="s">
        <v>404</v>
      </c>
      <c r="C671" s="66" t="s">
        <v>3524</v>
      </c>
      <c r="D671" s="66" t="s">
        <v>1513</v>
      </c>
      <c r="E671" s="66" t="s">
        <v>3525</v>
      </c>
      <c r="F671" s="66" t="s">
        <v>1514</v>
      </c>
      <c r="G671" s="67" t="s">
        <v>1601</v>
      </c>
      <c r="H671" s="68" t="s">
        <v>1561</v>
      </c>
      <c r="I671" s="68" t="s">
        <v>1561</v>
      </c>
      <c r="J671" s="68" t="s">
        <v>1562</v>
      </c>
      <c r="K671" s="68" t="s">
        <v>3526</v>
      </c>
      <c r="L671" s="68" t="s">
        <v>2773</v>
      </c>
      <c r="M671" s="68" t="s">
        <v>1702</v>
      </c>
      <c r="N671" s="68" t="s">
        <v>3527</v>
      </c>
      <c r="O671" s="68">
        <v>16226070</v>
      </c>
      <c r="P671" s="68" t="s">
        <v>2774</v>
      </c>
      <c r="Q671" s="68" t="s">
        <v>3528</v>
      </c>
      <c r="R671" s="68" t="s">
        <v>1568</v>
      </c>
      <c r="S671" s="68" t="s">
        <v>1569</v>
      </c>
      <c r="T671" s="68">
        <v>1605</v>
      </c>
      <c r="U671" s="63" t="s">
        <v>3529</v>
      </c>
    </row>
    <row r="672" spans="1:23" ht="30" customHeight="1">
      <c r="A672" s="64">
        <v>671</v>
      </c>
      <c r="B672" s="65" t="s">
        <v>404</v>
      </c>
      <c r="C672" s="66" t="s">
        <v>3530</v>
      </c>
      <c r="D672" s="66" t="s">
        <v>1513</v>
      </c>
      <c r="E672" s="66" t="s">
        <v>3525</v>
      </c>
      <c r="F672" s="66" t="s">
        <v>1514</v>
      </c>
      <c r="G672" s="67" t="s">
        <v>1601</v>
      </c>
      <c r="H672" s="68" t="s">
        <v>1561</v>
      </c>
      <c r="I672" s="68" t="s">
        <v>1561</v>
      </c>
      <c r="J672" s="68" t="s">
        <v>1562</v>
      </c>
      <c r="K672" s="68" t="s">
        <v>3526</v>
      </c>
      <c r="L672" s="68" t="s">
        <v>2773</v>
      </c>
      <c r="M672" s="68" t="s">
        <v>1702</v>
      </c>
      <c r="N672" s="68" t="s">
        <v>3527</v>
      </c>
      <c r="O672" s="68">
        <v>16226070</v>
      </c>
      <c r="P672" s="68" t="s">
        <v>2774</v>
      </c>
      <c r="Q672" s="68" t="s">
        <v>3528</v>
      </c>
      <c r="R672" s="68" t="s">
        <v>1568</v>
      </c>
      <c r="S672" s="68" t="s">
        <v>1569</v>
      </c>
      <c r="T672" s="68">
        <v>1605</v>
      </c>
      <c r="U672" s="63" t="s">
        <v>3529</v>
      </c>
    </row>
    <row r="673" spans="1:21" ht="30" customHeight="1">
      <c r="A673" s="64">
        <v>672</v>
      </c>
      <c r="B673" s="65" t="s">
        <v>404</v>
      </c>
      <c r="C673" s="66" t="s">
        <v>404</v>
      </c>
      <c r="D673" s="66" t="s">
        <v>1513</v>
      </c>
      <c r="E673" s="66" t="s">
        <v>3525</v>
      </c>
      <c r="F673" s="66" t="s">
        <v>1514</v>
      </c>
      <c r="G673" s="67" t="s">
        <v>1601</v>
      </c>
      <c r="H673" s="68" t="s">
        <v>1561</v>
      </c>
      <c r="I673" s="68" t="s">
        <v>1561</v>
      </c>
      <c r="J673" s="68" t="s">
        <v>1562</v>
      </c>
      <c r="K673" s="68" t="s">
        <v>3526</v>
      </c>
      <c r="L673" s="68" t="s">
        <v>2773</v>
      </c>
      <c r="M673" s="68" t="s">
        <v>1702</v>
      </c>
      <c r="N673" s="68" t="s">
        <v>3527</v>
      </c>
      <c r="O673" s="68">
        <v>16226070</v>
      </c>
      <c r="P673" s="68" t="s">
        <v>2774</v>
      </c>
      <c r="Q673" s="68" t="s">
        <v>3528</v>
      </c>
      <c r="R673" s="68" t="s">
        <v>1568</v>
      </c>
      <c r="S673" s="68" t="s">
        <v>1569</v>
      </c>
      <c r="T673" s="68">
        <v>1605</v>
      </c>
      <c r="U673" s="63" t="s">
        <v>3529</v>
      </c>
    </row>
    <row r="674" spans="1:21" ht="30" customHeight="1">
      <c r="A674" s="64">
        <v>673</v>
      </c>
      <c r="B674" s="65" t="s">
        <v>404</v>
      </c>
      <c r="C674" s="66" t="s">
        <v>406</v>
      </c>
      <c r="D674" s="66" t="s">
        <v>1513</v>
      </c>
      <c r="E674" s="66" t="s">
        <v>3525</v>
      </c>
      <c r="F674" s="66" t="s">
        <v>1514</v>
      </c>
      <c r="G674" s="67" t="s">
        <v>1601</v>
      </c>
      <c r="H674" s="68" t="s">
        <v>1561</v>
      </c>
      <c r="I674" s="68" t="s">
        <v>1561</v>
      </c>
      <c r="J674" s="68" t="s">
        <v>1562</v>
      </c>
      <c r="K674" s="68" t="s">
        <v>3526</v>
      </c>
      <c r="L674" s="68" t="s">
        <v>2773</v>
      </c>
      <c r="M674" s="68" t="s">
        <v>1702</v>
      </c>
      <c r="N674" s="68" t="s">
        <v>3527</v>
      </c>
      <c r="O674" s="68">
        <v>16226070</v>
      </c>
      <c r="P674" s="68" t="s">
        <v>2774</v>
      </c>
      <c r="Q674" s="68" t="s">
        <v>3528</v>
      </c>
      <c r="R674" s="68" t="s">
        <v>1568</v>
      </c>
      <c r="S674" s="68" t="s">
        <v>1569</v>
      </c>
      <c r="T674" s="68">
        <v>1605</v>
      </c>
      <c r="U674" s="63" t="s">
        <v>3529</v>
      </c>
    </row>
    <row r="675" spans="1:21" ht="30" customHeight="1">
      <c r="A675" s="64">
        <v>674</v>
      </c>
      <c r="B675" s="65" t="s">
        <v>754</v>
      </c>
      <c r="C675" s="66" t="s">
        <v>754</v>
      </c>
      <c r="D675" s="66" t="s">
        <v>1515</v>
      </c>
      <c r="E675" s="66" t="s">
        <v>3531</v>
      </c>
      <c r="F675" s="66" t="s">
        <v>1516</v>
      </c>
      <c r="G675" s="67" t="s">
        <v>1570</v>
      </c>
      <c r="H675" s="68" t="s">
        <v>1561</v>
      </c>
      <c r="I675" s="68" t="s">
        <v>1562</v>
      </c>
      <c r="J675" s="68" t="s">
        <v>1561</v>
      </c>
      <c r="K675" s="68" t="s">
        <v>1615</v>
      </c>
      <c r="L675" s="68" t="s">
        <v>3532</v>
      </c>
      <c r="M675" s="68" t="s">
        <v>3533</v>
      </c>
      <c r="N675" s="68" t="s">
        <v>3534</v>
      </c>
      <c r="O675" s="68" t="s">
        <v>3535</v>
      </c>
      <c r="P675" s="68" t="s">
        <v>3536</v>
      </c>
      <c r="Q675" s="68" t="s">
        <v>3537</v>
      </c>
      <c r="R675" s="68" t="s">
        <v>1596</v>
      </c>
      <c r="S675" s="68" t="s">
        <v>1569</v>
      </c>
      <c r="T675" s="68">
        <v>6119</v>
      </c>
    </row>
    <row r="676" spans="1:21" ht="30" customHeight="1">
      <c r="A676" s="64">
        <v>675</v>
      </c>
      <c r="B676" s="65" t="s">
        <v>754</v>
      </c>
      <c r="C676" s="66" t="s">
        <v>3538</v>
      </c>
      <c r="D676" s="66" t="s">
        <v>1515</v>
      </c>
      <c r="E676" s="66" t="s">
        <v>3539</v>
      </c>
      <c r="F676" s="66" t="s">
        <v>1516</v>
      </c>
      <c r="G676" s="67" t="s">
        <v>1560</v>
      </c>
      <c r="H676" s="68" t="s">
        <v>1561</v>
      </c>
      <c r="I676" s="68" t="s">
        <v>1562</v>
      </c>
      <c r="J676" s="68" t="s">
        <v>1561</v>
      </c>
      <c r="K676" s="68" t="s">
        <v>1615</v>
      </c>
      <c r="L676" s="68" t="s">
        <v>3532</v>
      </c>
      <c r="M676" s="68" t="s">
        <v>3533</v>
      </c>
      <c r="N676" s="68" t="s">
        <v>3534</v>
      </c>
      <c r="O676" s="68" t="s">
        <v>3535</v>
      </c>
      <c r="P676" s="68" t="s">
        <v>3536</v>
      </c>
      <c r="Q676" s="68" t="s">
        <v>3537</v>
      </c>
      <c r="R676" s="68" t="s">
        <v>1596</v>
      </c>
      <c r="S676" s="68" t="s">
        <v>1569</v>
      </c>
      <c r="T676" s="68">
        <v>6119</v>
      </c>
    </row>
    <row r="677" spans="1:21" ht="30" customHeight="1">
      <c r="A677" s="64">
        <v>676</v>
      </c>
      <c r="B677" s="65" t="s">
        <v>754</v>
      </c>
      <c r="C677" s="66" t="s">
        <v>755</v>
      </c>
      <c r="D677" s="66" t="s">
        <v>1515</v>
      </c>
      <c r="E677" s="66" t="s">
        <v>3539</v>
      </c>
      <c r="F677" s="66" t="s">
        <v>1516</v>
      </c>
      <c r="G677" s="67" t="s">
        <v>1570</v>
      </c>
      <c r="H677" s="68" t="s">
        <v>1561</v>
      </c>
      <c r="I677" s="68" t="s">
        <v>1562</v>
      </c>
      <c r="J677" s="68" t="s">
        <v>1561</v>
      </c>
      <c r="K677" s="68" t="s">
        <v>1615</v>
      </c>
      <c r="L677" s="68" t="s">
        <v>3532</v>
      </c>
      <c r="M677" s="68" t="s">
        <v>3533</v>
      </c>
      <c r="N677" s="68" t="s">
        <v>3534</v>
      </c>
      <c r="O677" s="68" t="s">
        <v>3535</v>
      </c>
      <c r="P677" s="68" t="s">
        <v>3536</v>
      </c>
      <c r="Q677" s="68" t="s">
        <v>3537</v>
      </c>
      <c r="R677" s="68" t="s">
        <v>1596</v>
      </c>
      <c r="S677" s="68" t="s">
        <v>1569</v>
      </c>
      <c r="T677" s="68">
        <v>6119</v>
      </c>
    </row>
    <row r="678" spans="1:21" ht="30" customHeight="1">
      <c r="A678" s="64">
        <v>677</v>
      </c>
      <c r="B678" s="69" t="s">
        <v>754</v>
      </c>
      <c r="C678" s="66" t="s">
        <v>757</v>
      </c>
      <c r="D678" s="66" t="s">
        <v>1515</v>
      </c>
      <c r="E678" s="66" t="s">
        <v>3539</v>
      </c>
      <c r="F678" s="66" t="s">
        <v>1516</v>
      </c>
      <c r="G678" s="67" t="s">
        <v>1570</v>
      </c>
      <c r="H678" s="68" t="s">
        <v>1561</v>
      </c>
      <c r="I678" s="68" t="s">
        <v>1562</v>
      </c>
      <c r="J678" s="68" t="s">
        <v>1561</v>
      </c>
      <c r="K678" s="68" t="s">
        <v>1615</v>
      </c>
      <c r="L678" s="68" t="s">
        <v>3540</v>
      </c>
      <c r="M678" s="68" t="s">
        <v>3541</v>
      </c>
      <c r="N678" s="68" t="s">
        <v>3542</v>
      </c>
      <c r="O678" s="68" t="s">
        <v>3543</v>
      </c>
      <c r="P678" s="68">
        <v>9189331635</v>
      </c>
      <c r="Q678" s="68" t="s">
        <v>3544</v>
      </c>
      <c r="R678" s="68" t="s">
        <v>1596</v>
      </c>
      <c r="S678" s="68" t="s">
        <v>1569</v>
      </c>
      <c r="T678" s="68">
        <v>6119</v>
      </c>
    </row>
    <row r="679" spans="1:21" ht="30" customHeight="1">
      <c r="A679" s="64">
        <v>678</v>
      </c>
      <c r="B679" s="65" t="s">
        <v>758</v>
      </c>
      <c r="C679" s="66" t="s">
        <v>758</v>
      </c>
      <c r="D679" s="66" t="s">
        <v>1517</v>
      </c>
      <c r="E679" s="66" t="s">
        <v>3545</v>
      </c>
      <c r="F679" s="66" t="s">
        <v>1518</v>
      </c>
      <c r="G679" s="67" t="s">
        <v>1560</v>
      </c>
      <c r="H679" s="68"/>
      <c r="I679" s="68"/>
      <c r="J679" s="68"/>
      <c r="K679" s="68"/>
      <c r="L679" s="68"/>
      <c r="M679" s="68"/>
      <c r="N679" s="68"/>
      <c r="O679" s="68"/>
      <c r="P679" s="68" t="s">
        <v>3546</v>
      </c>
      <c r="Q679" s="68" t="s">
        <v>3547</v>
      </c>
      <c r="R679" s="68" t="s">
        <v>1596</v>
      </c>
      <c r="S679" s="68" t="s">
        <v>1569</v>
      </c>
      <c r="T679" s="68">
        <v>6000</v>
      </c>
    </row>
    <row r="680" spans="1:21" ht="30" customHeight="1">
      <c r="A680" s="64">
        <v>679</v>
      </c>
      <c r="B680" s="65" t="s">
        <v>759</v>
      </c>
      <c r="C680" s="66" t="s">
        <v>759</v>
      </c>
      <c r="D680" s="66" t="s">
        <v>1519</v>
      </c>
      <c r="E680" s="66" t="s">
        <v>3548</v>
      </c>
      <c r="F680" s="66" t="s">
        <v>1520</v>
      </c>
      <c r="G680" s="67" t="s">
        <v>1570</v>
      </c>
      <c r="H680" s="68" t="s">
        <v>1561</v>
      </c>
      <c r="I680" s="68" t="s">
        <v>1561</v>
      </c>
      <c r="J680" s="68" t="s">
        <v>1561</v>
      </c>
      <c r="K680" s="68" t="s">
        <v>1615</v>
      </c>
      <c r="L680" s="68" t="s">
        <v>2213</v>
      </c>
      <c r="M680" s="68" t="s">
        <v>2214</v>
      </c>
      <c r="N680" s="68" t="s">
        <v>3549</v>
      </c>
      <c r="O680" s="68">
        <v>82449368</v>
      </c>
      <c r="P680" s="68">
        <v>9328732868</v>
      </c>
      <c r="Q680" s="68" t="s">
        <v>3550</v>
      </c>
      <c r="R680" s="68" t="s">
        <v>1568</v>
      </c>
      <c r="S680" s="68" t="s">
        <v>1569</v>
      </c>
      <c r="T680" s="68">
        <v>1440</v>
      </c>
    </row>
    <row r="681" spans="1:21" ht="30" customHeight="1">
      <c r="A681" s="64">
        <v>680</v>
      </c>
      <c r="B681" s="65" t="s">
        <v>759</v>
      </c>
      <c r="C681" s="66" t="s">
        <v>3551</v>
      </c>
      <c r="D681" s="66" t="s">
        <v>1519</v>
      </c>
      <c r="E681" s="66" t="s">
        <v>3548</v>
      </c>
      <c r="F681" s="66" t="s">
        <v>1520</v>
      </c>
      <c r="G681" s="67" t="s">
        <v>1560</v>
      </c>
      <c r="H681" s="68" t="s">
        <v>1561</v>
      </c>
      <c r="I681" s="68" t="s">
        <v>1561</v>
      </c>
      <c r="J681" s="68" t="s">
        <v>1561</v>
      </c>
      <c r="K681" s="68" t="s">
        <v>1615</v>
      </c>
      <c r="L681" s="68" t="s">
        <v>2213</v>
      </c>
      <c r="M681" s="68" t="s">
        <v>2214</v>
      </c>
      <c r="N681" s="68" t="s">
        <v>3549</v>
      </c>
      <c r="O681" s="68">
        <v>82449368</v>
      </c>
      <c r="P681" s="68">
        <v>9328732868</v>
      </c>
      <c r="Q681" s="68" t="s">
        <v>3550</v>
      </c>
      <c r="R681" s="68" t="s">
        <v>1568</v>
      </c>
      <c r="S681" s="68" t="s">
        <v>1569</v>
      </c>
      <c r="T681" s="68">
        <v>1440</v>
      </c>
    </row>
    <row r="682" spans="1:21" ht="30" customHeight="1">
      <c r="A682" s="64">
        <v>681</v>
      </c>
      <c r="B682" s="76" t="s">
        <v>760</v>
      </c>
      <c r="C682" s="66" t="s">
        <v>760</v>
      </c>
      <c r="D682" s="66" t="s">
        <v>1521</v>
      </c>
      <c r="E682" s="66" t="s">
        <v>2495</v>
      </c>
      <c r="F682" s="66" t="s">
        <v>1522</v>
      </c>
      <c r="G682" s="67" t="s">
        <v>1570</v>
      </c>
      <c r="H682" s="68" t="s">
        <v>1561</v>
      </c>
      <c r="I682" s="68" t="s">
        <v>1561</v>
      </c>
      <c r="J682" s="68" t="s">
        <v>1561</v>
      </c>
      <c r="K682" s="68" t="s">
        <v>2055</v>
      </c>
      <c r="L682" s="68" t="s">
        <v>2056</v>
      </c>
      <c r="M682" s="68" t="s">
        <v>1635</v>
      </c>
      <c r="N682" s="68" t="s">
        <v>3552</v>
      </c>
      <c r="O682" s="68">
        <v>82570851</v>
      </c>
      <c r="P682" s="68" t="s">
        <v>2058</v>
      </c>
      <c r="Q682" s="68" t="s">
        <v>3553</v>
      </c>
      <c r="R682" s="68" t="s">
        <v>1568</v>
      </c>
      <c r="S682" s="68" t="s">
        <v>1569</v>
      </c>
      <c r="T682" s="68">
        <v>3121</v>
      </c>
    </row>
    <row r="683" spans="1:21" ht="30" customHeight="1">
      <c r="A683" s="64">
        <v>682</v>
      </c>
      <c r="B683" s="76" t="s">
        <v>760</v>
      </c>
      <c r="C683" s="66" t="s">
        <v>403</v>
      </c>
      <c r="D683" s="66" t="s">
        <v>1521</v>
      </c>
      <c r="E683" s="66" t="s">
        <v>2495</v>
      </c>
      <c r="F683" s="66" t="s">
        <v>1522</v>
      </c>
      <c r="G683" s="67" t="s">
        <v>1560</v>
      </c>
      <c r="H683" s="68" t="s">
        <v>1561</v>
      </c>
      <c r="I683" s="68" t="s">
        <v>1561</v>
      </c>
      <c r="J683" s="68" t="s">
        <v>1561</v>
      </c>
      <c r="K683" s="68" t="s">
        <v>2055</v>
      </c>
      <c r="L683" s="68" t="s">
        <v>2056</v>
      </c>
      <c r="M683" s="68" t="s">
        <v>1635</v>
      </c>
      <c r="N683" s="68" t="s">
        <v>3552</v>
      </c>
      <c r="O683" s="68">
        <v>82570851</v>
      </c>
      <c r="P683" s="68" t="s">
        <v>2058</v>
      </c>
      <c r="Q683" s="68" t="s">
        <v>3553</v>
      </c>
      <c r="R683" s="68" t="s">
        <v>1568</v>
      </c>
      <c r="S683" s="68" t="s">
        <v>1569</v>
      </c>
      <c r="T683" s="68">
        <v>3121</v>
      </c>
    </row>
    <row r="684" spans="1:21" ht="30" customHeight="1">
      <c r="A684" s="64">
        <v>683</v>
      </c>
      <c r="B684" s="77" t="s">
        <v>3554</v>
      </c>
      <c r="C684" s="66" t="s">
        <v>3554</v>
      </c>
      <c r="D684" s="66" t="s">
        <v>3555</v>
      </c>
      <c r="E684" s="66" t="s">
        <v>3556</v>
      </c>
      <c r="F684" s="66" t="s">
        <v>3557</v>
      </c>
      <c r="G684" s="67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 t="s">
        <v>1596</v>
      </c>
      <c r="S684" s="68"/>
      <c r="T684" s="68">
        <v>6015</v>
      </c>
    </row>
    <row r="685" spans="1:21" ht="30" customHeight="1">
      <c r="A685" s="64">
        <v>684</v>
      </c>
      <c r="B685" s="77" t="s">
        <v>3558</v>
      </c>
      <c r="C685" s="66" t="s">
        <v>3558</v>
      </c>
      <c r="D685" s="66" t="s">
        <v>3559</v>
      </c>
      <c r="E685" s="66" t="s">
        <v>3556</v>
      </c>
      <c r="F685" s="66" t="s">
        <v>3557</v>
      </c>
      <c r="G685" s="67" t="s">
        <v>1601</v>
      </c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 t="s">
        <v>1596</v>
      </c>
      <c r="S685" s="68"/>
      <c r="T685" s="68">
        <v>6015</v>
      </c>
    </row>
    <row r="686" spans="1:21" ht="30" customHeight="1">
      <c r="A686" s="64">
        <v>685</v>
      </c>
      <c r="B686" s="77" t="s">
        <v>764</v>
      </c>
      <c r="C686" s="66" t="s">
        <v>764</v>
      </c>
      <c r="D686" s="66" t="s">
        <v>1525</v>
      </c>
      <c r="E686" s="66" t="s">
        <v>3560</v>
      </c>
      <c r="F686" s="66" t="s">
        <v>1526</v>
      </c>
      <c r="G686" s="67" t="s">
        <v>1570</v>
      </c>
      <c r="H686" s="68" t="s">
        <v>1561</v>
      </c>
      <c r="I686" s="68" t="s">
        <v>1561</v>
      </c>
      <c r="J686" s="68" t="s">
        <v>1561</v>
      </c>
      <c r="K686" s="68" t="s">
        <v>3561</v>
      </c>
      <c r="L686" s="68" t="s">
        <v>3562</v>
      </c>
      <c r="M686" s="68" t="s">
        <v>2361</v>
      </c>
      <c r="N686" s="68" t="s">
        <v>3563</v>
      </c>
      <c r="O686" s="68" t="s">
        <v>3564</v>
      </c>
      <c r="P686" s="68">
        <v>9175136299</v>
      </c>
      <c r="Q686" s="68" t="s">
        <v>3565</v>
      </c>
      <c r="R686" s="68" t="s">
        <v>1568</v>
      </c>
      <c r="S686" s="68" t="s">
        <v>1569</v>
      </c>
      <c r="T686" s="68">
        <v>6014</v>
      </c>
    </row>
    <row r="687" spans="1:21" ht="30" customHeight="1">
      <c r="A687" s="64">
        <v>686</v>
      </c>
      <c r="B687" s="78" t="s">
        <v>764</v>
      </c>
      <c r="C687" s="66" t="s">
        <v>408</v>
      </c>
      <c r="D687" s="66" t="s">
        <v>1525</v>
      </c>
      <c r="E687" s="66" t="s">
        <v>3560</v>
      </c>
      <c r="F687" s="66" t="s">
        <v>1526</v>
      </c>
      <c r="G687" s="67" t="s">
        <v>1570</v>
      </c>
      <c r="H687" s="68" t="s">
        <v>1561</v>
      </c>
      <c r="I687" s="68" t="s">
        <v>1561</v>
      </c>
      <c r="J687" s="68" t="s">
        <v>1561</v>
      </c>
      <c r="K687" s="68" t="s">
        <v>3561</v>
      </c>
      <c r="L687" s="68" t="s">
        <v>3562</v>
      </c>
      <c r="M687" s="68" t="s">
        <v>2361</v>
      </c>
      <c r="N687" s="68" t="s">
        <v>3563</v>
      </c>
      <c r="O687" s="68" t="s">
        <v>3564</v>
      </c>
      <c r="P687" s="68">
        <v>9175136299</v>
      </c>
      <c r="Q687" s="68" t="s">
        <v>3565</v>
      </c>
      <c r="R687" s="68" t="s">
        <v>1568</v>
      </c>
      <c r="S687" s="68" t="s">
        <v>1569</v>
      </c>
      <c r="T687" s="68">
        <v>6014</v>
      </c>
    </row>
    <row r="688" spans="1:21" ht="30" customHeight="1">
      <c r="A688" s="64">
        <v>687</v>
      </c>
      <c r="B688" s="78" t="s">
        <v>779</v>
      </c>
      <c r="C688" s="66" t="s">
        <v>779</v>
      </c>
      <c r="D688" s="66" t="s">
        <v>865</v>
      </c>
      <c r="E688" s="66" t="s">
        <v>3411</v>
      </c>
      <c r="F688" s="66" t="s">
        <v>866</v>
      </c>
      <c r="G688" s="67" t="s">
        <v>1601</v>
      </c>
      <c r="H688" s="68" t="s">
        <v>1561</v>
      </c>
      <c r="I688" s="68" t="s">
        <v>1562</v>
      </c>
      <c r="J688" s="68" t="s">
        <v>1562</v>
      </c>
      <c r="K688" s="68" t="s">
        <v>1563</v>
      </c>
      <c r="L688" s="68" t="s">
        <v>2201</v>
      </c>
      <c r="M688" s="68" t="s">
        <v>2202</v>
      </c>
      <c r="N688" s="68" t="s">
        <v>2203</v>
      </c>
      <c r="O688" s="68" t="s">
        <v>2204</v>
      </c>
      <c r="P688" s="68">
        <v>9171450396</v>
      </c>
      <c r="Q688" s="68" t="s">
        <v>3412</v>
      </c>
      <c r="R688" s="68" t="s">
        <v>1568</v>
      </c>
      <c r="S688" s="68" t="s">
        <v>1569</v>
      </c>
      <c r="T688" s="68">
        <v>1635</v>
      </c>
      <c r="U688" s="63" t="s">
        <v>3413</v>
      </c>
    </row>
    <row r="689" spans="1:24" ht="30" customHeight="1">
      <c r="A689" s="64">
        <v>688</v>
      </c>
      <c r="B689" s="76" t="s">
        <v>735</v>
      </c>
      <c r="C689" s="66" t="s">
        <v>735</v>
      </c>
      <c r="D689" s="66" t="s">
        <v>1487</v>
      </c>
      <c r="E689" s="66" t="s">
        <v>3566</v>
      </c>
      <c r="F689" s="66" t="s">
        <v>1488</v>
      </c>
      <c r="G689" s="67" t="s">
        <v>1570</v>
      </c>
      <c r="H689" s="68" t="s">
        <v>1561</v>
      </c>
      <c r="I689" s="68" t="s">
        <v>1561</v>
      </c>
      <c r="J689" s="68" t="s">
        <v>1561</v>
      </c>
      <c r="K689" s="68" t="s">
        <v>1615</v>
      </c>
      <c r="L689" s="68" t="s">
        <v>3567</v>
      </c>
      <c r="M689" s="68" t="s">
        <v>3568</v>
      </c>
      <c r="N689" s="68" t="s">
        <v>3569</v>
      </c>
      <c r="O689" s="68" t="s">
        <v>3570</v>
      </c>
      <c r="P689" s="68">
        <v>9178096757</v>
      </c>
      <c r="Q689" s="68" t="s">
        <v>3571</v>
      </c>
      <c r="R689" s="68" t="s">
        <v>1568</v>
      </c>
      <c r="S689" s="68" t="s">
        <v>1569</v>
      </c>
      <c r="T689" s="68">
        <v>1230</v>
      </c>
    </row>
    <row r="690" spans="1:24" ht="30" customHeight="1">
      <c r="A690" s="64">
        <v>689</v>
      </c>
      <c r="B690" s="76" t="s">
        <v>317</v>
      </c>
      <c r="C690" s="66" t="s">
        <v>317</v>
      </c>
      <c r="D690" s="66" t="s">
        <v>1354</v>
      </c>
      <c r="E690" s="66" t="s">
        <v>3572</v>
      </c>
      <c r="F690" s="66" t="s">
        <v>1355</v>
      </c>
      <c r="G690" s="67" t="s">
        <v>1649</v>
      </c>
      <c r="H690" s="68" t="s">
        <v>1561</v>
      </c>
      <c r="I690" s="68" t="s">
        <v>1562</v>
      </c>
      <c r="J690" s="68" t="s">
        <v>1562</v>
      </c>
      <c r="K690" s="68" t="s">
        <v>1563</v>
      </c>
      <c r="L690" s="68" t="s">
        <v>3573</v>
      </c>
      <c r="M690" s="68" t="s">
        <v>1617</v>
      </c>
      <c r="N690" s="68" t="s">
        <v>3574</v>
      </c>
      <c r="O690" s="68">
        <v>783741017</v>
      </c>
      <c r="P690" s="68">
        <v>9754935660</v>
      </c>
      <c r="Q690" s="68" t="s">
        <v>3575</v>
      </c>
      <c r="R690" s="68" t="s">
        <v>1568</v>
      </c>
      <c r="S690" s="68" t="s">
        <v>1569</v>
      </c>
      <c r="T690" s="68">
        <v>3401</v>
      </c>
      <c r="U690" s="63" t="s">
        <v>3575</v>
      </c>
      <c r="W690" s="63" t="s">
        <v>3576</v>
      </c>
    </row>
    <row r="691" spans="1:24" ht="30" customHeight="1">
      <c r="A691" s="64">
        <v>690</v>
      </c>
      <c r="B691" s="76" t="s">
        <v>550</v>
      </c>
      <c r="C691" s="66" t="s">
        <v>551</v>
      </c>
      <c r="D691" s="66" t="s">
        <v>1083</v>
      </c>
      <c r="E691" s="66" t="s">
        <v>2395</v>
      </c>
      <c r="F691" s="66" t="s">
        <v>3577</v>
      </c>
      <c r="G691" s="67" t="s">
        <v>1570</v>
      </c>
      <c r="H691" s="68" t="s">
        <v>1561</v>
      </c>
      <c r="I691" s="68" t="s">
        <v>1562</v>
      </c>
      <c r="J691" s="68" t="s">
        <v>1562</v>
      </c>
      <c r="K691" s="68" t="s">
        <v>1563</v>
      </c>
      <c r="L691" s="68" t="s">
        <v>2396</v>
      </c>
      <c r="M691" s="68" t="s">
        <v>2397</v>
      </c>
      <c r="N691" s="68" t="s">
        <v>2398</v>
      </c>
      <c r="O691" s="68" t="s">
        <v>2399</v>
      </c>
      <c r="P691" s="68">
        <v>9173108135</v>
      </c>
      <c r="Q691" s="68" t="s">
        <v>2400</v>
      </c>
      <c r="R691" s="68" t="s">
        <v>2401</v>
      </c>
      <c r="S691" s="68" t="s">
        <v>1569</v>
      </c>
      <c r="T691" s="68">
        <v>9500</v>
      </c>
    </row>
    <row r="692" spans="1:24" ht="30" customHeight="1">
      <c r="A692" s="64">
        <v>691</v>
      </c>
      <c r="B692" s="78" t="s">
        <v>236</v>
      </c>
      <c r="C692" s="66" t="s">
        <v>237</v>
      </c>
      <c r="D692" s="66" t="s">
        <v>827</v>
      </c>
      <c r="E692" s="66" t="s">
        <v>3231</v>
      </c>
      <c r="F692" s="66" t="s">
        <v>828</v>
      </c>
      <c r="G692" s="67" t="s">
        <v>1570</v>
      </c>
      <c r="H692" s="68" t="s">
        <v>1561</v>
      </c>
      <c r="I692" s="68" t="s">
        <v>1562</v>
      </c>
      <c r="J692" s="68" t="s">
        <v>1562</v>
      </c>
      <c r="K692" s="68" t="s">
        <v>3232</v>
      </c>
      <c r="L692" s="68" t="s">
        <v>3233</v>
      </c>
      <c r="M692" s="68" t="s">
        <v>1702</v>
      </c>
      <c r="N692" s="68" t="s">
        <v>3234</v>
      </c>
      <c r="O692" s="68" t="s">
        <v>3235</v>
      </c>
      <c r="P692" s="68" t="s">
        <v>3235</v>
      </c>
      <c r="Q692" s="68" t="s">
        <v>3578</v>
      </c>
      <c r="R692" s="68" t="s">
        <v>1568</v>
      </c>
      <c r="S692" s="68" t="s">
        <v>1569</v>
      </c>
      <c r="T692" s="68">
        <v>2103</v>
      </c>
      <c r="U692" s="63" t="s">
        <v>3237</v>
      </c>
      <c r="W692" s="63" t="s">
        <v>3238</v>
      </c>
      <c r="X692" s="63" t="s">
        <v>3239</v>
      </c>
    </row>
    <row r="693" spans="1:24" ht="30" customHeight="1">
      <c r="A693" s="64">
        <v>692</v>
      </c>
      <c r="B693" s="78" t="s">
        <v>333</v>
      </c>
      <c r="C693" s="66" t="s">
        <v>3579</v>
      </c>
      <c r="D693" s="66" t="s">
        <v>1419</v>
      </c>
      <c r="E693" s="66" t="s">
        <v>3580</v>
      </c>
      <c r="F693" s="66" t="s">
        <v>1196</v>
      </c>
      <c r="G693" s="67" t="s">
        <v>2112</v>
      </c>
      <c r="H693" s="68" t="s">
        <v>1561</v>
      </c>
      <c r="I693" s="68" t="s">
        <v>1561</v>
      </c>
      <c r="J693" s="68" t="s">
        <v>1562</v>
      </c>
      <c r="K693" s="68" t="s">
        <v>3279</v>
      </c>
      <c r="L693" s="68" t="s">
        <v>3270</v>
      </c>
      <c r="M693" s="68" t="s">
        <v>3277</v>
      </c>
      <c r="N693" s="68" t="s">
        <v>3280</v>
      </c>
      <c r="O693" s="68">
        <v>88189101</v>
      </c>
      <c r="P693" s="68">
        <v>9988437058</v>
      </c>
      <c r="Q693" s="68" t="s">
        <v>3581</v>
      </c>
      <c r="R693" s="68" t="s">
        <v>1568</v>
      </c>
      <c r="S693" s="68" t="s">
        <v>1569</v>
      </c>
      <c r="T693" s="68">
        <v>3319</v>
      </c>
    </row>
    <row r="694" spans="1:24" ht="30" customHeight="1">
      <c r="A694" s="64">
        <v>693</v>
      </c>
      <c r="B694" s="78" t="s">
        <v>488</v>
      </c>
      <c r="C694" s="66" t="s">
        <v>690</v>
      </c>
      <c r="D694" s="66" t="s">
        <v>955</v>
      </c>
      <c r="E694" s="66" t="s">
        <v>3242</v>
      </c>
      <c r="F694" s="66" t="s">
        <v>956</v>
      </c>
      <c r="G694" s="67" t="s">
        <v>1570</v>
      </c>
      <c r="H694" s="68" t="s">
        <v>1561</v>
      </c>
      <c r="I694" s="68" t="s">
        <v>1562</v>
      </c>
      <c r="J694" s="68" t="s">
        <v>1562</v>
      </c>
      <c r="K694" s="68" t="s">
        <v>1563</v>
      </c>
      <c r="L694" s="68" t="s">
        <v>2757</v>
      </c>
      <c r="M694" s="68" t="s">
        <v>2758</v>
      </c>
      <c r="N694" s="68" t="s">
        <v>2763</v>
      </c>
      <c r="O694" s="68" t="s">
        <v>2760</v>
      </c>
      <c r="P694" s="68" t="s">
        <v>2760</v>
      </c>
      <c r="Q694" s="68" t="s">
        <v>3243</v>
      </c>
      <c r="R694" s="68" t="s">
        <v>1568</v>
      </c>
      <c r="S694" s="68" t="s">
        <v>1569</v>
      </c>
      <c r="T694" s="68">
        <v>1604</v>
      </c>
      <c r="U694" s="63" t="s">
        <v>3239</v>
      </c>
    </row>
    <row r="695" spans="1:24" ht="30" customHeight="1">
      <c r="A695" s="64">
        <v>694</v>
      </c>
      <c r="B695" s="78" t="s">
        <v>623</v>
      </c>
      <c r="C695" s="66" t="s">
        <v>623</v>
      </c>
      <c r="D695" s="66" t="s">
        <v>1233</v>
      </c>
      <c r="E695" s="66" t="s">
        <v>3582</v>
      </c>
      <c r="F695" s="66" t="s">
        <v>1234</v>
      </c>
      <c r="G695" s="67" t="s">
        <v>1570</v>
      </c>
      <c r="H695" s="68" t="s">
        <v>1561</v>
      </c>
      <c r="I695" s="68" t="s">
        <v>1561</v>
      </c>
      <c r="J695" s="68" t="s">
        <v>1561</v>
      </c>
      <c r="K695" s="68" t="s">
        <v>1615</v>
      </c>
      <c r="L695" s="68" t="s">
        <v>3396</v>
      </c>
      <c r="M695" s="68" t="s">
        <v>1779</v>
      </c>
      <c r="N695" s="68" t="s">
        <v>3583</v>
      </c>
      <c r="O695" s="68">
        <v>282927971</v>
      </c>
      <c r="P695" s="68">
        <v>9157243587</v>
      </c>
      <c r="Q695" s="68" t="s">
        <v>3584</v>
      </c>
      <c r="R695" s="68" t="s">
        <v>1568</v>
      </c>
      <c r="S695" s="68" t="s">
        <v>1569</v>
      </c>
      <c r="T695" s="68">
        <v>1403</v>
      </c>
    </row>
    <row r="696" spans="1:24" ht="30" customHeight="1">
      <c r="A696" s="64">
        <v>695</v>
      </c>
      <c r="B696" s="78" t="s">
        <v>660</v>
      </c>
      <c r="C696" s="66" t="s">
        <v>660</v>
      </c>
      <c r="D696" s="66" t="s">
        <v>1325</v>
      </c>
      <c r="E696" s="66" t="s">
        <v>3585</v>
      </c>
      <c r="F696" s="66">
        <v>916406700000</v>
      </c>
      <c r="G696" s="67" t="s">
        <v>1570</v>
      </c>
      <c r="H696" s="68" t="s">
        <v>1561</v>
      </c>
      <c r="I696" s="68" t="s">
        <v>1562</v>
      </c>
      <c r="J696" s="68" t="s">
        <v>1561</v>
      </c>
      <c r="K696" s="68" t="s">
        <v>3586</v>
      </c>
      <c r="L696" s="68" t="s">
        <v>3587</v>
      </c>
      <c r="M696" s="68" t="s">
        <v>3025</v>
      </c>
      <c r="N696" s="68" t="s">
        <v>3588</v>
      </c>
      <c r="O696" s="68">
        <v>84221900</v>
      </c>
      <c r="P696" s="68">
        <v>9285594140</v>
      </c>
      <c r="Q696" s="68" t="s">
        <v>3589</v>
      </c>
      <c r="R696" s="68" t="s">
        <v>1568</v>
      </c>
      <c r="S696" s="68" t="s">
        <v>1569</v>
      </c>
      <c r="T696" s="68">
        <v>1209</v>
      </c>
    </row>
    <row r="697" spans="1:24" ht="30" customHeight="1">
      <c r="A697" s="64">
        <v>696</v>
      </c>
      <c r="B697" s="78" t="s">
        <v>274</v>
      </c>
      <c r="C697" s="66" t="s">
        <v>274</v>
      </c>
      <c r="D697" s="66" t="s">
        <v>1238</v>
      </c>
      <c r="E697" s="66" t="s">
        <v>3590</v>
      </c>
      <c r="F697" s="66" t="s">
        <v>1239</v>
      </c>
      <c r="G697" s="67" t="s">
        <v>1570</v>
      </c>
      <c r="H697" s="68" t="s">
        <v>1561</v>
      </c>
      <c r="I697" s="68" t="s">
        <v>1561</v>
      </c>
      <c r="J697" s="68" t="s">
        <v>1562</v>
      </c>
      <c r="K697" s="68" t="s">
        <v>1615</v>
      </c>
      <c r="L697" s="68" t="s">
        <v>1880</v>
      </c>
      <c r="M697" s="68" t="s">
        <v>1881</v>
      </c>
      <c r="N697" s="68" t="s">
        <v>1592</v>
      </c>
      <c r="O697" s="68" t="s">
        <v>1593</v>
      </c>
      <c r="P697" s="68" t="s">
        <v>1882</v>
      </c>
      <c r="Q697" s="68" t="s">
        <v>1883</v>
      </c>
      <c r="R697" s="68" t="s">
        <v>1568</v>
      </c>
      <c r="S697" s="68" t="s">
        <v>1569</v>
      </c>
      <c r="T697" s="68">
        <v>1781</v>
      </c>
      <c r="U697" s="63" t="s">
        <v>1884</v>
      </c>
      <c r="W697" s="63" t="s">
        <v>1885</v>
      </c>
    </row>
    <row r="698" spans="1:24" ht="30" customHeight="1">
      <c r="A698" s="64">
        <v>697</v>
      </c>
      <c r="B698" s="78" t="s">
        <v>591</v>
      </c>
      <c r="C698" s="66" t="s">
        <v>591</v>
      </c>
      <c r="D698" s="66" t="s">
        <v>1164</v>
      </c>
      <c r="E698" s="66" t="s">
        <v>3591</v>
      </c>
      <c r="F698" s="66" t="s">
        <v>1165</v>
      </c>
      <c r="G698" s="67" t="s">
        <v>1640</v>
      </c>
      <c r="H698" s="68" t="s">
        <v>1561</v>
      </c>
      <c r="I698" s="68" t="s">
        <v>1562</v>
      </c>
      <c r="J698" s="68" t="s">
        <v>1562</v>
      </c>
      <c r="K698" s="68" t="s">
        <v>1563</v>
      </c>
      <c r="L698" s="68" t="s">
        <v>3592</v>
      </c>
      <c r="M698" s="68" t="s">
        <v>3593</v>
      </c>
      <c r="N698" s="68" t="s">
        <v>3594</v>
      </c>
      <c r="O698" s="68" t="s">
        <v>3595</v>
      </c>
      <c r="P698" s="68">
        <v>9429751505</v>
      </c>
      <c r="Q698" s="68" t="s">
        <v>3596</v>
      </c>
      <c r="R698" s="68" t="s">
        <v>1596</v>
      </c>
      <c r="S698" s="68" t="s">
        <v>1569</v>
      </c>
      <c r="T698" s="68">
        <v>6539</v>
      </c>
    </row>
    <row r="699" spans="1:24" ht="30" customHeight="1">
      <c r="A699" s="64">
        <v>698</v>
      </c>
      <c r="B699" s="78" t="s">
        <v>235</v>
      </c>
      <c r="C699" s="66" t="s">
        <v>235</v>
      </c>
      <c r="D699" s="66" t="s">
        <v>1160</v>
      </c>
      <c r="E699" s="66" t="s">
        <v>3597</v>
      </c>
      <c r="F699" s="66" t="s">
        <v>1161</v>
      </c>
      <c r="G699" s="67" t="s">
        <v>1570</v>
      </c>
      <c r="H699" s="68" t="s">
        <v>1561</v>
      </c>
      <c r="I699" s="68" t="s">
        <v>1561</v>
      </c>
      <c r="J699" s="68" t="s">
        <v>1561</v>
      </c>
      <c r="K699" s="68" t="s">
        <v>3598</v>
      </c>
      <c r="L699" s="68" t="s">
        <v>3599</v>
      </c>
      <c r="M699" s="68" t="s">
        <v>3092</v>
      </c>
      <c r="N699" s="68" t="s">
        <v>3600</v>
      </c>
      <c r="O699" s="68">
        <v>270051549</v>
      </c>
      <c r="P699" s="68">
        <v>9176599546</v>
      </c>
      <c r="Q699" s="68" t="s">
        <v>3601</v>
      </c>
      <c r="R699" s="68" t="s">
        <v>1568</v>
      </c>
      <c r="S699" s="68" t="s">
        <v>1569</v>
      </c>
      <c r="T699" s="68">
        <v>1634</v>
      </c>
    </row>
    <row r="700" spans="1:24" ht="30" customHeight="1">
      <c r="A700" s="64">
        <v>699</v>
      </c>
      <c r="B700" s="78" t="s">
        <v>3602</v>
      </c>
      <c r="C700" s="66" t="s">
        <v>3602</v>
      </c>
      <c r="D700" s="66" t="s">
        <v>3603</v>
      </c>
      <c r="E700" s="66" t="s">
        <v>3604</v>
      </c>
      <c r="F700" s="66" t="s">
        <v>3605</v>
      </c>
      <c r="G700" s="67" t="s">
        <v>1570</v>
      </c>
      <c r="H700" s="68" t="s">
        <v>1561</v>
      </c>
      <c r="I700" s="68" t="s">
        <v>1562</v>
      </c>
      <c r="J700" s="68" t="s">
        <v>1562</v>
      </c>
      <c r="K700" s="68" t="s">
        <v>1563</v>
      </c>
      <c r="L700" s="68" t="s">
        <v>3606</v>
      </c>
      <c r="M700" s="68" t="s">
        <v>2251</v>
      </c>
      <c r="N700" s="68" t="s">
        <v>3607</v>
      </c>
      <c r="O700" s="68" t="s">
        <v>3608</v>
      </c>
      <c r="P700" s="68">
        <v>9175320532</v>
      </c>
      <c r="Q700" s="68" t="s">
        <v>3609</v>
      </c>
      <c r="R700" s="68" t="s">
        <v>1568</v>
      </c>
      <c r="S700" s="68" t="s">
        <v>1569</v>
      </c>
      <c r="T700" s="68">
        <v>1600</v>
      </c>
    </row>
    <row r="701" spans="1:24" ht="30" customHeight="1">
      <c r="A701" s="64">
        <v>700</v>
      </c>
      <c r="B701" s="78" t="s">
        <v>552</v>
      </c>
      <c r="C701" s="66" t="s">
        <v>552</v>
      </c>
      <c r="D701" s="66" t="s">
        <v>1087</v>
      </c>
      <c r="E701" s="66" t="s">
        <v>3610</v>
      </c>
      <c r="F701" s="66" t="s">
        <v>1088</v>
      </c>
      <c r="G701" s="67" t="s">
        <v>1570</v>
      </c>
      <c r="H701" s="68" t="s">
        <v>1561</v>
      </c>
      <c r="I701" s="68" t="s">
        <v>1562</v>
      </c>
      <c r="J701" s="68" t="s">
        <v>1561</v>
      </c>
      <c r="K701" s="68" t="s">
        <v>1615</v>
      </c>
      <c r="L701" s="68" t="s">
        <v>2233</v>
      </c>
      <c r="M701" s="68" t="s">
        <v>1617</v>
      </c>
      <c r="N701" s="68" t="s">
        <v>3611</v>
      </c>
      <c r="O701" s="68" t="s">
        <v>3612</v>
      </c>
      <c r="P701" s="68" t="s">
        <v>3613</v>
      </c>
      <c r="Q701" s="68" t="s">
        <v>3614</v>
      </c>
      <c r="R701" s="68" t="s">
        <v>1568</v>
      </c>
      <c r="S701" s="68" t="s">
        <v>1569</v>
      </c>
      <c r="T701" s="68">
        <v>1214</v>
      </c>
    </row>
    <row r="702" spans="1:24" ht="30" customHeight="1">
      <c r="A702" s="64">
        <v>701</v>
      </c>
      <c r="B702" s="78" t="s">
        <v>608</v>
      </c>
      <c r="C702" s="66" t="s">
        <v>331</v>
      </c>
      <c r="D702" s="66" t="s">
        <v>3615</v>
      </c>
      <c r="E702" s="66" t="s">
        <v>3268</v>
      </c>
      <c r="F702" s="66" t="s">
        <v>1196</v>
      </c>
      <c r="G702" s="67" t="s">
        <v>1570</v>
      </c>
      <c r="H702" s="68" t="s">
        <v>1561</v>
      </c>
      <c r="I702" s="68" t="s">
        <v>1562</v>
      </c>
      <c r="J702" s="68" t="s">
        <v>1562</v>
      </c>
      <c r="K702" s="68" t="s">
        <v>1563</v>
      </c>
      <c r="L702" s="68" t="s">
        <v>3270</v>
      </c>
      <c r="M702" s="68" t="s">
        <v>3616</v>
      </c>
      <c r="N702" s="68" t="s">
        <v>3617</v>
      </c>
      <c r="O702" s="68" t="s">
        <v>1691</v>
      </c>
      <c r="P702" s="68">
        <v>9988437058</v>
      </c>
      <c r="Q702" s="68" t="s">
        <v>3581</v>
      </c>
      <c r="R702" s="68" t="s">
        <v>1568</v>
      </c>
      <c r="S702" s="68" t="s">
        <v>1569</v>
      </c>
      <c r="T702" s="68">
        <v>3319</v>
      </c>
    </row>
    <row r="703" spans="1:24" ht="30" customHeight="1">
      <c r="A703" s="64">
        <v>702</v>
      </c>
      <c r="B703" s="78" t="s">
        <v>778</v>
      </c>
      <c r="C703" s="66" t="s">
        <v>778</v>
      </c>
      <c r="D703" s="66" t="s">
        <v>3618</v>
      </c>
      <c r="E703" s="66" t="s">
        <v>3619</v>
      </c>
      <c r="F703" s="66" t="s">
        <v>3620</v>
      </c>
      <c r="G703" s="67" t="s">
        <v>1570</v>
      </c>
      <c r="H703" s="68" t="s">
        <v>1561</v>
      </c>
      <c r="I703" s="68" t="s">
        <v>1562</v>
      </c>
      <c r="J703" s="68" t="s">
        <v>1562</v>
      </c>
      <c r="K703" s="68" t="s">
        <v>1563</v>
      </c>
      <c r="L703" s="68" t="s">
        <v>3621</v>
      </c>
      <c r="M703" s="68" t="s">
        <v>2425</v>
      </c>
      <c r="N703" s="68" t="s">
        <v>3622</v>
      </c>
      <c r="O703" s="68" t="s">
        <v>3623</v>
      </c>
      <c r="P703" s="68" t="s">
        <v>3624</v>
      </c>
      <c r="Q703" s="68" t="s">
        <v>3625</v>
      </c>
      <c r="R703" s="68" t="s">
        <v>1568</v>
      </c>
      <c r="S703" s="68" t="s">
        <v>1569</v>
      </c>
      <c r="T703" s="68">
        <v>2300</v>
      </c>
      <c r="U703" s="63" t="s">
        <v>3626</v>
      </c>
      <c r="W703" s="63" t="s">
        <v>3627</v>
      </c>
    </row>
    <row r="704" spans="1:24" ht="30" customHeight="1">
      <c r="A704" s="64">
        <v>703</v>
      </c>
      <c r="B704" s="78" t="s">
        <v>3628</v>
      </c>
      <c r="C704" s="66" t="s">
        <v>3628</v>
      </c>
      <c r="D704" s="66" t="s">
        <v>3629</v>
      </c>
      <c r="E704" s="66" t="s">
        <v>3630</v>
      </c>
      <c r="F704" s="66" t="s">
        <v>1142</v>
      </c>
      <c r="G704" s="67" t="s">
        <v>1601</v>
      </c>
      <c r="H704" s="68" t="s">
        <v>1561</v>
      </c>
      <c r="I704" s="68" t="s">
        <v>1562</v>
      </c>
      <c r="J704" s="68" t="s">
        <v>1562</v>
      </c>
      <c r="K704" s="68" t="s">
        <v>1563</v>
      </c>
      <c r="L704" s="68" t="s">
        <v>3631</v>
      </c>
      <c r="M704" s="68" t="s">
        <v>3632</v>
      </c>
      <c r="N704" s="68" t="s">
        <v>3633</v>
      </c>
      <c r="O704" s="68" t="s">
        <v>1691</v>
      </c>
      <c r="P704" s="68">
        <v>9985890534</v>
      </c>
      <c r="Q704" s="68" t="s">
        <v>3634</v>
      </c>
      <c r="R704" s="68" t="s">
        <v>1568</v>
      </c>
      <c r="S704" s="68" t="s">
        <v>1569</v>
      </c>
      <c r="T704" s="68">
        <v>1740</v>
      </c>
      <c r="U704" s="63" t="s">
        <v>3635</v>
      </c>
    </row>
    <row r="705" spans="1:23" ht="30" customHeight="1">
      <c r="A705" s="64">
        <v>704</v>
      </c>
      <c r="B705" s="78" t="s">
        <v>3636</v>
      </c>
      <c r="C705" s="66" t="s">
        <v>3636</v>
      </c>
      <c r="D705" s="66" t="s">
        <v>1110</v>
      </c>
      <c r="E705" s="66" t="s">
        <v>3637</v>
      </c>
      <c r="F705" s="66" t="s">
        <v>1111</v>
      </c>
      <c r="G705" s="67" t="s">
        <v>1853</v>
      </c>
      <c r="H705" s="68" t="s">
        <v>1561</v>
      </c>
      <c r="I705" s="68" t="s">
        <v>1562</v>
      </c>
      <c r="J705" s="68" t="s">
        <v>1562</v>
      </c>
      <c r="K705" s="68" t="s">
        <v>1563</v>
      </c>
      <c r="L705" s="68" t="s">
        <v>3638</v>
      </c>
      <c r="M705" s="68" t="s">
        <v>1830</v>
      </c>
      <c r="N705" s="68" t="s">
        <v>3637</v>
      </c>
      <c r="O705" s="68">
        <v>335117822</v>
      </c>
      <c r="P705" s="68">
        <v>9778200578</v>
      </c>
      <c r="Q705" s="68" t="s">
        <v>3639</v>
      </c>
      <c r="R705" s="68" t="s">
        <v>1596</v>
      </c>
      <c r="S705" s="68" t="s">
        <v>1569</v>
      </c>
      <c r="T705" s="68">
        <v>5021</v>
      </c>
    </row>
    <row r="706" spans="1:23" ht="30" customHeight="1">
      <c r="A706" s="64">
        <v>705</v>
      </c>
      <c r="B706" s="78" t="s">
        <v>3640</v>
      </c>
      <c r="C706" s="66" t="s">
        <v>3640</v>
      </c>
      <c r="D706" s="66" t="s">
        <v>1495</v>
      </c>
      <c r="E706" s="66" t="s">
        <v>3641</v>
      </c>
      <c r="F706" s="66">
        <v>8734476000</v>
      </c>
      <c r="G706" s="67" t="s">
        <v>1570</v>
      </c>
      <c r="H706" s="68" t="s">
        <v>1561</v>
      </c>
      <c r="I706" s="68" t="s">
        <v>1561</v>
      </c>
      <c r="J706" s="68" t="s">
        <v>1561</v>
      </c>
      <c r="K706" s="68" t="s">
        <v>1615</v>
      </c>
      <c r="L706" s="68" t="s">
        <v>3642</v>
      </c>
      <c r="M706" s="68" t="s">
        <v>3643</v>
      </c>
      <c r="N706" s="68" t="s">
        <v>3644</v>
      </c>
      <c r="O706" s="68" t="s">
        <v>3645</v>
      </c>
      <c r="P706" s="68">
        <v>639179000000</v>
      </c>
      <c r="Q706" s="68" t="s">
        <v>3646</v>
      </c>
      <c r="R706" s="68" t="s">
        <v>1568</v>
      </c>
      <c r="S706" s="68" t="s">
        <v>1569</v>
      </c>
      <c r="T706" s="68">
        <v>2010</v>
      </c>
    </row>
    <row r="707" spans="1:23" ht="30" customHeight="1">
      <c r="A707" s="64">
        <v>706</v>
      </c>
      <c r="B707" s="78" t="s">
        <v>675</v>
      </c>
      <c r="C707" s="66" t="s">
        <v>675</v>
      </c>
      <c r="D707" s="66" t="s">
        <v>1344</v>
      </c>
      <c r="E707" s="66" t="s">
        <v>3647</v>
      </c>
      <c r="F707" s="66" t="s">
        <v>1345</v>
      </c>
      <c r="G707" s="67" t="s">
        <v>1570</v>
      </c>
      <c r="H707" s="68" t="s">
        <v>1561</v>
      </c>
      <c r="I707" s="68" t="s">
        <v>1561</v>
      </c>
      <c r="J707" s="68" t="s">
        <v>1562</v>
      </c>
      <c r="K707" s="68" t="s">
        <v>1615</v>
      </c>
      <c r="L707" s="68" t="s">
        <v>3648</v>
      </c>
      <c r="M707" s="68" t="s">
        <v>3649</v>
      </c>
      <c r="N707" s="68" t="s">
        <v>3650</v>
      </c>
      <c r="O707" s="68" t="s">
        <v>2253</v>
      </c>
      <c r="P707" s="68" t="s">
        <v>3651</v>
      </c>
      <c r="Q707" s="68" t="s">
        <v>3652</v>
      </c>
      <c r="R707" s="68" t="s">
        <v>1568</v>
      </c>
      <c r="S707" s="68" t="s">
        <v>1569</v>
      </c>
      <c r="T707" s="68">
        <v>1634</v>
      </c>
      <c r="U707" s="63" t="s">
        <v>3653</v>
      </c>
      <c r="W707" s="63" t="s">
        <v>3654</v>
      </c>
    </row>
    <row r="708" spans="1:23" ht="30" customHeight="1">
      <c r="A708" s="64">
        <v>707</v>
      </c>
      <c r="B708" s="78" t="s">
        <v>661</v>
      </c>
      <c r="C708" s="66" t="s">
        <v>661</v>
      </c>
      <c r="D708" s="66" t="s">
        <v>1326</v>
      </c>
      <c r="E708" s="66" t="s">
        <v>3655</v>
      </c>
      <c r="F708" s="66" t="s">
        <v>1327</v>
      </c>
      <c r="G708" s="67" t="s">
        <v>1570</v>
      </c>
      <c r="H708" s="68" t="s">
        <v>1561</v>
      </c>
      <c r="I708" s="68" t="s">
        <v>1561</v>
      </c>
      <c r="J708" s="68" t="s">
        <v>1561</v>
      </c>
      <c r="K708" s="68" t="s">
        <v>1615</v>
      </c>
      <c r="L708" s="68" t="s">
        <v>3656</v>
      </c>
      <c r="M708" s="68" t="s">
        <v>1617</v>
      </c>
      <c r="N708" s="68" t="s">
        <v>3657</v>
      </c>
      <c r="O708" s="68" t="s">
        <v>1691</v>
      </c>
      <c r="P708" s="68" t="s">
        <v>3658</v>
      </c>
      <c r="Q708" s="68" t="s">
        <v>3659</v>
      </c>
      <c r="R708" s="68" t="s">
        <v>1568</v>
      </c>
      <c r="S708" s="68" t="s">
        <v>1569</v>
      </c>
      <c r="T708" s="68">
        <v>1740</v>
      </c>
      <c r="U708" s="63" t="s">
        <v>3660</v>
      </c>
      <c r="W708" s="63" t="s">
        <v>3661</v>
      </c>
    </row>
    <row r="709" spans="1:23" ht="30" customHeight="1">
      <c r="A709" s="64">
        <v>708</v>
      </c>
      <c r="B709" s="78" t="s">
        <v>66</v>
      </c>
      <c r="C709" s="66" t="s">
        <v>66</v>
      </c>
      <c r="D709" s="66" t="s">
        <v>803</v>
      </c>
      <c r="E709" s="66" t="s">
        <v>3662</v>
      </c>
      <c r="F709" s="66" t="s">
        <v>804</v>
      </c>
      <c r="G709" s="67" t="s">
        <v>1601</v>
      </c>
      <c r="H709" s="68" t="s">
        <v>1561</v>
      </c>
      <c r="I709" s="68" t="s">
        <v>1562</v>
      </c>
      <c r="J709" s="68" t="s">
        <v>1562</v>
      </c>
      <c r="K709" s="68" t="s">
        <v>1563</v>
      </c>
      <c r="L709" s="68" t="s">
        <v>3663</v>
      </c>
      <c r="M709" s="68" t="s">
        <v>1702</v>
      </c>
      <c r="N709" s="68" t="s">
        <v>3662</v>
      </c>
      <c r="O709" s="68" t="s">
        <v>3664</v>
      </c>
      <c r="P709" s="68" t="s">
        <v>3665</v>
      </c>
      <c r="Q709" s="68" t="s">
        <v>3666</v>
      </c>
      <c r="R709" s="68" t="s">
        <v>1568</v>
      </c>
      <c r="S709" s="68" t="s">
        <v>1569</v>
      </c>
      <c r="T709" s="68">
        <v>1225</v>
      </c>
      <c r="U709" s="63" t="s">
        <v>3667</v>
      </c>
    </row>
    <row r="710" spans="1:23" ht="30" customHeight="1">
      <c r="A710" s="64">
        <v>709</v>
      </c>
      <c r="B710" s="79" t="s">
        <v>135</v>
      </c>
      <c r="C710" s="66" t="s">
        <v>136</v>
      </c>
      <c r="D710" s="66" t="s">
        <v>980</v>
      </c>
      <c r="E710" s="66" t="s">
        <v>2138</v>
      </c>
      <c r="F710" s="66" t="s">
        <v>981</v>
      </c>
      <c r="G710" s="67" t="s">
        <v>1560</v>
      </c>
      <c r="H710" s="68" t="s">
        <v>1561</v>
      </c>
      <c r="I710" s="68" t="s">
        <v>1561</v>
      </c>
      <c r="J710" s="68" t="s">
        <v>1562</v>
      </c>
      <c r="K710" s="68" t="s">
        <v>1581</v>
      </c>
      <c r="L710" s="68" t="s">
        <v>2139</v>
      </c>
      <c r="M710" s="68" t="s">
        <v>2140</v>
      </c>
      <c r="N710" s="68" t="s">
        <v>2141</v>
      </c>
      <c r="O710" s="68" t="s">
        <v>2142</v>
      </c>
      <c r="P710" s="68" t="s">
        <v>2143</v>
      </c>
      <c r="Q710" s="68" t="s">
        <v>1913</v>
      </c>
      <c r="R710" s="68" t="s">
        <v>1568</v>
      </c>
      <c r="S710" s="68" t="s">
        <v>1569</v>
      </c>
      <c r="T710" s="68">
        <v>1500</v>
      </c>
      <c r="U710" s="63" t="s">
        <v>2117</v>
      </c>
    </row>
    <row r="711" spans="1:23" ht="30" customHeight="1">
      <c r="A711" s="64">
        <v>710</v>
      </c>
      <c r="B711" s="79" t="s">
        <v>552</v>
      </c>
      <c r="C711" s="66" t="s">
        <v>553</v>
      </c>
      <c r="D711" s="66" t="s">
        <v>1087</v>
      </c>
      <c r="E711" s="66" t="s">
        <v>3611</v>
      </c>
      <c r="F711" s="66" t="s">
        <v>1088</v>
      </c>
      <c r="G711" s="67" t="s">
        <v>1560</v>
      </c>
      <c r="H711" s="68" t="s">
        <v>1561</v>
      </c>
      <c r="I711" s="68" t="s">
        <v>1562</v>
      </c>
      <c r="J711" s="68" t="s">
        <v>1561</v>
      </c>
      <c r="K711" s="68" t="s">
        <v>1615</v>
      </c>
      <c r="L711" s="68" t="s">
        <v>2233</v>
      </c>
      <c r="M711" s="68" t="s">
        <v>1617</v>
      </c>
      <c r="N711" s="68" t="s">
        <v>3611</v>
      </c>
      <c r="O711" s="68" t="s">
        <v>3612</v>
      </c>
      <c r="P711" s="68" t="s">
        <v>3613</v>
      </c>
      <c r="Q711" s="68" t="s">
        <v>2121</v>
      </c>
      <c r="R711" s="68" t="s">
        <v>1568</v>
      </c>
      <c r="S711" s="68" t="s">
        <v>1569</v>
      </c>
      <c r="T711" s="68">
        <v>1200</v>
      </c>
    </row>
    <row r="712" spans="1:23" ht="30" customHeight="1">
      <c r="A712" s="64">
        <v>711</v>
      </c>
      <c r="B712" s="79" t="s">
        <v>623</v>
      </c>
      <c r="C712" s="66" t="s">
        <v>3668</v>
      </c>
      <c r="D712" s="66" t="s">
        <v>1233</v>
      </c>
      <c r="E712" s="66" t="s">
        <v>3583</v>
      </c>
      <c r="F712" s="66" t="s">
        <v>1234</v>
      </c>
      <c r="G712" s="67" t="s">
        <v>1560</v>
      </c>
      <c r="H712" s="68" t="s">
        <v>1561</v>
      </c>
      <c r="I712" s="68" t="s">
        <v>1561</v>
      </c>
      <c r="J712" s="68" t="s">
        <v>1561</v>
      </c>
      <c r="K712" s="68" t="s">
        <v>1615</v>
      </c>
      <c r="L712" s="68" t="s">
        <v>3396</v>
      </c>
      <c r="M712" s="68" t="s">
        <v>1779</v>
      </c>
      <c r="N712" s="68" t="s">
        <v>3583</v>
      </c>
      <c r="O712" s="68">
        <v>282927971</v>
      </c>
      <c r="P712" s="68">
        <v>9157243587</v>
      </c>
      <c r="Q712" s="68" t="s">
        <v>3584</v>
      </c>
      <c r="R712" s="68" t="s">
        <v>1568</v>
      </c>
      <c r="S712" s="68" t="s">
        <v>1569</v>
      </c>
      <c r="T712" s="68">
        <v>1400</v>
      </c>
    </row>
    <row r="713" spans="1:23" ht="30" customHeight="1">
      <c r="A713" s="64">
        <v>712</v>
      </c>
      <c r="B713" s="79" t="s">
        <v>274</v>
      </c>
      <c r="C713" s="66" t="s">
        <v>275</v>
      </c>
      <c r="D713" s="66" t="s">
        <v>1238</v>
      </c>
      <c r="E713" s="66" t="s">
        <v>3590</v>
      </c>
      <c r="F713" s="66" t="s">
        <v>1239</v>
      </c>
      <c r="G713" s="67" t="s">
        <v>1560</v>
      </c>
      <c r="H713" s="68" t="s">
        <v>1561</v>
      </c>
      <c r="I713" s="68" t="s">
        <v>1561</v>
      </c>
      <c r="J713" s="68" t="s">
        <v>1562</v>
      </c>
      <c r="K713" s="68" t="s">
        <v>1615</v>
      </c>
      <c r="L713" s="68" t="s">
        <v>1880</v>
      </c>
      <c r="M713" s="68" t="s">
        <v>1881</v>
      </c>
      <c r="N713" s="68" t="s">
        <v>1592</v>
      </c>
      <c r="O713" s="68" t="s">
        <v>1593</v>
      </c>
      <c r="P713" s="68" t="s">
        <v>1882</v>
      </c>
      <c r="Q713" s="68" t="s">
        <v>1883</v>
      </c>
      <c r="R713" s="68" t="s">
        <v>1568</v>
      </c>
      <c r="S713" s="68" t="s">
        <v>1569</v>
      </c>
      <c r="T713" s="68">
        <v>1781</v>
      </c>
      <c r="U713" s="63" t="s">
        <v>1884</v>
      </c>
      <c r="W713" s="63" t="s">
        <v>1885</v>
      </c>
    </row>
    <row r="714" spans="1:23" ht="30" customHeight="1">
      <c r="A714" s="64">
        <v>713</v>
      </c>
      <c r="B714" s="79" t="s">
        <v>735</v>
      </c>
      <c r="C714" s="66" t="s">
        <v>736</v>
      </c>
      <c r="D714" s="66" t="s">
        <v>1487</v>
      </c>
      <c r="E714" s="66" t="s">
        <v>3566</v>
      </c>
      <c r="F714" s="66" t="s">
        <v>1488</v>
      </c>
      <c r="G714" s="67" t="s">
        <v>1560</v>
      </c>
      <c r="H714" s="68" t="s">
        <v>1561</v>
      </c>
      <c r="I714" s="68" t="s">
        <v>1561</v>
      </c>
      <c r="J714" s="68" t="s">
        <v>1561</v>
      </c>
      <c r="K714" s="68" t="s">
        <v>1615</v>
      </c>
      <c r="L714" s="68" t="s">
        <v>3567</v>
      </c>
      <c r="M714" s="68" t="s">
        <v>3568</v>
      </c>
      <c r="N714" s="68" t="s">
        <v>3569</v>
      </c>
      <c r="O714" s="68" t="s">
        <v>3570</v>
      </c>
      <c r="P714" s="68">
        <v>9178096757</v>
      </c>
      <c r="Q714" s="68" t="s">
        <v>3571</v>
      </c>
      <c r="R714" s="68" t="s">
        <v>1568</v>
      </c>
      <c r="S714" s="68" t="s">
        <v>1569</v>
      </c>
      <c r="T714" s="68">
        <v>1230</v>
      </c>
    </row>
    <row r="715" spans="1:23" ht="30" customHeight="1">
      <c r="A715" s="64">
        <v>714</v>
      </c>
      <c r="B715" s="79" t="s">
        <v>399</v>
      </c>
      <c r="C715" s="66" t="s">
        <v>399</v>
      </c>
      <c r="D715" s="66" t="s">
        <v>1495</v>
      </c>
      <c r="E715" s="66" t="s">
        <v>3641</v>
      </c>
      <c r="F715" s="66">
        <v>8734476000</v>
      </c>
      <c r="G715" s="67" t="s">
        <v>1601</v>
      </c>
      <c r="H715" s="68" t="s">
        <v>1561</v>
      </c>
      <c r="I715" s="68" t="s">
        <v>1561</v>
      </c>
      <c r="J715" s="68" t="s">
        <v>1561</v>
      </c>
      <c r="K715" s="68" t="s">
        <v>1615</v>
      </c>
      <c r="L715" s="68" t="s">
        <v>3642</v>
      </c>
      <c r="M715" s="68" t="s">
        <v>3643</v>
      </c>
      <c r="N715" s="68" t="s">
        <v>3644</v>
      </c>
      <c r="O715" s="68" t="s">
        <v>3645</v>
      </c>
      <c r="P715" s="68" t="s">
        <v>3669</v>
      </c>
      <c r="Q715" s="68" t="s">
        <v>3646</v>
      </c>
      <c r="R715" s="68" t="s">
        <v>1568</v>
      </c>
      <c r="S715" s="68" t="s">
        <v>1569</v>
      </c>
      <c r="T715" s="68">
        <v>2010</v>
      </c>
    </row>
    <row r="716" spans="1:23" ht="30" customHeight="1">
      <c r="A716" s="64">
        <v>715</v>
      </c>
      <c r="B716" s="79" t="s">
        <v>399</v>
      </c>
      <c r="C716" s="66" t="s">
        <v>401</v>
      </c>
      <c r="D716" s="66" t="s">
        <v>1495</v>
      </c>
      <c r="E716" s="66" t="s">
        <v>3641</v>
      </c>
      <c r="F716" s="66">
        <v>8734476000</v>
      </c>
      <c r="G716" s="67" t="s">
        <v>1560</v>
      </c>
      <c r="H716" s="68" t="s">
        <v>1561</v>
      </c>
      <c r="I716" s="68" t="s">
        <v>1561</v>
      </c>
      <c r="J716" s="68" t="s">
        <v>1561</v>
      </c>
      <c r="K716" s="68" t="s">
        <v>1615</v>
      </c>
      <c r="L716" s="68" t="s">
        <v>3642</v>
      </c>
      <c r="M716" s="68" t="s">
        <v>3643</v>
      </c>
      <c r="N716" s="68" t="s">
        <v>3644</v>
      </c>
      <c r="O716" s="68" t="s">
        <v>3645</v>
      </c>
      <c r="P716" s="68" t="s">
        <v>3669</v>
      </c>
      <c r="Q716" s="68" t="s">
        <v>3646</v>
      </c>
      <c r="R716" s="68" t="s">
        <v>1568</v>
      </c>
      <c r="S716" s="68" t="s">
        <v>1569</v>
      </c>
      <c r="T716" s="68">
        <v>2010</v>
      </c>
      <c r="U716" s="63" t="s">
        <v>3670</v>
      </c>
    </row>
    <row r="717" spans="1:23" ht="30" customHeight="1">
      <c r="A717" s="64">
        <v>716</v>
      </c>
      <c r="B717" s="79" t="s">
        <v>102</v>
      </c>
      <c r="C717" s="66" t="s">
        <v>102</v>
      </c>
      <c r="D717" s="66" t="s">
        <v>873</v>
      </c>
      <c r="E717" s="66" t="s">
        <v>1784</v>
      </c>
      <c r="F717" s="66" t="s">
        <v>872</v>
      </c>
      <c r="G717" s="67" t="s">
        <v>1570</v>
      </c>
      <c r="H717" s="68" t="s">
        <v>1561</v>
      </c>
      <c r="I717" s="68" t="s">
        <v>1562</v>
      </c>
      <c r="J717" s="68" t="s">
        <v>1562</v>
      </c>
      <c r="K717" s="68" t="s">
        <v>1563</v>
      </c>
      <c r="L717" s="68" t="s">
        <v>3671</v>
      </c>
      <c r="M717" s="68" t="s">
        <v>1786</v>
      </c>
      <c r="N717" s="68" t="s">
        <v>1784</v>
      </c>
      <c r="O717" s="68" t="s">
        <v>3672</v>
      </c>
      <c r="P717" s="68" t="s">
        <v>3673</v>
      </c>
      <c r="Q717" s="68" t="s">
        <v>3674</v>
      </c>
      <c r="R717" s="68" t="s">
        <v>1568</v>
      </c>
      <c r="S717" s="68" t="s">
        <v>1569</v>
      </c>
      <c r="T717" s="68">
        <v>2600</v>
      </c>
      <c r="U717" s="63" t="s">
        <v>1790</v>
      </c>
    </row>
    <row r="718" spans="1:23" ht="30" customHeight="1">
      <c r="A718" s="64">
        <v>717</v>
      </c>
      <c r="B718" s="79" t="s">
        <v>697</v>
      </c>
      <c r="C718" s="66" t="s">
        <v>697</v>
      </c>
      <c r="D718" s="66" t="s">
        <v>1386</v>
      </c>
      <c r="E718" s="66" t="s">
        <v>3675</v>
      </c>
      <c r="F718" s="66" t="s">
        <v>1387</v>
      </c>
      <c r="G718" s="67" t="s">
        <v>1570</v>
      </c>
      <c r="H718" s="68" t="s">
        <v>1562</v>
      </c>
      <c r="I718" s="68" t="s">
        <v>1561</v>
      </c>
      <c r="J718" s="68" t="s">
        <v>1562</v>
      </c>
      <c r="K718" s="68" t="s">
        <v>1615</v>
      </c>
      <c r="L718" s="68" t="s">
        <v>1880</v>
      </c>
      <c r="M718" s="68" t="s">
        <v>1881</v>
      </c>
      <c r="N718" s="68" t="s">
        <v>1915</v>
      </c>
      <c r="O718" s="68" t="s">
        <v>1593</v>
      </c>
      <c r="P718" s="68" t="s">
        <v>1882</v>
      </c>
      <c r="Q718" s="68" t="s">
        <v>1883</v>
      </c>
      <c r="R718" s="68" t="s">
        <v>1568</v>
      </c>
      <c r="S718" s="68" t="s">
        <v>1569</v>
      </c>
      <c r="T718" s="68">
        <v>1209</v>
      </c>
      <c r="U718" s="63" t="s">
        <v>1884</v>
      </c>
      <c r="W718" s="63" t="s">
        <v>2122</v>
      </c>
    </row>
    <row r="719" spans="1:23" ht="30" customHeight="1">
      <c r="A719" s="64">
        <v>718</v>
      </c>
      <c r="B719" s="79" t="s">
        <v>441</v>
      </c>
      <c r="C719" s="66" t="s">
        <v>441</v>
      </c>
      <c r="D719" s="66" t="s">
        <v>847</v>
      </c>
      <c r="E719" s="66" t="s">
        <v>3676</v>
      </c>
      <c r="F719" s="66" t="s">
        <v>848</v>
      </c>
      <c r="G719" s="67" t="s">
        <v>1570</v>
      </c>
      <c r="H719" s="68" t="s">
        <v>1561</v>
      </c>
      <c r="I719" s="68" t="s">
        <v>1561</v>
      </c>
      <c r="J719" s="68" t="s">
        <v>1562</v>
      </c>
      <c r="K719" s="68" t="s">
        <v>1615</v>
      </c>
      <c r="L719" s="68" t="s">
        <v>3677</v>
      </c>
      <c r="M719" s="68" t="s">
        <v>1629</v>
      </c>
      <c r="N719" s="68" t="s">
        <v>3678</v>
      </c>
      <c r="O719" s="68" t="s">
        <v>3679</v>
      </c>
      <c r="P719" s="68" t="s">
        <v>3680</v>
      </c>
      <c r="Q719" s="68" t="s">
        <v>3681</v>
      </c>
      <c r="R719" s="68" t="s">
        <v>1568</v>
      </c>
      <c r="S719" s="68" t="s">
        <v>1569</v>
      </c>
      <c r="T719" s="68">
        <v>2919</v>
      </c>
      <c r="U719" s="63" t="s">
        <v>3682</v>
      </c>
    </row>
    <row r="720" spans="1:23" ht="30" customHeight="1">
      <c r="A720" s="64">
        <v>719</v>
      </c>
      <c r="B720" s="79" t="s">
        <v>675</v>
      </c>
      <c r="C720" s="66" t="s">
        <v>295</v>
      </c>
      <c r="D720" s="66" t="s">
        <v>1344</v>
      </c>
      <c r="E720" s="66" t="s">
        <v>3647</v>
      </c>
      <c r="F720" s="66" t="s">
        <v>1345</v>
      </c>
      <c r="G720" s="67" t="s">
        <v>1560</v>
      </c>
      <c r="H720" s="68" t="s">
        <v>1561</v>
      </c>
      <c r="I720" s="68" t="s">
        <v>1561</v>
      </c>
      <c r="J720" s="68" t="s">
        <v>1562</v>
      </c>
      <c r="K720" s="68" t="s">
        <v>1615</v>
      </c>
      <c r="L720" s="68" t="s">
        <v>3648</v>
      </c>
      <c r="M720" s="68" t="s">
        <v>3649</v>
      </c>
      <c r="N720" s="68" t="s">
        <v>3650</v>
      </c>
      <c r="O720" s="68" t="s">
        <v>2253</v>
      </c>
      <c r="P720" s="68" t="s">
        <v>3651</v>
      </c>
      <c r="Q720" s="68" t="s">
        <v>3652</v>
      </c>
      <c r="R720" s="68" t="s">
        <v>1568</v>
      </c>
      <c r="S720" s="68" t="s">
        <v>1569</v>
      </c>
      <c r="T720" s="68">
        <v>1634</v>
      </c>
      <c r="U720" s="63" t="s">
        <v>3653</v>
      </c>
      <c r="W720" s="63" t="s">
        <v>3654</v>
      </c>
    </row>
    <row r="721" spans="1:23" ht="30" customHeight="1">
      <c r="A721" s="64">
        <v>720</v>
      </c>
      <c r="B721" s="79" t="s">
        <v>661</v>
      </c>
      <c r="C721" s="66" t="s">
        <v>291</v>
      </c>
      <c r="D721" s="66" t="s">
        <v>1326</v>
      </c>
      <c r="E721" s="66" t="s">
        <v>3655</v>
      </c>
      <c r="F721" s="66" t="s">
        <v>1327</v>
      </c>
      <c r="G721" s="67" t="s">
        <v>1560</v>
      </c>
      <c r="H721" s="68" t="s">
        <v>1561</v>
      </c>
      <c r="I721" s="68" t="s">
        <v>1561</v>
      </c>
      <c r="J721" s="68" t="s">
        <v>1561</v>
      </c>
      <c r="K721" s="68" t="s">
        <v>1615</v>
      </c>
      <c r="L721" s="68" t="s">
        <v>3656</v>
      </c>
      <c r="M721" s="68" t="s">
        <v>1617</v>
      </c>
      <c r="N721" s="68" t="s">
        <v>3657</v>
      </c>
      <c r="O721" s="68" t="s">
        <v>1691</v>
      </c>
      <c r="P721" s="68">
        <v>9301241594</v>
      </c>
      <c r="Q721" s="68" t="s">
        <v>3659</v>
      </c>
      <c r="R721" s="68" t="s">
        <v>1568</v>
      </c>
      <c r="S721" s="68" t="s">
        <v>1569</v>
      </c>
      <c r="T721" s="68">
        <v>1740</v>
      </c>
      <c r="U721" s="63" t="s">
        <v>3660</v>
      </c>
      <c r="W721" s="63" t="s">
        <v>3661</v>
      </c>
    </row>
    <row r="722" spans="1:23" ht="30" customHeight="1">
      <c r="A722" s="64">
        <v>721</v>
      </c>
      <c r="B722" s="79" t="s">
        <v>511</v>
      </c>
      <c r="C722" s="66" t="s">
        <v>511</v>
      </c>
      <c r="D722" s="66" t="s">
        <v>1013</v>
      </c>
      <c r="E722" s="66" t="s">
        <v>3683</v>
      </c>
      <c r="F722" s="66" t="s">
        <v>1014</v>
      </c>
      <c r="G722" s="67" t="s">
        <v>1560</v>
      </c>
      <c r="H722" s="68" t="s">
        <v>1561</v>
      </c>
      <c r="I722" s="68" t="s">
        <v>1562</v>
      </c>
      <c r="J722" s="68" t="s">
        <v>1561</v>
      </c>
      <c r="K722" s="68" t="s">
        <v>1615</v>
      </c>
      <c r="L722" s="68" t="s">
        <v>2757</v>
      </c>
      <c r="M722" s="68" t="s">
        <v>2758</v>
      </c>
      <c r="N722" s="68" t="s">
        <v>2763</v>
      </c>
      <c r="O722" s="68" t="s">
        <v>2760</v>
      </c>
      <c r="P722" s="68" t="s">
        <v>2760</v>
      </c>
      <c r="Q722" s="68" t="s">
        <v>3684</v>
      </c>
      <c r="R722" s="68" t="s">
        <v>1568</v>
      </c>
      <c r="S722" s="68" t="s">
        <v>1569</v>
      </c>
      <c r="T722" s="68">
        <v>1604</v>
      </c>
      <c r="U722" s="63" t="s">
        <v>3685</v>
      </c>
    </row>
    <row r="723" spans="1:23" ht="30" customHeight="1">
      <c r="A723" s="64">
        <v>722</v>
      </c>
      <c r="B723" s="79" t="s">
        <v>411</v>
      </c>
      <c r="C723" s="66" t="s">
        <v>411</v>
      </c>
      <c r="D723" s="66" t="s">
        <v>1531</v>
      </c>
      <c r="E723" s="66" t="s">
        <v>3686</v>
      </c>
      <c r="F723" s="66" t="s">
        <v>1532</v>
      </c>
      <c r="G723" s="67" t="s">
        <v>1560</v>
      </c>
      <c r="H723" s="68" t="s">
        <v>1561</v>
      </c>
      <c r="I723" s="68" t="s">
        <v>1562</v>
      </c>
      <c r="J723" s="68" t="s">
        <v>1562</v>
      </c>
      <c r="K723" s="68" t="s">
        <v>1563</v>
      </c>
      <c r="L723" s="68" t="s">
        <v>3687</v>
      </c>
      <c r="M723" s="68" t="s">
        <v>1702</v>
      </c>
      <c r="N723" s="68" t="s">
        <v>3688</v>
      </c>
      <c r="O723" s="68" t="s">
        <v>3689</v>
      </c>
      <c r="P723" s="68" t="s">
        <v>3690</v>
      </c>
      <c r="Q723" s="68" t="s">
        <v>3691</v>
      </c>
      <c r="R723" s="68" t="s">
        <v>1568</v>
      </c>
      <c r="S723" s="68" t="s">
        <v>1569</v>
      </c>
      <c r="T723" s="68">
        <v>2208</v>
      </c>
      <c r="U723" s="63" t="s">
        <v>3691</v>
      </c>
    </row>
    <row r="724" spans="1:23" ht="30" customHeight="1">
      <c r="A724" s="64">
        <v>723</v>
      </c>
      <c r="B724" s="79" t="s">
        <v>103</v>
      </c>
      <c r="C724" s="66" t="s">
        <v>103</v>
      </c>
      <c r="D724" s="66" t="s">
        <v>888</v>
      </c>
      <c r="E724" s="66" t="s">
        <v>3692</v>
      </c>
      <c r="F724" s="66" t="s">
        <v>889</v>
      </c>
      <c r="G724" s="67" t="s">
        <v>1570</v>
      </c>
      <c r="H724" s="68" t="s">
        <v>1561</v>
      </c>
      <c r="I724" s="68" t="s">
        <v>1561</v>
      </c>
      <c r="J724" s="68" t="s">
        <v>1562</v>
      </c>
      <c r="K724" s="68" t="s">
        <v>3693</v>
      </c>
      <c r="L724" s="68" t="s">
        <v>2545</v>
      </c>
      <c r="M724" s="68" t="s">
        <v>1786</v>
      </c>
      <c r="N724" s="68" t="s">
        <v>3694</v>
      </c>
      <c r="O724" s="68" t="s">
        <v>2547</v>
      </c>
      <c r="P724" s="68" t="s">
        <v>2548</v>
      </c>
      <c r="Q724" s="68" t="s">
        <v>3695</v>
      </c>
      <c r="R724" s="68" t="s">
        <v>1568</v>
      </c>
      <c r="S724" s="68" t="s">
        <v>1569</v>
      </c>
      <c r="T724" s="68">
        <v>1605</v>
      </c>
      <c r="U724" s="63" t="s">
        <v>3696</v>
      </c>
    </row>
    <row r="725" spans="1:23" ht="30" customHeight="1">
      <c r="A725" s="64">
        <v>724</v>
      </c>
      <c r="B725" s="79" t="s">
        <v>514</v>
      </c>
      <c r="C725" s="66" t="s">
        <v>514</v>
      </c>
      <c r="D725" s="66" t="s">
        <v>1019</v>
      </c>
      <c r="E725" s="66" t="s">
        <v>3697</v>
      </c>
      <c r="F725" s="66" t="s">
        <v>1020</v>
      </c>
      <c r="G725" s="67" t="s">
        <v>1570</v>
      </c>
      <c r="H725" s="68" t="s">
        <v>1561</v>
      </c>
      <c r="I725" s="68" t="s">
        <v>1561</v>
      </c>
      <c r="J725" s="68" t="s">
        <v>1562</v>
      </c>
      <c r="K725" s="68" t="s">
        <v>1615</v>
      </c>
      <c r="L725" s="68" t="s">
        <v>3698</v>
      </c>
      <c r="M725" s="68" t="s">
        <v>1760</v>
      </c>
      <c r="N725" s="68" t="s">
        <v>3697</v>
      </c>
      <c r="O725" s="68" t="s">
        <v>3699</v>
      </c>
      <c r="P725" s="68" t="s">
        <v>3700</v>
      </c>
      <c r="Q725" s="68" t="s">
        <v>3701</v>
      </c>
      <c r="R725" s="68" t="s">
        <v>1568</v>
      </c>
      <c r="S725" s="68" t="s">
        <v>1569</v>
      </c>
      <c r="T725" s="68">
        <v>1920</v>
      </c>
      <c r="U725" s="63" t="s">
        <v>3702</v>
      </c>
    </row>
    <row r="726" spans="1:23" ht="30" customHeight="1">
      <c r="A726" s="64">
        <v>725</v>
      </c>
      <c r="B726" s="79" t="s">
        <v>3703</v>
      </c>
      <c r="C726" s="66" t="s">
        <v>3704</v>
      </c>
      <c r="D726" s="66" t="s">
        <v>2100</v>
      </c>
      <c r="E726" s="66" t="s">
        <v>2092</v>
      </c>
      <c r="F726" s="66" t="s">
        <v>954</v>
      </c>
      <c r="G726" s="67" t="s">
        <v>1570</v>
      </c>
      <c r="H726" s="68" t="s">
        <v>1561</v>
      </c>
      <c r="I726" s="68" t="s">
        <v>1562</v>
      </c>
      <c r="J726" s="68" t="s">
        <v>1561</v>
      </c>
      <c r="K726" s="68" t="s">
        <v>1563</v>
      </c>
      <c r="L726" s="68" t="s">
        <v>3705</v>
      </c>
      <c r="M726" s="68" t="s">
        <v>2094</v>
      </c>
      <c r="N726" s="68" t="s">
        <v>3706</v>
      </c>
      <c r="O726" s="68" t="s">
        <v>3707</v>
      </c>
      <c r="P726" s="68" t="s">
        <v>3708</v>
      </c>
      <c r="Q726" s="68" t="s">
        <v>3709</v>
      </c>
      <c r="R726" s="68" t="s">
        <v>1596</v>
      </c>
      <c r="S726" s="68" t="s">
        <v>1569</v>
      </c>
      <c r="T726" s="68">
        <v>6100</v>
      </c>
      <c r="U726" s="63" t="s">
        <v>2098</v>
      </c>
    </row>
    <row r="727" spans="1:23" ht="30" customHeight="1">
      <c r="A727" s="64">
        <v>726</v>
      </c>
      <c r="B727" s="79" t="s">
        <v>511</v>
      </c>
      <c r="C727" s="66" t="s">
        <v>512</v>
      </c>
      <c r="D727" s="66" t="s">
        <v>1013</v>
      </c>
      <c r="E727" s="66" t="s">
        <v>3683</v>
      </c>
      <c r="F727" s="66" t="s">
        <v>1014</v>
      </c>
      <c r="G727" s="67" t="s">
        <v>1560</v>
      </c>
      <c r="H727" s="68" t="s">
        <v>1561</v>
      </c>
      <c r="I727" s="68" t="s">
        <v>1562</v>
      </c>
      <c r="J727" s="68" t="s">
        <v>1561</v>
      </c>
      <c r="K727" s="68" t="s">
        <v>1615</v>
      </c>
      <c r="L727" s="68" t="s">
        <v>2757</v>
      </c>
      <c r="M727" s="68" t="s">
        <v>2758</v>
      </c>
      <c r="N727" s="68" t="s">
        <v>2763</v>
      </c>
      <c r="O727" s="68" t="s">
        <v>2760</v>
      </c>
      <c r="P727" s="68" t="s">
        <v>2760</v>
      </c>
      <c r="Q727" s="68" t="s">
        <v>3243</v>
      </c>
      <c r="R727" s="68" t="s">
        <v>1568</v>
      </c>
      <c r="S727" s="68" t="s">
        <v>1569</v>
      </c>
      <c r="T727" s="68">
        <v>1604</v>
      </c>
      <c r="U727" s="63" t="s">
        <v>3685</v>
      </c>
    </row>
    <row r="728" spans="1:23" ht="30" customHeight="1">
      <c r="A728" s="64">
        <v>727</v>
      </c>
      <c r="B728" s="79" t="s">
        <v>92</v>
      </c>
      <c r="C728" s="66" t="s">
        <v>93</v>
      </c>
      <c r="D728" s="66" t="s">
        <v>867</v>
      </c>
      <c r="E728" s="66" t="s">
        <v>1777</v>
      </c>
      <c r="F728" s="66" t="s">
        <v>868</v>
      </c>
      <c r="G728" s="67" t="s">
        <v>1560</v>
      </c>
      <c r="H728" s="68" t="s">
        <v>1561</v>
      </c>
      <c r="I728" s="68" t="s">
        <v>1561</v>
      </c>
      <c r="J728" s="68" t="s">
        <v>1562</v>
      </c>
      <c r="K728" s="68" t="s">
        <v>1615</v>
      </c>
      <c r="L728" s="68" t="s">
        <v>1778</v>
      </c>
      <c r="M728" s="68" t="s">
        <v>1779</v>
      </c>
      <c r="N728" s="68" t="s">
        <v>1780</v>
      </c>
      <c r="O728" s="68" t="s">
        <v>1781</v>
      </c>
      <c r="P728" s="68">
        <v>9293136404</v>
      </c>
      <c r="Q728" s="68" t="s">
        <v>1782</v>
      </c>
      <c r="R728" s="68" t="s">
        <v>1568</v>
      </c>
      <c r="S728" s="68" t="s">
        <v>1569</v>
      </c>
      <c r="T728" s="68">
        <v>1502</v>
      </c>
    </row>
    <row r="729" spans="1:23" ht="30" customHeight="1">
      <c r="A729" s="64">
        <v>728</v>
      </c>
      <c r="B729" s="79" t="s">
        <v>580</v>
      </c>
      <c r="C729" s="66" t="s">
        <v>580</v>
      </c>
      <c r="D729" s="66" t="s">
        <v>1133</v>
      </c>
      <c r="E729" s="66" t="s">
        <v>3710</v>
      </c>
      <c r="F729" s="66" t="s">
        <v>1134</v>
      </c>
      <c r="G729" s="67" t="s">
        <v>1570</v>
      </c>
      <c r="H729" s="68" t="s">
        <v>1561</v>
      </c>
      <c r="I729" s="68" t="s">
        <v>1561</v>
      </c>
      <c r="J729" s="68" t="s">
        <v>1561</v>
      </c>
      <c r="K729" s="68" t="s">
        <v>1615</v>
      </c>
      <c r="L729" s="68" t="s">
        <v>2537</v>
      </c>
      <c r="M729" s="68" t="s">
        <v>3711</v>
      </c>
      <c r="N729" s="68" t="s">
        <v>3712</v>
      </c>
      <c r="O729" s="68" t="s">
        <v>3713</v>
      </c>
      <c r="P729" s="68" t="s">
        <v>2541</v>
      </c>
      <c r="Q729" s="68" t="s">
        <v>2542</v>
      </c>
      <c r="R729" s="68" t="s">
        <v>1568</v>
      </c>
      <c r="S729" s="68" t="s">
        <v>1569</v>
      </c>
      <c r="T729" s="68">
        <v>1605</v>
      </c>
      <c r="U729" s="63" t="s">
        <v>3714</v>
      </c>
    </row>
    <row r="730" spans="1:23" ht="30" customHeight="1">
      <c r="A730" s="64">
        <v>729</v>
      </c>
      <c r="B730" s="79" t="s">
        <v>116</v>
      </c>
      <c r="C730" s="66" t="s">
        <v>116</v>
      </c>
      <c r="D730" s="66" t="s">
        <v>916</v>
      </c>
      <c r="E730" s="66" t="s">
        <v>3715</v>
      </c>
      <c r="F730" s="66" t="s">
        <v>917</v>
      </c>
      <c r="G730" s="67" t="s">
        <v>1570</v>
      </c>
      <c r="H730" s="68" t="s">
        <v>1561</v>
      </c>
      <c r="I730" s="68" t="s">
        <v>1561</v>
      </c>
      <c r="J730" s="68" t="s">
        <v>1561</v>
      </c>
      <c r="K730" s="68" t="s">
        <v>1615</v>
      </c>
      <c r="L730" s="68" t="s">
        <v>3716</v>
      </c>
      <c r="M730" s="68" t="s">
        <v>1702</v>
      </c>
      <c r="N730" s="68" t="s">
        <v>3717</v>
      </c>
      <c r="O730" s="68" t="s">
        <v>3664</v>
      </c>
      <c r="P730" s="68" t="s">
        <v>3665</v>
      </c>
      <c r="Q730" s="68" t="s">
        <v>3666</v>
      </c>
      <c r="R730" s="68" t="s">
        <v>1568</v>
      </c>
      <c r="S730" s="68" t="s">
        <v>1569</v>
      </c>
      <c r="T730" s="68">
        <v>1225</v>
      </c>
      <c r="U730" s="63" t="s">
        <v>3667</v>
      </c>
    </row>
    <row r="731" spans="1:23" ht="30" customHeight="1">
      <c r="A731" s="64">
        <v>730</v>
      </c>
      <c r="B731" s="79" t="s">
        <v>103</v>
      </c>
      <c r="C731" s="66" t="s">
        <v>104</v>
      </c>
      <c r="D731" s="66" t="s">
        <v>888</v>
      </c>
      <c r="E731" s="66" t="s">
        <v>3692</v>
      </c>
      <c r="F731" s="66" t="s">
        <v>889</v>
      </c>
      <c r="G731" s="67" t="s">
        <v>1560</v>
      </c>
      <c r="H731" s="68" t="s">
        <v>1561</v>
      </c>
      <c r="I731" s="68" t="s">
        <v>1561</v>
      </c>
      <c r="J731" s="68" t="s">
        <v>1562</v>
      </c>
      <c r="K731" s="68" t="s">
        <v>3693</v>
      </c>
      <c r="L731" s="68" t="s">
        <v>2545</v>
      </c>
      <c r="M731" s="68" t="s">
        <v>1786</v>
      </c>
      <c r="N731" s="68" t="s">
        <v>3694</v>
      </c>
      <c r="O731" s="68" t="s">
        <v>2547</v>
      </c>
      <c r="P731" s="68" t="s">
        <v>2548</v>
      </c>
      <c r="Q731" s="68" t="s">
        <v>3718</v>
      </c>
      <c r="R731" s="68" t="s">
        <v>1568</v>
      </c>
      <c r="S731" s="68" t="s">
        <v>1569</v>
      </c>
      <c r="T731" s="68">
        <v>1605</v>
      </c>
      <c r="U731" s="63" t="s">
        <v>3696</v>
      </c>
    </row>
    <row r="732" spans="1:23" ht="30" customHeight="1">
      <c r="A732" s="64">
        <v>731</v>
      </c>
      <c r="B732" s="79" t="s">
        <v>697</v>
      </c>
      <c r="C732" s="66" t="s">
        <v>356</v>
      </c>
      <c r="D732" s="66" t="s">
        <v>1386</v>
      </c>
      <c r="E732" s="66" t="s">
        <v>3675</v>
      </c>
      <c r="F732" s="66" t="s">
        <v>1387</v>
      </c>
      <c r="G732" s="67" t="s">
        <v>1570</v>
      </c>
      <c r="H732" s="68" t="s">
        <v>1562</v>
      </c>
      <c r="I732" s="68" t="s">
        <v>1561</v>
      </c>
      <c r="J732" s="68" t="s">
        <v>1562</v>
      </c>
      <c r="K732" s="68" t="s">
        <v>1615</v>
      </c>
      <c r="L732" s="68" t="s">
        <v>1880</v>
      </c>
      <c r="M732" s="68" t="s">
        <v>1881</v>
      </c>
      <c r="N732" s="68" t="s">
        <v>1915</v>
      </c>
      <c r="O732" s="68" t="s">
        <v>1593</v>
      </c>
      <c r="P732" s="68" t="s">
        <v>1882</v>
      </c>
      <c r="Q732" s="68" t="s">
        <v>1883</v>
      </c>
      <c r="R732" s="68" t="s">
        <v>1568</v>
      </c>
      <c r="S732" s="68" t="s">
        <v>1569</v>
      </c>
      <c r="T732" s="68">
        <v>1209</v>
      </c>
      <c r="U732" s="63" t="s">
        <v>1884</v>
      </c>
      <c r="W732" s="63" t="s">
        <v>2122</v>
      </c>
    </row>
    <row r="733" spans="1:23" ht="30" customHeight="1">
      <c r="A733" s="64">
        <v>732</v>
      </c>
      <c r="B733" s="79" t="s">
        <v>410</v>
      </c>
      <c r="C733" s="66" t="s">
        <v>410</v>
      </c>
      <c r="D733" s="66" t="s">
        <v>1529</v>
      </c>
      <c r="E733" s="66" t="s">
        <v>3719</v>
      </c>
      <c r="F733" s="66" t="s">
        <v>1530</v>
      </c>
      <c r="G733" s="67" t="s">
        <v>1649</v>
      </c>
      <c r="H733" s="68" t="s">
        <v>1561</v>
      </c>
      <c r="I733" s="68" t="s">
        <v>1562</v>
      </c>
      <c r="J733" s="68" t="s">
        <v>1561</v>
      </c>
      <c r="K733" s="68" t="s">
        <v>3720</v>
      </c>
      <c r="L733" s="68" t="s">
        <v>3721</v>
      </c>
      <c r="M733" s="68" t="s">
        <v>3722</v>
      </c>
      <c r="N733" s="68" t="s">
        <v>3723</v>
      </c>
      <c r="O733" s="68">
        <v>476030858</v>
      </c>
      <c r="P733" s="68">
        <v>9608419352</v>
      </c>
      <c r="Q733" s="68" t="s">
        <v>3724</v>
      </c>
      <c r="R733" s="68" t="s">
        <v>1568</v>
      </c>
      <c r="S733" s="68" t="s">
        <v>1569</v>
      </c>
      <c r="T733" s="68">
        <v>2210</v>
      </c>
      <c r="U733" s="63" t="s">
        <v>3725</v>
      </c>
      <c r="W733" s="63" t="s">
        <v>3726</v>
      </c>
    </row>
    <row r="734" spans="1:23" ht="30" customHeight="1">
      <c r="A734" s="64">
        <v>733</v>
      </c>
      <c r="B734" s="79" t="s">
        <v>110</v>
      </c>
      <c r="C734" s="66" t="s">
        <v>110</v>
      </c>
      <c r="D734" s="66" t="s">
        <v>972</v>
      </c>
      <c r="E734" s="66" t="s">
        <v>3727</v>
      </c>
      <c r="F734" s="66" t="s">
        <v>973</v>
      </c>
      <c r="G734" s="67" t="s">
        <v>1570</v>
      </c>
      <c r="H734" s="68" t="s">
        <v>1561</v>
      </c>
      <c r="I734" s="68" t="s">
        <v>1562</v>
      </c>
      <c r="J734" s="68" t="s">
        <v>1562</v>
      </c>
      <c r="K734" s="68" t="s">
        <v>1615</v>
      </c>
      <c r="L734" s="68" t="s">
        <v>3728</v>
      </c>
      <c r="M734" s="68" t="s">
        <v>1696</v>
      </c>
      <c r="N734" s="68" t="s">
        <v>3729</v>
      </c>
      <c r="O734" s="68" t="s">
        <v>1691</v>
      </c>
      <c r="P734" s="68" t="s">
        <v>3730</v>
      </c>
      <c r="Q734" s="68" t="s">
        <v>3731</v>
      </c>
      <c r="R734" s="68" t="s">
        <v>1568</v>
      </c>
      <c r="S734" s="68" t="s">
        <v>1569</v>
      </c>
      <c r="T734" s="68">
        <v>1119</v>
      </c>
      <c r="U734" s="63" t="s">
        <v>3732</v>
      </c>
    </row>
    <row r="735" spans="1:23" ht="30" customHeight="1">
      <c r="A735" s="64">
        <v>734</v>
      </c>
      <c r="B735" s="79" t="s">
        <v>531</v>
      </c>
      <c r="C735" s="66" t="s">
        <v>531</v>
      </c>
      <c r="D735" s="66" t="s">
        <v>1049</v>
      </c>
      <c r="E735" s="66" t="s">
        <v>3733</v>
      </c>
      <c r="F735" s="66" t="s">
        <v>1050</v>
      </c>
      <c r="G735" s="67" t="s">
        <v>1570</v>
      </c>
      <c r="H735" s="68" t="s">
        <v>1561</v>
      </c>
      <c r="I735" s="68" t="s">
        <v>1562</v>
      </c>
      <c r="J735" s="68" t="s">
        <v>1562</v>
      </c>
      <c r="K735" s="68" t="s">
        <v>1563</v>
      </c>
      <c r="L735" s="68" t="s">
        <v>3734</v>
      </c>
      <c r="M735" s="68" t="s">
        <v>1635</v>
      </c>
      <c r="N735" s="68" t="s">
        <v>3735</v>
      </c>
      <c r="O735" s="68">
        <v>34496400</v>
      </c>
      <c r="P735" s="68" t="s">
        <v>3736</v>
      </c>
      <c r="Q735" s="68" t="s">
        <v>2302</v>
      </c>
      <c r="R735" s="68" t="s">
        <v>1568</v>
      </c>
      <c r="S735" s="68" t="s">
        <v>1569</v>
      </c>
      <c r="T735" s="68">
        <v>1604</v>
      </c>
      <c r="U735" s="63" t="s">
        <v>3737</v>
      </c>
    </row>
    <row r="736" spans="1:23" ht="30" customHeight="1">
      <c r="A736" s="64">
        <v>735</v>
      </c>
      <c r="B736" s="79" t="s">
        <v>318</v>
      </c>
      <c r="C736" s="66" t="s">
        <v>318</v>
      </c>
      <c r="D736" s="66" t="s">
        <v>1360</v>
      </c>
      <c r="E736" s="66" t="s">
        <v>3738</v>
      </c>
      <c r="F736" s="66" t="s">
        <v>1361</v>
      </c>
      <c r="G736" s="67" t="s">
        <v>1792</v>
      </c>
      <c r="H736" s="68" t="s">
        <v>1561</v>
      </c>
      <c r="I736" s="68" t="s">
        <v>1562</v>
      </c>
      <c r="J736" s="68" t="s">
        <v>1561</v>
      </c>
      <c r="K736" s="68" t="s">
        <v>1563</v>
      </c>
      <c r="L736" s="68" t="s">
        <v>3739</v>
      </c>
      <c r="M736" s="68" t="s">
        <v>3740</v>
      </c>
      <c r="N736" s="68" t="s">
        <v>3741</v>
      </c>
      <c r="O736" s="68" t="s">
        <v>1575</v>
      </c>
      <c r="P736" s="68" t="s">
        <v>3742</v>
      </c>
      <c r="Q736" s="68" t="s">
        <v>3743</v>
      </c>
      <c r="R736" s="68" t="s">
        <v>1568</v>
      </c>
      <c r="S736" s="68" t="s">
        <v>1569</v>
      </c>
      <c r="T736" s="68">
        <v>2015</v>
      </c>
      <c r="U736" s="63" t="s">
        <v>3744</v>
      </c>
    </row>
    <row r="737" spans="1:23" ht="30" customHeight="1">
      <c r="A737" s="64">
        <v>736</v>
      </c>
      <c r="B737" s="79" t="s">
        <v>83</v>
      </c>
      <c r="C737" s="66" t="s">
        <v>83</v>
      </c>
      <c r="D737" s="66" t="s">
        <v>825</v>
      </c>
      <c r="E737" s="66" t="s">
        <v>3745</v>
      </c>
      <c r="F737" s="66" t="s">
        <v>826</v>
      </c>
      <c r="G737" s="67" t="s">
        <v>1601</v>
      </c>
      <c r="H737" s="68" t="s">
        <v>1561</v>
      </c>
      <c r="I737" s="68" t="s">
        <v>1562</v>
      </c>
      <c r="J737" s="68" t="s">
        <v>1562</v>
      </c>
      <c r="K737" s="68" t="s">
        <v>1563</v>
      </c>
      <c r="L737" s="68" t="s">
        <v>3746</v>
      </c>
      <c r="M737" s="68" t="s">
        <v>3747</v>
      </c>
      <c r="N737" s="68" t="s">
        <v>3748</v>
      </c>
      <c r="O737" s="68" t="s">
        <v>3749</v>
      </c>
      <c r="P737" s="68" t="s">
        <v>3750</v>
      </c>
      <c r="Q737" s="68" t="s">
        <v>3751</v>
      </c>
      <c r="R737" s="68" t="s">
        <v>1568</v>
      </c>
      <c r="S737" s="68" t="s">
        <v>1569</v>
      </c>
      <c r="T737" s="68">
        <v>1232</v>
      </c>
      <c r="U737" s="63" t="s">
        <v>3752</v>
      </c>
      <c r="W737" s="63" t="s">
        <v>3753</v>
      </c>
    </row>
    <row r="738" spans="1:23" ht="30" customHeight="1">
      <c r="A738" s="64">
        <v>737</v>
      </c>
      <c r="B738" s="79" t="s">
        <v>441</v>
      </c>
      <c r="C738" s="66" t="s">
        <v>442</v>
      </c>
      <c r="D738" s="66" t="s">
        <v>847</v>
      </c>
      <c r="E738" s="66" t="s">
        <v>3676</v>
      </c>
      <c r="F738" s="66" t="s">
        <v>848</v>
      </c>
      <c r="G738" s="67" t="s">
        <v>1560</v>
      </c>
      <c r="H738" s="68" t="s">
        <v>1561</v>
      </c>
      <c r="I738" s="68" t="s">
        <v>1561</v>
      </c>
      <c r="J738" s="68" t="s">
        <v>1562</v>
      </c>
      <c r="K738" s="68" t="s">
        <v>1615</v>
      </c>
      <c r="L738" s="68" t="s">
        <v>3677</v>
      </c>
      <c r="M738" s="68" t="s">
        <v>1629</v>
      </c>
      <c r="N738" s="68" t="s">
        <v>3678</v>
      </c>
      <c r="O738" s="68" t="s">
        <v>3679</v>
      </c>
      <c r="P738" s="68" t="s">
        <v>3680</v>
      </c>
      <c r="Q738" s="68" t="s">
        <v>3681</v>
      </c>
      <c r="R738" s="68" t="s">
        <v>1568</v>
      </c>
      <c r="S738" s="68" t="s">
        <v>1569</v>
      </c>
      <c r="T738" s="68">
        <v>2919</v>
      </c>
      <c r="U738" s="63" t="s">
        <v>3682</v>
      </c>
    </row>
    <row r="739" spans="1:23" ht="30" customHeight="1">
      <c r="A739" s="64">
        <v>738</v>
      </c>
      <c r="B739" s="79" t="s">
        <v>621</v>
      </c>
      <c r="C739" s="66" t="s">
        <v>621</v>
      </c>
      <c r="D739" s="66" t="s">
        <v>1229</v>
      </c>
      <c r="E739" s="66" t="s">
        <v>3754</v>
      </c>
      <c r="F739" s="66" t="s">
        <v>1230</v>
      </c>
      <c r="G739" s="67" t="s">
        <v>1570</v>
      </c>
      <c r="H739" s="68" t="s">
        <v>1562</v>
      </c>
      <c r="I739" s="68" t="s">
        <v>1562</v>
      </c>
      <c r="J739" s="68" t="s">
        <v>1562</v>
      </c>
      <c r="K739" s="68" t="s">
        <v>1563</v>
      </c>
      <c r="L739" s="68" t="s">
        <v>3755</v>
      </c>
      <c r="M739" s="68" t="s">
        <v>3756</v>
      </c>
      <c r="N739" s="68" t="s">
        <v>3757</v>
      </c>
      <c r="O739" s="68" t="s">
        <v>3758</v>
      </c>
      <c r="P739" s="68" t="s">
        <v>3759</v>
      </c>
      <c r="Q739" s="68" t="s">
        <v>3760</v>
      </c>
      <c r="R739" s="68" t="s">
        <v>1568</v>
      </c>
      <c r="S739" s="68" t="s">
        <v>1569</v>
      </c>
      <c r="T739" s="68">
        <v>6014</v>
      </c>
      <c r="U739" s="63" t="s">
        <v>3761</v>
      </c>
    </row>
    <row r="740" spans="1:23" ht="30" customHeight="1">
      <c r="A740" s="64">
        <v>739</v>
      </c>
      <c r="B740" s="79" t="s">
        <v>621</v>
      </c>
      <c r="C740" s="66" t="s">
        <v>622</v>
      </c>
      <c r="D740" s="66" t="s">
        <v>1229</v>
      </c>
      <c r="E740" s="66" t="s">
        <v>3754</v>
      </c>
      <c r="F740" s="66" t="s">
        <v>1230</v>
      </c>
      <c r="G740" s="67" t="s">
        <v>1560</v>
      </c>
      <c r="H740" s="68" t="s">
        <v>1562</v>
      </c>
      <c r="I740" s="68" t="s">
        <v>1562</v>
      </c>
      <c r="J740" s="68" t="s">
        <v>1562</v>
      </c>
      <c r="K740" s="68" t="s">
        <v>1563</v>
      </c>
      <c r="L740" s="68" t="s">
        <v>3755</v>
      </c>
      <c r="M740" s="68" t="s">
        <v>3756</v>
      </c>
      <c r="N740" s="68" t="s">
        <v>3757</v>
      </c>
      <c r="O740" s="68" t="s">
        <v>3758</v>
      </c>
      <c r="P740" s="68" t="s">
        <v>3759</v>
      </c>
      <c r="Q740" s="68" t="s">
        <v>3760</v>
      </c>
      <c r="R740" s="68" t="s">
        <v>1568</v>
      </c>
      <c r="S740" s="68" t="s">
        <v>1569</v>
      </c>
      <c r="T740" s="68">
        <v>6014</v>
      </c>
      <c r="U740" s="63" t="s">
        <v>3761</v>
      </c>
    </row>
    <row r="741" spans="1:23" ht="30" customHeight="1">
      <c r="A741" s="64">
        <v>740</v>
      </c>
      <c r="B741" s="79" t="s">
        <v>727</v>
      </c>
      <c r="C741" s="66" t="s">
        <v>727</v>
      </c>
      <c r="D741" s="66" t="s">
        <v>1457</v>
      </c>
      <c r="E741" s="66" t="s">
        <v>3762</v>
      </c>
      <c r="F741" s="66" t="s">
        <v>1458</v>
      </c>
      <c r="G741" s="67" t="s">
        <v>1570</v>
      </c>
      <c r="H741" s="68" t="s">
        <v>1561</v>
      </c>
      <c r="I741" s="68" t="s">
        <v>1561</v>
      </c>
      <c r="J741" s="68" t="s">
        <v>1561</v>
      </c>
      <c r="K741" s="68" t="s">
        <v>1615</v>
      </c>
      <c r="L741" s="68" t="s">
        <v>3763</v>
      </c>
      <c r="M741" s="68" t="s">
        <v>1932</v>
      </c>
      <c r="N741" s="68" t="s">
        <v>3764</v>
      </c>
      <c r="O741" s="68" t="s">
        <v>3765</v>
      </c>
      <c r="P741" s="68" t="s">
        <v>3766</v>
      </c>
      <c r="Q741" s="68" t="s">
        <v>3767</v>
      </c>
      <c r="R741" s="68" t="s">
        <v>1568</v>
      </c>
      <c r="S741" s="68" t="s">
        <v>1569</v>
      </c>
      <c r="T741" s="68">
        <v>1300</v>
      </c>
      <c r="U741" s="63" t="s">
        <v>3768</v>
      </c>
    </row>
    <row r="742" spans="1:23" ht="30" customHeight="1">
      <c r="A742" s="64">
        <v>741</v>
      </c>
      <c r="B742" s="79" t="s">
        <v>488</v>
      </c>
      <c r="C742" s="66" t="s">
        <v>379</v>
      </c>
      <c r="D742" s="66" t="s">
        <v>955</v>
      </c>
      <c r="E742" s="66" t="s">
        <v>3242</v>
      </c>
      <c r="F742" s="66" t="s">
        <v>956</v>
      </c>
      <c r="G742" s="67" t="s">
        <v>1570</v>
      </c>
      <c r="H742" s="68" t="s">
        <v>1561</v>
      </c>
      <c r="I742" s="68" t="s">
        <v>1562</v>
      </c>
      <c r="J742" s="68" t="s">
        <v>1562</v>
      </c>
      <c r="K742" s="68" t="s">
        <v>1563</v>
      </c>
      <c r="L742" s="68" t="s">
        <v>2757</v>
      </c>
      <c r="M742" s="68" t="s">
        <v>2758</v>
      </c>
      <c r="N742" s="68" t="s">
        <v>2763</v>
      </c>
      <c r="O742" s="68" t="s">
        <v>2760</v>
      </c>
      <c r="P742" s="68" t="s">
        <v>2760</v>
      </c>
      <c r="Q742" s="68" t="s">
        <v>3243</v>
      </c>
      <c r="R742" s="68" t="s">
        <v>1568</v>
      </c>
      <c r="S742" s="68" t="s">
        <v>1569</v>
      </c>
      <c r="T742" s="68">
        <v>1604</v>
      </c>
      <c r="U742" s="63" t="s">
        <v>3239</v>
      </c>
    </row>
    <row r="743" spans="1:23" ht="30" customHeight="1">
      <c r="A743" s="64">
        <v>742</v>
      </c>
      <c r="B743" s="79" t="s">
        <v>531</v>
      </c>
      <c r="C743" s="66" t="s">
        <v>532</v>
      </c>
      <c r="D743" s="66" t="s">
        <v>1049</v>
      </c>
      <c r="E743" s="66" t="s">
        <v>3733</v>
      </c>
      <c r="F743" s="66" t="s">
        <v>1050</v>
      </c>
      <c r="G743" s="67" t="s">
        <v>1560</v>
      </c>
      <c r="H743" s="68" t="s">
        <v>1561</v>
      </c>
      <c r="I743" s="68" t="s">
        <v>1562</v>
      </c>
      <c r="J743" s="68" t="s">
        <v>1562</v>
      </c>
      <c r="K743" s="68" t="s">
        <v>1563</v>
      </c>
      <c r="L743" s="68" t="s">
        <v>3734</v>
      </c>
      <c r="M743" s="68" t="s">
        <v>1635</v>
      </c>
      <c r="N743" s="68" t="s">
        <v>3735</v>
      </c>
      <c r="O743" s="68">
        <v>34496400</v>
      </c>
      <c r="P743" s="68" t="s">
        <v>3736</v>
      </c>
      <c r="Q743" s="68" t="s">
        <v>2302</v>
      </c>
      <c r="R743" s="68" t="s">
        <v>1568</v>
      </c>
      <c r="S743" s="68" t="s">
        <v>1569</v>
      </c>
      <c r="T743" s="68">
        <v>1604</v>
      </c>
      <c r="U743" s="63" t="s">
        <v>3737</v>
      </c>
    </row>
    <row r="744" spans="1:23" ht="30" customHeight="1">
      <c r="A744" s="64">
        <v>743</v>
      </c>
      <c r="B744" s="80" t="s">
        <v>193</v>
      </c>
      <c r="C744" s="66" t="s">
        <v>3016</v>
      </c>
      <c r="D744" s="66" t="s">
        <v>1077</v>
      </c>
      <c r="E744" s="66" t="s">
        <v>3769</v>
      </c>
      <c r="F744" s="66" t="s">
        <v>3770</v>
      </c>
      <c r="G744" s="67" t="s">
        <v>1601</v>
      </c>
      <c r="H744" s="68" t="s">
        <v>1561</v>
      </c>
      <c r="I744" s="68" t="s">
        <v>1562</v>
      </c>
      <c r="J744" s="68" t="s">
        <v>1562</v>
      </c>
      <c r="K744" s="68" t="s">
        <v>1563</v>
      </c>
      <c r="L744" s="68" t="s">
        <v>2383</v>
      </c>
      <c r="M744" s="68" t="s">
        <v>2384</v>
      </c>
      <c r="N744" s="68" t="s">
        <v>2385</v>
      </c>
      <c r="O744" s="68">
        <v>86384542</v>
      </c>
      <c r="P744" s="68" t="s">
        <v>2386</v>
      </c>
      <c r="Q744" s="68" t="s">
        <v>2387</v>
      </c>
      <c r="R744" s="68" t="s">
        <v>1568</v>
      </c>
      <c r="S744" s="68" t="s">
        <v>1569</v>
      </c>
      <c r="T744" s="68">
        <v>1605</v>
      </c>
      <c r="U744" s="63" t="s">
        <v>2388</v>
      </c>
      <c r="W744" s="63" t="s">
        <v>2389</v>
      </c>
    </row>
    <row r="745" spans="1:23" ht="30" customHeight="1">
      <c r="A745" s="64">
        <v>744</v>
      </c>
      <c r="B745" s="80" t="s">
        <v>193</v>
      </c>
      <c r="C745" s="66" t="s">
        <v>194</v>
      </c>
      <c r="D745" s="66" t="s">
        <v>1077</v>
      </c>
      <c r="E745" s="66" t="s">
        <v>3769</v>
      </c>
      <c r="F745" s="66" t="s">
        <v>3770</v>
      </c>
      <c r="G745" s="67" t="s">
        <v>1601</v>
      </c>
      <c r="H745" s="68" t="s">
        <v>1561</v>
      </c>
      <c r="I745" s="68" t="s">
        <v>1561</v>
      </c>
      <c r="J745" s="68" t="s">
        <v>1562</v>
      </c>
      <c r="K745" s="68" t="s">
        <v>3771</v>
      </c>
      <c r="L745" s="68" t="s">
        <v>2383</v>
      </c>
      <c r="M745" s="68" t="s">
        <v>2384</v>
      </c>
      <c r="N745" s="68" t="s">
        <v>2385</v>
      </c>
      <c r="O745" s="68">
        <v>86384542</v>
      </c>
      <c r="P745" s="68" t="s">
        <v>2386</v>
      </c>
      <c r="Q745" s="68" t="s">
        <v>2387</v>
      </c>
      <c r="R745" s="68" t="s">
        <v>1568</v>
      </c>
      <c r="S745" s="68" t="s">
        <v>1569</v>
      </c>
      <c r="T745" s="68">
        <v>1605</v>
      </c>
      <c r="U745" s="63" t="s">
        <v>2388</v>
      </c>
      <c r="W745" s="63" t="s">
        <v>2389</v>
      </c>
    </row>
    <row r="746" spans="1:23" ht="30" customHeight="1">
      <c r="A746" s="64">
        <v>745</v>
      </c>
      <c r="B746" s="80" t="s">
        <v>242</v>
      </c>
      <c r="C746" s="66" t="s">
        <v>242</v>
      </c>
      <c r="D746" s="66" t="s">
        <v>960</v>
      </c>
      <c r="E746" s="66" t="s">
        <v>2771</v>
      </c>
      <c r="F746" s="66" t="s">
        <v>1235</v>
      </c>
      <c r="G746" s="67" t="s">
        <v>2112</v>
      </c>
      <c r="H746" s="68" t="s">
        <v>1561</v>
      </c>
      <c r="I746" s="68" t="s">
        <v>1562</v>
      </c>
      <c r="J746" s="68" t="s">
        <v>1562</v>
      </c>
      <c r="K746" s="68" t="s">
        <v>1563</v>
      </c>
      <c r="L746" s="68" t="s">
        <v>2773</v>
      </c>
      <c r="M746" s="68" t="s">
        <v>3772</v>
      </c>
      <c r="N746" s="68" t="s">
        <v>3773</v>
      </c>
      <c r="O746" s="68">
        <v>216226557</v>
      </c>
      <c r="P746" s="68" t="s">
        <v>3774</v>
      </c>
      <c r="Q746" s="68" t="s">
        <v>3775</v>
      </c>
      <c r="R746" s="68" t="s">
        <v>1568</v>
      </c>
      <c r="S746" s="68" t="s">
        <v>1569</v>
      </c>
      <c r="T746" s="68">
        <v>1605</v>
      </c>
      <c r="U746" s="63" t="s">
        <v>3776</v>
      </c>
    </row>
    <row r="747" spans="1:23" ht="30" customHeight="1">
      <c r="A747" s="64">
        <v>746</v>
      </c>
      <c r="B747" s="80" t="s">
        <v>438</v>
      </c>
      <c r="C747" s="66" t="s">
        <v>439</v>
      </c>
      <c r="D747" s="66" t="s">
        <v>845</v>
      </c>
      <c r="E747" s="66" t="s">
        <v>1718</v>
      </c>
      <c r="F747" s="66" t="s">
        <v>846</v>
      </c>
      <c r="G747" s="67" t="s">
        <v>1570</v>
      </c>
      <c r="H747" s="68" t="s">
        <v>1561</v>
      </c>
      <c r="I747" s="68" t="s">
        <v>1561</v>
      </c>
      <c r="J747" s="68" t="s">
        <v>1562</v>
      </c>
      <c r="K747" s="68" t="s">
        <v>1719</v>
      </c>
      <c r="L747" s="68" t="s">
        <v>1720</v>
      </c>
      <c r="M747" s="68" t="s">
        <v>1721</v>
      </c>
      <c r="N747" s="68" t="s">
        <v>1722</v>
      </c>
      <c r="O747" s="68" t="s">
        <v>1723</v>
      </c>
      <c r="P747" s="68" t="s">
        <v>1724</v>
      </c>
      <c r="Q747" s="68" t="s">
        <v>1725</v>
      </c>
      <c r="R747" s="68" t="s">
        <v>1568</v>
      </c>
      <c r="S747" s="68" t="s">
        <v>1569</v>
      </c>
      <c r="T747" s="68">
        <v>4012</v>
      </c>
      <c r="U747" s="63" t="s">
        <v>1726</v>
      </c>
    </row>
    <row r="748" spans="1:23" ht="30" customHeight="1">
      <c r="A748" s="64">
        <v>747</v>
      </c>
      <c r="B748" s="80" t="s">
        <v>3777</v>
      </c>
      <c r="C748" s="66" t="s">
        <v>3777</v>
      </c>
      <c r="D748" s="66" t="s">
        <v>3778</v>
      </c>
      <c r="E748" s="66" t="s">
        <v>3779</v>
      </c>
      <c r="F748" s="66" t="s">
        <v>3780</v>
      </c>
      <c r="G748" s="67" t="s">
        <v>1570</v>
      </c>
      <c r="H748" s="68" t="s">
        <v>1561</v>
      </c>
      <c r="I748" s="68" t="s">
        <v>1562</v>
      </c>
      <c r="J748" s="68" t="s">
        <v>1562</v>
      </c>
      <c r="K748" s="68" t="s">
        <v>1563</v>
      </c>
      <c r="L748" s="68" t="s">
        <v>3781</v>
      </c>
      <c r="M748" s="68" t="s">
        <v>1635</v>
      </c>
      <c r="N748" s="68" t="s">
        <v>3779</v>
      </c>
      <c r="O748" s="68" t="s">
        <v>3782</v>
      </c>
      <c r="P748" s="68" t="s">
        <v>3783</v>
      </c>
      <c r="Q748" s="68" t="s">
        <v>3784</v>
      </c>
      <c r="R748" s="68" t="s">
        <v>1568</v>
      </c>
      <c r="S748" s="68" t="s">
        <v>1569</v>
      </c>
      <c r="T748" s="68">
        <v>1605</v>
      </c>
      <c r="U748" s="63" t="s">
        <v>3785</v>
      </c>
    </row>
    <row r="749" spans="1:23" ht="30" customHeight="1">
      <c r="A749" s="64">
        <v>748</v>
      </c>
      <c r="B749" s="80" t="s">
        <v>116</v>
      </c>
      <c r="C749" s="66" t="s">
        <v>117</v>
      </c>
      <c r="D749" s="66" t="s">
        <v>916</v>
      </c>
      <c r="E749" s="66" t="s">
        <v>3715</v>
      </c>
      <c r="F749" s="66" t="s">
        <v>917</v>
      </c>
      <c r="G749" s="67" t="s">
        <v>1560</v>
      </c>
      <c r="H749" s="68" t="s">
        <v>1561</v>
      </c>
      <c r="I749" s="68" t="s">
        <v>1561</v>
      </c>
      <c r="J749" s="68" t="s">
        <v>1561</v>
      </c>
      <c r="K749" s="68" t="s">
        <v>1615</v>
      </c>
      <c r="L749" s="68" t="s">
        <v>3716</v>
      </c>
      <c r="M749" s="68" t="s">
        <v>1702</v>
      </c>
      <c r="N749" s="68" t="s">
        <v>3717</v>
      </c>
      <c r="O749" s="68" t="s">
        <v>3664</v>
      </c>
      <c r="P749" s="68" t="s">
        <v>3665</v>
      </c>
      <c r="Q749" s="68" t="s">
        <v>3666</v>
      </c>
      <c r="R749" s="68" t="s">
        <v>1568</v>
      </c>
      <c r="S749" s="68" t="s">
        <v>1569</v>
      </c>
      <c r="T749" s="68">
        <v>1225</v>
      </c>
      <c r="U749" s="63" t="s">
        <v>3667</v>
      </c>
    </row>
    <row r="750" spans="1:23" ht="30" customHeight="1">
      <c r="A750" s="64">
        <v>749</v>
      </c>
      <c r="B750" s="80" t="s">
        <v>677</v>
      </c>
      <c r="C750" s="66" t="s">
        <v>302</v>
      </c>
      <c r="D750" s="66" t="s">
        <v>1346</v>
      </c>
      <c r="E750" s="66" t="s">
        <v>3081</v>
      </c>
      <c r="F750" s="66" t="s">
        <v>1347</v>
      </c>
      <c r="G750" s="67" t="s">
        <v>1570</v>
      </c>
      <c r="H750" s="68" t="s">
        <v>1561</v>
      </c>
      <c r="I750" s="68" t="s">
        <v>1561</v>
      </c>
      <c r="J750" s="68" t="s">
        <v>1561</v>
      </c>
      <c r="K750" s="68" t="s">
        <v>1615</v>
      </c>
      <c r="L750" s="68" t="s">
        <v>3082</v>
      </c>
      <c r="M750" s="68" t="s">
        <v>3083</v>
      </c>
      <c r="N750" s="68" t="s">
        <v>3084</v>
      </c>
      <c r="O750" s="68" t="s">
        <v>3085</v>
      </c>
      <c r="P750" s="68" t="s">
        <v>3086</v>
      </c>
      <c r="Q750" s="68" t="s">
        <v>3087</v>
      </c>
      <c r="R750" s="68" t="s">
        <v>1596</v>
      </c>
      <c r="S750" s="68" t="s">
        <v>1569</v>
      </c>
      <c r="T750" s="68">
        <v>1600</v>
      </c>
      <c r="U750" s="63" t="s">
        <v>3088</v>
      </c>
    </row>
    <row r="751" spans="1:23" ht="30" customHeight="1">
      <c r="A751" s="64">
        <v>750</v>
      </c>
      <c r="B751" s="80" t="s">
        <v>677</v>
      </c>
      <c r="C751" s="66" t="s">
        <v>303</v>
      </c>
      <c r="D751" s="66" t="s">
        <v>1346</v>
      </c>
      <c r="E751" s="66" t="s">
        <v>3081</v>
      </c>
      <c r="F751" s="66" t="s">
        <v>1347</v>
      </c>
      <c r="G751" s="67" t="s">
        <v>1560</v>
      </c>
      <c r="H751" s="68" t="s">
        <v>1561</v>
      </c>
      <c r="I751" s="68" t="s">
        <v>1561</v>
      </c>
      <c r="J751" s="68" t="s">
        <v>1561</v>
      </c>
      <c r="K751" s="68" t="s">
        <v>1615</v>
      </c>
      <c r="L751" s="68" t="s">
        <v>3082</v>
      </c>
      <c r="M751" s="68" t="s">
        <v>3083</v>
      </c>
      <c r="N751" s="68" t="s">
        <v>3084</v>
      </c>
      <c r="O751" s="68" t="s">
        <v>3085</v>
      </c>
      <c r="P751" s="68" t="s">
        <v>3086</v>
      </c>
      <c r="Q751" s="68" t="s">
        <v>3087</v>
      </c>
      <c r="R751" s="68" t="s">
        <v>1596</v>
      </c>
      <c r="S751" s="68" t="s">
        <v>1569</v>
      </c>
      <c r="T751" s="68">
        <v>1600</v>
      </c>
      <c r="U751" s="63" t="s">
        <v>3088</v>
      </c>
    </row>
    <row r="752" spans="1:23" ht="30" customHeight="1">
      <c r="A752" s="64">
        <v>751</v>
      </c>
      <c r="B752" s="80" t="s">
        <v>299</v>
      </c>
      <c r="C752" s="66" t="s">
        <v>3786</v>
      </c>
      <c r="D752" s="66" t="s">
        <v>1317</v>
      </c>
      <c r="E752" s="66" t="s">
        <v>2962</v>
      </c>
      <c r="F752" s="66" t="s">
        <v>1318</v>
      </c>
      <c r="G752" s="67" t="s">
        <v>1649</v>
      </c>
      <c r="H752" s="68" t="s">
        <v>1561</v>
      </c>
      <c r="I752" s="68" t="s">
        <v>1562</v>
      </c>
      <c r="J752" s="68" t="s">
        <v>1562</v>
      </c>
      <c r="K752" s="68" t="s">
        <v>2963</v>
      </c>
      <c r="L752" s="68" t="s">
        <v>2964</v>
      </c>
      <c r="M752" s="68" t="s">
        <v>2965</v>
      </c>
      <c r="N752" s="68" t="s">
        <v>2962</v>
      </c>
      <c r="O752" s="68" t="s">
        <v>2966</v>
      </c>
      <c r="P752" s="68" t="s">
        <v>2967</v>
      </c>
      <c r="Q752" s="68" t="s">
        <v>2968</v>
      </c>
      <c r="R752" s="68" t="s">
        <v>1568</v>
      </c>
      <c r="S752" s="68" t="s">
        <v>1569</v>
      </c>
      <c r="T752" s="68">
        <v>2100</v>
      </c>
    </row>
    <row r="753" spans="1:23" ht="30" customHeight="1">
      <c r="A753" s="64">
        <v>752</v>
      </c>
      <c r="B753" s="80" t="s">
        <v>3787</v>
      </c>
      <c r="C753" s="66" t="s">
        <v>3787</v>
      </c>
      <c r="D753" s="66" t="s">
        <v>3788</v>
      </c>
      <c r="E753" s="66" t="s">
        <v>3789</v>
      </c>
      <c r="F753" s="66"/>
      <c r="G753" s="67" t="s">
        <v>1570</v>
      </c>
      <c r="H753" s="68" t="s">
        <v>1562</v>
      </c>
      <c r="I753" s="68" t="s">
        <v>1561</v>
      </c>
      <c r="J753" s="68" t="s">
        <v>1561</v>
      </c>
      <c r="K753" s="68" t="s">
        <v>1615</v>
      </c>
      <c r="L753" s="68" t="s">
        <v>3790</v>
      </c>
      <c r="M753" s="68" t="s">
        <v>3791</v>
      </c>
      <c r="N753" s="68" t="s">
        <v>3792</v>
      </c>
      <c r="O753" s="68" t="s">
        <v>2414</v>
      </c>
      <c r="P753" s="68" t="s">
        <v>3793</v>
      </c>
      <c r="Q753" s="68" t="s">
        <v>3794</v>
      </c>
      <c r="R753" s="68" t="s">
        <v>1596</v>
      </c>
      <c r="S753" s="68" t="s">
        <v>1569</v>
      </c>
      <c r="T753" s="68">
        <v>6518</v>
      </c>
    </row>
    <row r="754" spans="1:23" ht="30" customHeight="1">
      <c r="A754" s="64">
        <v>753</v>
      </c>
      <c r="B754" s="80" t="s">
        <v>3795</v>
      </c>
      <c r="C754" s="66" t="s">
        <v>3795</v>
      </c>
      <c r="D754" s="66" t="s">
        <v>1029</v>
      </c>
      <c r="E754" s="66" t="s">
        <v>3796</v>
      </c>
      <c r="F754" s="66" t="s">
        <v>1030</v>
      </c>
      <c r="G754" s="67" t="s">
        <v>1601</v>
      </c>
      <c r="H754" s="68" t="s">
        <v>1561</v>
      </c>
      <c r="I754" s="68" t="s">
        <v>1562</v>
      </c>
      <c r="J754" s="68" t="s">
        <v>1562</v>
      </c>
      <c r="K754" s="68" t="s">
        <v>2276</v>
      </c>
      <c r="L754" s="68" t="s">
        <v>2277</v>
      </c>
      <c r="M754" s="68" t="s">
        <v>1932</v>
      </c>
      <c r="N754" s="68" t="s">
        <v>2278</v>
      </c>
      <c r="O754" s="68" t="s">
        <v>2279</v>
      </c>
      <c r="P754" s="68">
        <v>9175211810</v>
      </c>
      <c r="Q754" s="68" t="s">
        <v>2280</v>
      </c>
      <c r="R754" s="68" t="s">
        <v>1568</v>
      </c>
      <c r="S754" s="68" t="s">
        <v>1569</v>
      </c>
      <c r="T754" s="68">
        <v>1781</v>
      </c>
      <c r="U754" s="63" t="s">
        <v>2281</v>
      </c>
    </row>
    <row r="755" spans="1:23" ht="30" customHeight="1">
      <c r="A755" s="64">
        <v>754</v>
      </c>
      <c r="B755" s="80" t="s">
        <v>548</v>
      </c>
      <c r="C755" s="66" t="s">
        <v>548</v>
      </c>
      <c r="D755" s="66" t="s">
        <v>1081</v>
      </c>
      <c r="E755" s="66" t="s">
        <v>3797</v>
      </c>
      <c r="F755" s="66" t="s">
        <v>1082</v>
      </c>
      <c r="G755" s="67" t="s">
        <v>1570</v>
      </c>
      <c r="H755" s="68" t="s">
        <v>1562</v>
      </c>
      <c r="I755" s="68" t="s">
        <v>1562</v>
      </c>
      <c r="J755" s="68" t="s">
        <v>1562</v>
      </c>
      <c r="K755" s="68" t="s">
        <v>3798</v>
      </c>
      <c r="L755" s="68" t="s">
        <v>3799</v>
      </c>
      <c r="M755" s="68" t="s">
        <v>3800</v>
      </c>
      <c r="N755" s="68" t="s">
        <v>3801</v>
      </c>
      <c r="O755" s="68" t="s">
        <v>3802</v>
      </c>
      <c r="P755" s="68" t="s">
        <v>3298</v>
      </c>
      <c r="Q755" s="68" t="s">
        <v>3589</v>
      </c>
      <c r="R755" s="68" t="s">
        <v>1568</v>
      </c>
      <c r="S755" s="68" t="s">
        <v>1569</v>
      </c>
      <c r="T755" s="68">
        <v>1604</v>
      </c>
      <c r="U755" s="63" t="s">
        <v>3589</v>
      </c>
    </row>
    <row r="756" spans="1:23" ht="30" customHeight="1">
      <c r="A756" s="64">
        <v>755</v>
      </c>
      <c r="B756" s="80" t="s">
        <v>579</v>
      </c>
      <c r="C756" s="66" t="s">
        <v>579</v>
      </c>
      <c r="D756" s="66" t="s">
        <v>1130</v>
      </c>
      <c r="E756" s="66" t="s">
        <v>3803</v>
      </c>
      <c r="F756" s="66">
        <v>746356438</v>
      </c>
      <c r="G756" s="67" t="s">
        <v>1570</v>
      </c>
      <c r="H756" s="68" t="s">
        <v>1561</v>
      </c>
      <c r="I756" s="68" t="s">
        <v>1561</v>
      </c>
      <c r="J756" s="68" t="s">
        <v>1561</v>
      </c>
      <c r="K756" s="68" t="s">
        <v>1615</v>
      </c>
      <c r="L756" s="68" t="s">
        <v>3804</v>
      </c>
      <c r="M756" s="68" t="s">
        <v>1666</v>
      </c>
      <c r="N756" s="68" t="s">
        <v>3805</v>
      </c>
      <c r="O756" s="68" t="s">
        <v>3806</v>
      </c>
      <c r="P756" s="68" t="s">
        <v>3807</v>
      </c>
      <c r="Q756" s="68" t="s">
        <v>3808</v>
      </c>
      <c r="R756" s="68" t="s">
        <v>1568</v>
      </c>
      <c r="S756" s="68" t="s">
        <v>1569</v>
      </c>
      <c r="T756" s="68">
        <v>1400</v>
      </c>
      <c r="U756" s="63" t="s">
        <v>3809</v>
      </c>
    </row>
    <row r="757" spans="1:23" ht="30" customHeight="1">
      <c r="A757" s="64">
        <v>756</v>
      </c>
      <c r="B757" s="80" t="s">
        <v>3810</v>
      </c>
      <c r="C757" s="66" t="s">
        <v>3810</v>
      </c>
      <c r="D757" s="66" t="s">
        <v>3811</v>
      </c>
      <c r="E757" s="66" t="s">
        <v>3812</v>
      </c>
      <c r="F757" s="66" t="s">
        <v>3813</v>
      </c>
      <c r="G757" s="67" t="s">
        <v>1601</v>
      </c>
      <c r="H757" s="68" t="s">
        <v>1561</v>
      </c>
      <c r="I757" s="68" t="s">
        <v>1562</v>
      </c>
      <c r="J757" s="68" t="s">
        <v>1562</v>
      </c>
      <c r="K757" s="68" t="s">
        <v>1563</v>
      </c>
      <c r="L757" s="68" t="s">
        <v>3814</v>
      </c>
      <c r="M757" s="68" t="s">
        <v>3198</v>
      </c>
      <c r="N757" s="68" t="s">
        <v>3815</v>
      </c>
      <c r="O757" s="68" t="s">
        <v>3816</v>
      </c>
      <c r="P757" s="68" t="s">
        <v>3817</v>
      </c>
      <c r="Q757" s="68" t="s">
        <v>3818</v>
      </c>
      <c r="R757" s="68" t="s">
        <v>1568</v>
      </c>
      <c r="S757" s="68" t="s">
        <v>1569</v>
      </c>
      <c r="T757" s="68">
        <v>1229</v>
      </c>
      <c r="U757" s="63" t="s">
        <v>3819</v>
      </c>
    </row>
    <row r="758" spans="1:23" ht="30" customHeight="1">
      <c r="A758" s="64">
        <v>757</v>
      </c>
      <c r="B758" s="80" t="s">
        <v>438</v>
      </c>
      <c r="C758" s="66" t="s">
        <v>69</v>
      </c>
      <c r="D758" s="66" t="s">
        <v>845</v>
      </c>
      <c r="E758" s="66" t="s">
        <v>1718</v>
      </c>
      <c r="F758" s="66" t="s">
        <v>846</v>
      </c>
      <c r="G758" s="67" t="s">
        <v>1570</v>
      </c>
      <c r="H758" s="68" t="s">
        <v>1561</v>
      </c>
      <c r="I758" s="68" t="s">
        <v>1561</v>
      </c>
      <c r="J758" s="68" t="s">
        <v>1562</v>
      </c>
      <c r="K758" s="68" t="s">
        <v>1719</v>
      </c>
      <c r="L758" s="68" t="s">
        <v>1720</v>
      </c>
      <c r="M758" s="68" t="s">
        <v>1721</v>
      </c>
      <c r="N758" s="68" t="s">
        <v>1722</v>
      </c>
      <c r="O758" s="68" t="s">
        <v>1723</v>
      </c>
      <c r="P758" s="68" t="s">
        <v>1724</v>
      </c>
      <c r="Q758" s="68" t="s">
        <v>1725</v>
      </c>
      <c r="R758" s="68" t="s">
        <v>1568</v>
      </c>
      <c r="S758" s="68" t="s">
        <v>1569</v>
      </c>
      <c r="T758" s="68">
        <v>4012</v>
      </c>
      <c r="U758" s="63" t="s">
        <v>1726</v>
      </c>
    </row>
    <row r="759" spans="1:23" ht="30" customHeight="1">
      <c r="A759" s="64">
        <v>758</v>
      </c>
      <c r="B759" s="80" t="s">
        <v>3820</v>
      </c>
      <c r="C759" s="66" t="s">
        <v>3820</v>
      </c>
      <c r="D759" s="66" t="s">
        <v>3821</v>
      </c>
      <c r="E759" s="66" t="s">
        <v>3822</v>
      </c>
      <c r="F759" s="66" t="s">
        <v>3823</v>
      </c>
      <c r="G759" s="67" t="s">
        <v>1601</v>
      </c>
      <c r="H759" s="68" t="s">
        <v>1562</v>
      </c>
      <c r="I759" s="68" t="s">
        <v>1562</v>
      </c>
      <c r="J759" s="68" t="s">
        <v>1562</v>
      </c>
      <c r="K759" s="68" t="s">
        <v>3824</v>
      </c>
      <c r="L759" s="68" t="s">
        <v>3763</v>
      </c>
      <c r="M759" s="68" t="s">
        <v>1932</v>
      </c>
      <c r="N759" s="68" t="s">
        <v>3825</v>
      </c>
      <c r="O759" s="68" t="s">
        <v>3826</v>
      </c>
      <c r="P759" s="68" t="s">
        <v>3826</v>
      </c>
      <c r="Q759" s="68" t="s">
        <v>3767</v>
      </c>
      <c r="R759" s="68" t="s">
        <v>1568</v>
      </c>
      <c r="S759" s="68" t="s">
        <v>1569</v>
      </c>
      <c r="T759" s="68">
        <v>1300</v>
      </c>
      <c r="U759" s="63" t="s">
        <v>3827</v>
      </c>
    </row>
    <row r="760" spans="1:23" ht="30" customHeight="1">
      <c r="A760" s="64">
        <v>759</v>
      </c>
      <c r="B760" s="80" t="s">
        <v>197</v>
      </c>
      <c r="C760" s="66" t="s">
        <v>198</v>
      </c>
      <c r="D760" s="66" t="s">
        <v>3828</v>
      </c>
      <c r="E760" s="66" t="s">
        <v>2209</v>
      </c>
      <c r="F760" s="66" t="s">
        <v>1060</v>
      </c>
      <c r="G760" s="67" t="s">
        <v>2112</v>
      </c>
      <c r="H760" s="68" t="s">
        <v>1561</v>
      </c>
      <c r="I760" s="68" t="s">
        <v>1561</v>
      </c>
      <c r="J760" s="68" t="s">
        <v>1562</v>
      </c>
      <c r="K760" s="68" t="s">
        <v>2352</v>
      </c>
      <c r="L760" s="68" t="s">
        <v>2339</v>
      </c>
      <c r="M760" s="68" t="s">
        <v>2340</v>
      </c>
      <c r="N760" s="68" t="s">
        <v>2341</v>
      </c>
      <c r="O760" s="68" t="s">
        <v>2414</v>
      </c>
      <c r="P760" s="68" t="s">
        <v>3829</v>
      </c>
      <c r="Q760" s="68" t="s">
        <v>2342</v>
      </c>
      <c r="R760" s="68" t="s">
        <v>1568</v>
      </c>
      <c r="S760" s="68" t="s">
        <v>1569</v>
      </c>
      <c r="T760" s="68">
        <v>1604</v>
      </c>
      <c r="U760" s="63" t="s">
        <v>2343</v>
      </c>
    </row>
    <row r="761" spans="1:23" ht="30" customHeight="1">
      <c r="A761" s="64">
        <v>760</v>
      </c>
      <c r="B761" s="80" t="s">
        <v>701</v>
      </c>
      <c r="C761" s="66" t="s">
        <v>701</v>
      </c>
      <c r="D761" s="66" t="s">
        <v>1399</v>
      </c>
      <c r="E761" s="66" t="s">
        <v>3830</v>
      </c>
      <c r="F761" s="66" t="s">
        <v>1400</v>
      </c>
      <c r="G761" s="67" t="s">
        <v>1570</v>
      </c>
      <c r="H761" s="68" t="s">
        <v>1561</v>
      </c>
      <c r="I761" s="68" t="s">
        <v>1561</v>
      </c>
      <c r="J761" s="68" t="s">
        <v>1562</v>
      </c>
      <c r="K761" s="68" t="s">
        <v>1615</v>
      </c>
      <c r="L761" s="68" t="s">
        <v>3831</v>
      </c>
      <c r="M761" s="68" t="s">
        <v>3832</v>
      </c>
      <c r="N761" s="68" t="s">
        <v>3833</v>
      </c>
      <c r="O761" s="68">
        <v>88058408</v>
      </c>
      <c r="P761" s="68" t="s">
        <v>3834</v>
      </c>
      <c r="Q761" s="68" t="s">
        <v>3835</v>
      </c>
      <c r="R761" s="68" t="s">
        <v>1568</v>
      </c>
      <c r="S761" s="68" t="s">
        <v>1569</v>
      </c>
      <c r="T761" s="68">
        <v>1209</v>
      </c>
      <c r="U761" s="63" t="s">
        <v>3836</v>
      </c>
    </row>
    <row r="762" spans="1:23" ht="30" customHeight="1">
      <c r="A762" s="64">
        <v>761</v>
      </c>
      <c r="B762" s="80" t="s">
        <v>491</v>
      </c>
      <c r="C762" s="66" t="s">
        <v>491</v>
      </c>
      <c r="D762" s="66" t="s">
        <v>964</v>
      </c>
      <c r="E762" s="66" t="s">
        <v>3837</v>
      </c>
      <c r="F762" s="66" t="s">
        <v>965</v>
      </c>
      <c r="G762" s="67" t="s">
        <v>1570</v>
      </c>
      <c r="H762" s="68" t="s">
        <v>1561</v>
      </c>
      <c r="I762" s="68" t="s">
        <v>1562</v>
      </c>
      <c r="J762" s="68" t="s">
        <v>1562</v>
      </c>
      <c r="K762" s="68" t="s">
        <v>1563</v>
      </c>
      <c r="L762" s="68" t="s">
        <v>3746</v>
      </c>
      <c r="M762" s="68" t="s">
        <v>3747</v>
      </c>
      <c r="N762" s="68" t="s">
        <v>3748</v>
      </c>
      <c r="O762" s="68" t="s">
        <v>3749</v>
      </c>
      <c r="P762" s="68" t="s">
        <v>3750</v>
      </c>
      <c r="Q762" s="68" t="s">
        <v>3751</v>
      </c>
      <c r="R762" s="68" t="s">
        <v>1568</v>
      </c>
      <c r="S762" s="68" t="s">
        <v>1569</v>
      </c>
      <c r="T762" s="68">
        <v>1232</v>
      </c>
      <c r="U762" s="63" t="s">
        <v>3838</v>
      </c>
    </row>
    <row r="763" spans="1:23" ht="30" customHeight="1">
      <c r="A763" s="64">
        <v>762</v>
      </c>
      <c r="B763" s="80" t="s">
        <v>95</v>
      </c>
      <c r="C763" s="66" t="s">
        <v>95</v>
      </c>
      <c r="D763" s="66" t="s">
        <v>878</v>
      </c>
      <c r="E763" s="66" t="s">
        <v>1806</v>
      </c>
      <c r="F763" s="66" t="s">
        <v>879</v>
      </c>
      <c r="G763" s="67" t="s">
        <v>1570</v>
      </c>
      <c r="H763" s="68" t="s">
        <v>1561</v>
      </c>
      <c r="I763" s="68" t="s">
        <v>1561</v>
      </c>
      <c r="J763" s="68" t="s">
        <v>1562</v>
      </c>
      <c r="K763" s="68" t="s">
        <v>2352</v>
      </c>
      <c r="L763" s="68" t="s">
        <v>2339</v>
      </c>
      <c r="M763" s="68" t="s">
        <v>2340</v>
      </c>
      <c r="N763" s="68" t="s">
        <v>2341</v>
      </c>
      <c r="O763" s="68" t="s">
        <v>1691</v>
      </c>
      <c r="P763" s="68" t="s">
        <v>3829</v>
      </c>
      <c r="Q763" s="68" t="s">
        <v>2342</v>
      </c>
      <c r="R763" s="68" t="s">
        <v>1568</v>
      </c>
      <c r="S763" s="68" t="s">
        <v>1569</v>
      </c>
      <c r="T763" s="68">
        <v>1604</v>
      </c>
      <c r="U763" s="63" t="s">
        <v>3839</v>
      </c>
    </row>
    <row r="764" spans="1:23" ht="30" customHeight="1">
      <c r="A764" s="64">
        <v>763</v>
      </c>
      <c r="B764" s="80" t="s">
        <v>3840</v>
      </c>
      <c r="C764" s="66" t="s">
        <v>3840</v>
      </c>
      <c r="D764" s="66" t="s">
        <v>1364</v>
      </c>
      <c r="E764" s="66" t="s">
        <v>3131</v>
      </c>
      <c r="F764" s="66" t="s">
        <v>1365</v>
      </c>
      <c r="G764" s="67" t="s">
        <v>2112</v>
      </c>
      <c r="H764" s="68" t="s">
        <v>1561</v>
      </c>
      <c r="I764" s="68" t="s">
        <v>1562</v>
      </c>
      <c r="J764" s="68" t="s">
        <v>1562</v>
      </c>
      <c r="K764" s="68" t="s">
        <v>1563</v>
      </c>
      <c r="L764" s="68" t="s">
        <v>3132</v>
      </c>
      <c r="M764" s="68" t="s">
        <v>2721</v>
      </c>
      <c r="N764" s="68" t="s">
        <v>3841</v>
      </c>
      <c r="O764" s="68">
        <v>86378851</v>
      </c>
      <c r="P764" s="68" t="s">
        <v>3134</v>
      </c>
      <c r="Q764" s="68" t="s">
        <v>3135</v>
      </c>
      <c r="R764" s="68" t="s">
        <v>1568</v>
      </c>
      <c r="S764" s="68" t="s">
        <v>1569</v>
      </c>
      <c r="T764" s="68">
        <v>1600</v>
      </c>
      <c r="U764" s="63" t="s">
        <v>3136</v>
      </c>
    </row>
    <row r="765" spans="1:23" ht="30" customHeight="1">
      <c r="A765" s="64">
        <v>764</v>
      </c>
      <c r="B765" s="80" t="s">
        <v>495</v>
      </c>
      <c r="C765" s="66" t="s">
        <v>495</v>
      </c>
      <c r="D765" s="66" t="s">
        <v>968</v>
      </c>
      <c r="E765" s="66" t="s">
        <v>3842</v>
      </c>
      <c r="F765" s="66" t="s">
        <v>969</v>
      </c>
      <c r="G765" s="67" t="s">
        <v>1640</v>
      </c>
      <c r="H765" s="68" t="s">
        <v>1561</v>
      </c>
      <c r="I765" s="68" t="s">
        <v>1561</v>
      </c>
      <c r="J765" s="68" t="s">
        <v>1562</v>
      </c>
      <c r="K765" s="68" t="s">
        <v>1581</v>
      </c>
      <c r="L765" s="68" t="s">
        <v>3843</v>
      </c>
      <c r="M765" s="68" t="s">
        <v>3844</v>
      </c>
      <c r="N765" s="68" t="s">
        <v>3845</v>
      </c>
      <c r="O765" s="68" t="s">
        <v>3846</v>
      </c>
      <c r="P765" s="68" t="s">
        <v>3847</v>
      </c>
      <c r="Q765" s="68" t="s">
        <v>3848</v>
      </c>
      <c r="R765" s="68" t="s">
        <v>1568</v>
      </c>
      <c r="S765" s="68" t="s">
        <v>1569</v>
      </c>
      <c r="T765" s="68">
        <v>2209</v>
      </c>
      <c r="U765" s="63" t="s">
        <v>3849</v>
      </c>
      <c r="W765" s="63" t="s">
        <v>3850</v>
      </c>
    </row>
    <row r="766" spans="1:23" ht="30" customHeight="1">
      <c r="A766" s="64">
        <v>765</v>
      </c>
      <c r="B766" s="80" t="s">
        <v>455</v>
      </c>
      <c r="C766" s="66" t="s">
        <v>455</v>
      </c>
      <c r="D766" s="66" t="s">
        <v>871</v>
      </c>
      <c r="E766" s="66" t="s">
        <v>1784</v>
      </c>
      <c r="F766" s="66" t="s">
        <v>872</v>
      </c>
      <c r="G766" s="67" t="s">
        <v>1649</v>
      </c>
      <c r="H766" s="68" t="s">
        <v>1561</v>
      </c>
      <c r="I766" s="68" t="s">
        <v>1562</v>
      </c>
      <c r="J766" s="68" t="s">
        <v>1562</v>
      </c>
      <c r="K766" s="68" t="s">
        <v>1563</v>
      </c>
      <c r="L766" s="68" t="s">
        <v>1785</v>
      </c>
      <c r="M766" s="68" t="s">
        <v>1786</v>
      </c>
      <c r="N766" s="68" t="s">
        <v>1787</v>
      </c>
      <c r="O766" s="68" t="s">
        <v>1788</v>
      </c>
      <c r="P766" s="68">
        <v>9285502778</v>
      </c>
      <c r="Q766" s="68" t="s">
        <v>1789</v>
      </c>
      <c r="R766" s="68" t="s">
        <v>1568</v>
      </c>
      <c r="S766" s="68" t="s">
        <v>1569</v>
      </c>
      <c r="T766" s="68">
        <v>2600</v>
      </c>
      <c r="U766" s="63" t="s">
        <v>1790</v>
      </c>
    </row>
    <row r="767" spans="1:23" ht="30" customHeight="1">
      <c r="A767" s="64">
        <v>766</v>
      </c>
      <c r="B767" s="80" t="s">
        <v>433</v>
      </c>
      <c r="C767" s="66" t="s">
        <v>433</v>
      </c>
      <c r="D767" s="66" t="s">
        <v>833</v>
      </c>
      <c r="E767" s="66" t="s">
        <v>3851</v>
      </c>
      <c r="F767" s="66" t="s">
        <v>834</v>
      </c>
      <c r="G767" s="67" t="s">
        <v>1649</v>
      </c>
      <c r="H767" s="68" t="s">
        <v>1561</v>
      </c>
      <c r="I767" s="68" t="s">
        <v>1562</v>
      </c>
      <c r="J767" s="68" t="s">
        <v>1561</v>
      </c>
      <c r="K767" s="68" t="s">
        <v>3852</v>
      </c>
      <c r="L767" s="68" t="s">
        <v>3853</v>
      </c>
      <c r="M767" s="68" t="s">
        <v>1760</v>
      </c>
      <c r="N767" s="68" t="s">
        <v>3854</v>
      </c>
      <c r="O767" s="68" t="s">
        <v>3855</v>
      </c>
      <c r="P767" s="68" t="s">
        <v>3856</v>
      </c>
      <c r="Q767" s="68" t="s">
        <v>3857</v>
      </c>
      <c r="R767" s="68" t="s">
        <v>2401</v>
      </c>
      <c r="S767" s="68" t="s">
        <v>2402</v>
      </c>
      <c r="T767" s="68">
        <v>8600</v>
      </c>
      <c r="U767" s="63" t="s">
        <v>3858</v>
      </c>
    </row>
    <row r="768" spans="1:23" ht="30" customHeight="1">
      <c r="A768" s="64">
        <v>767</v>
      </c>
      <c r="B768" s="80" t="s">
        <v>443</v>
      </c>
      <c r="C768" s="66" t="s">
        <v>443</v>
      </c>
      <c r="D768" s="66" t="s">
        <v>849</v>
      </c>
      <c r="E768" s="66" t="s">
        <v>3859</v>
      </c>
      <c r="F768" s="66" t="s">
        <v>850</v>
      </c>
      <c r="G768" s="67" t="s">
        <v>1649</v>
      </c>
      <c r="H768" s="68" t="s">
        <v>1561</v>
      </c>
      <c r="I768" s="68" t="s">
        <v>1562</v>
      </c>
      <c r="J768" s="68" t="s">
        <v>1562</v>
      </c>
      <c r="K768" s="68" t="s">
        <v>3860</v>
      </c>
      <c r="L768" s="68" t="s">
        <v>3861</v>
      </c>
      <c r="M768" s="68" t="s">
        <v>3862</v>
      </c>
      <c r="N768" s="68" t="s">
        <v>3863</v>
      </c>
      <c r="O768" s="68" t="s">
        <v>3864</v>
      </c>
      <c r="P768" s="68" t="s">
        <v>3864</v>
      </c>
      <c r="Q768" s="68" t="s">
        <v>3865</v>
      </c>
      <c r="R768" s="68" t="s">
        <v>2401</v>
      </c>
      <c r="S768" s="68" t="s">
        <v>2402</v>
      </c>
      <c r="T768" s="68">
        <v>8501</v>
      </c>
      <c r="U768" s="63" t="s">
        <v>3865</v>
      </c>
    </row>
    <row r="769" spans="1:21" ht="30" customHeight="1">
      <c r="A769" s="64">
        <v>768</v>
      </c>
      <c r="B769" s="80" t="s">
        <v>435</v>
      </c>
      <c r="C769" s="66" t="s">
        <v>435</v>
      </c>
      <c r="D769" s="66" t="s">
        <v>837</v>
      </c>
      <c r="E769" s="66" t="s">
        <v>3866</v>
      </c>
      <c r="F769" s="66" t="s">
        <v>838</v>
      </c>
      <c r="G769" s="67" t="s">
        <v>1570</v>
      </c>
      <c r="H769" s="68" t="s">
        <v>1561</v>
      </c>
      <c r="I769" s="68" t="s">
        <v>1561</v>
      </c>
      <c r="J769" s="68" t="s">
        <v>1561</v>
      </c>
      <c r="K769" s="68" t="s">
        <v>3867</v>
      </c>
      <c r="L769" s="68" t="s">
        <v>3868</v>
      </c>
      <c r="M769" s="68" t="s">
        <v>3198</v>
      </c>
      <c r="N769" s="68" t="s">
        <v>3869</v>
      </c>
      <c r="O769" s="68" t="s">
        <v>3870</v>
      </c>
      <c r="P769" s="68" t="s">
        <v>3871</v>
      </c>
      <c r="Q769" s="68" t="s">
        <v>3872</v>
      </c>
      <c r="R769" s="68" t="s">
        <v>2401</v>
      </c>
      <c r="S769" s="68" t="s">
        <v>2402</v>
      </c>
      <c r="T769" s="68">
        <v>1229</v>
      </c>
      <c r="U769" s="63" t="s">
        <v>3873</v>
      </c>
    </row>
    <row r="770" spans="1:21" ht="30" customHeight="1">
      <c r="A770" s="64">
        <v>769</v>
      </c>
      <c r="B770" s="80" t="s">
        <v>67</v>
      </c>
      <c r="C770" s="66" t="s">
        <v>67</v>
      </c>
      <c r="D770" s="66" t="s">
        <v>839</v>
      </c>
      <c r="E770" s="66" t="s">
        <v>3874</v>
      </c>
      <c r="F770" s="66" t="s">
        <v>840</v>
      </c>
      <c r="G770" s="67" t="s">
        <v>1570</v>
      </c>
      <c r="H770" s="68" t="s">
        <v>1561</v>
      </c>
      <c r="I770" s="68" t="s">
        <v>1562</v>
      </c>
      <c r="J770" s="68" t="s">
        <v>1562</v>
      </c>
      <c r="K770" s="68" t="s">
        <v>3875</v>
      </c>
      <c r="L770" s="68" t="s">
        <v>3876</v>
      </c>
      <c r="M770" s="68" t="s">
        <v>1702</v>
      </c>
      <c r="N770" s="68" t="s">
        <v>3874</v>
      </c>
      <c r="O770" s="68" t="s">
        <v>3877</v>
      </c>
      <c r="P770" s="68" t="s">
        <v>3878</v>
      </c>
      <c r="Q770" s="68" t="s">
        <v>3879</v>
      </c>
      <c r="R770" s="68" t="s">
        <v>2401</v>
      </c>
      <c r="S770" s="68" t="s">
        <v>2402</v>
      </c>
      <c r="T770" s="68">
        <v>1605</v>
      </c>
      <c r="U770" s="63" t="s">
        <v>3879</v>
      </c>
    </row>
    <row r="771" spans="1:21" ht="30" customHeight="1">
      <c r="A771" s="64">
        <v>770</v>
      </c>
      <c r="B771" s="80" t="s">
        <v>67</v>
      </c>
      <c r="C771" s="66" t="s">
        <v>68</v>
      </c>
      <c r="D771" s="66" t="s">
        <v>3880</v>
      </c>
      <c r="E771" s="66" t="s">
        <v>3874</v>
      </c>
      <c r="F771" s="66" t="s">
        <v>840</v>
      </c>
      <c r="G771" s="67" t="s">
        <v>1570</v>
      </c>
      <c r="H771" s="68" t="s">
        <v>1561</v>
      </c>
      <c r="I771" s="68" t="s">
        <v>1562</v>
      </c>
      <c r="J771" s="68" t="s">
        <v>1562</v>
      </c>
      <c r="K771" s="68" t="s">
        <v>3875</v>
      </c>
      <c r="L771" s="68" t="s">
        <v>3876</v>
      </c>
      <c r="M771" s="68" t="s">
        <v>1702</v>
      </c>
      <c r="N771" s="68" t="s">
        <v>3874</v>
      </c>
      <c r="O771" s="68" t="s">
        <v>3877</v>
      </c>
      <c r="P771" s="68" t="s">
        <v>3878</v>
      </c>
      <c r="Q771" s="68" t="s">
        <v>3879</v>
      </c>
      <c r="R771" s="68" t="s">
        <v>2401</v>
      </c>
      <c r="S771" s="68" t="s">
        <v>2402</v>
      </c>
      <c r="T771" s="68">
        <v>1605</v>
      </c>
      <c r="U771" s="63" t="s">
        <v>3879</v>
      </c>
    </row>
    <row r="772" spans="1:21" ht="30" customHeight="1">
      <c r="A772" s="64">
        <v>771</v>
      </c>
      <c r="B772" s="80" t="s">
        <v>437</v>
      </c>
      <c r="C772" s="66" t="s">
        <v>437</v>
      </c>
      <c r="D772" s="66" t="s">
        <v>843</v>
      </c>
      <c r="E772" s="66" t="s">
        <v>3881</v>
      </c>
      <c r="F772" s="66" t="s">
        <v>844</v>
      </c>
      <c r="G772" s="67" t="s">
        <v>1792</v>
      </c>
      <c r="H772" s="68" t="s">
        <v>1561</v>
      </c>
      <c r="I772" s="68" t="s">
        <v>1562</v>
      </c>
      <c r="J772" s="68" t="s">
        <v>1562</v>
      </c>
      <c r="K772" s="68" t="s">
        <v>1563</v>
      </c>
      <c r="L772" s="68" t="s">
        <v>3882</v>
      </c>
      <c r="M772" s="68" t="s">
        <v>3883</v>
      </c>
      <c r="N772" s="68" t="s">
        <v>3884</v>
      </c>
      <c r="O772" s="68" t="s">
        <v>3885</v>
      </c>
      <c r="P772" s="68" t="s">
        <v>3885</v>
      </c>
      <c r="Q772" s="68" t="s">
        <v>3886</v>
      </c>
      <c r="R772" s="68" t="s">
        <v>2401</v>
      </c>
      <c r="S772" s="68" t="s">
        <v>2402</v>
      </c>
      <c r="T772" s="68">
        <v>1605</v>
      </c>
      <c r="U772" s="63" t="s">
        <v>3887</v>
      </c>
    </row>
    <row r="773" spans="1:21" ht="30" customHeight="1">
      <c r="A773" s="64">
        <v>772</v>
      </c>
      <c r="B773" s="80" t="s">
        <v>427</v>
      </c>
      <c r="C773" s="66" t="s">
        <v>427</v>
      </c>
      <c r="D773" s="66" t="s">
        <v>817</v>
      </c>
      <c r="E773" s="66" t="s">
        <v>3888</v>
      </c>
      <c r="F773" s="66" t="s">
        <v>818</v>
      </c>
      <c r="G773" s="67" t="s">
        <v>1570</v>
      </c>
      <c r="H773" s="68" t="s">
        <v>1561</v>
      </c>
      <c r="I773" s="68" t="s">
        <v>1561</v>
      </c>
      <c r="J773" s="68" t="s">
        <v>1562</v>
      </c>
      <c r="K773" s="68" t="s">
        <v>3867</v>
      </c>
      <c r="L773" s="68" t="s">
        <v>1745</v>
      </c>
      <c r="M773" s="68" t="s">
        <v>1746</v>
      </c>
      <c r="N773" s="68" t="s">
        <v>1747</v>
      </c>
      <c r="O773" s="68" t="s">
        <v>3889</v>
      </c>
      <c r="P773" s="68" t="s">
        <v>3890</v>
      </c>
      <c r="Q773" s="68" t="s">
        <v>1749</v>
      </c>
      <c r="R773" s="68" t="s">
        <v>2401</v>
      </c>
      <c r="S773" s="68" t="s">
        <v>2402</v>
      </c>
      <c r="T773" s="68">
        <v>8720</v>
      </c>
      <c r="U773" s="63" t="s">
        <v>3891</v>
      </c>
    </row>
    <row r="774" spans="1:21" ht="30" customHeight="1">
      <c r="A774" s="64">
        <v>773</v>
      </c>
      <c r="B774" s="80" t="s">
        <v>766</v>
      </c>
      <c r="C774" s="66" t="s">
        <v>766</v>
      </c>
      <c r="D774" s="66" t="s">
        <v>3892</v>
      </c>
      <c r="E774" s="66" t="s">
        <v>3893</v>
      </c>
      <c r="F774" s="66" t="s">
        <v>3894</v>
      </c>
      <c r="G774" s="67" t="s">
        <v>1570</v>
      </c>
      <c r="H774" s="68" t="s">
        <v>1561</v>
      </c>
      <c r="I774" s="68" t="s">
        <v>1561</v>
      </c>
      <c r="J774" s="68" t="s">
        <v>1561</v>
      </c>
      <c r="K774" s="68" t="s">
        <v>3867</v>
      </c>
      <c r="L774" s="68" t="s">
        <v>3895</v>
      </c>
      <c r="M774" s="68" t="s">
        <v>3896</v>
      </c>
      <c r="N774" s="68" t="s">
        <v>3897</v>
      </c>
      <c r="O774" s="68" t="s">
        <v>3898</v>
      </c>
      <c r="P774" s="68" t="s">
        <v>3899</v>
      </c>
      <c r="Q774" s="68" t="s">
        <v>3900</v>
      </c>
      <c r="R774" s="68" t="s">
        <v>2401</v>
      </c>
      <c r="S774" s="68" t="s">
        <v>2402</v>
      </c>
      <c r="T774" s="68">
        <v>8600</v>
      </c>
      <c r="U774" s="63" t="s">
        <v>3901</v>
      </c>
    </row>
    <row r="775" spans="1:21" ht="30" customHeight="1">
      <c r="A775" s="64">
        <v>774</v>
      </c>
      <c r="B775" s="80" t="s">
        <v>423</v>
      </c>
      <c r="C775" s="66" t="s">
        <v>423</v>
      </c>
      <c r="D775" s="66" t="s">
        <v>807</v>
      </c>
      <c r="E775" s="66" t="s">
        <v>3902</v>
      </c>
      <c r="F775" s="66" t="s">
        <v>808</v>
      </c>
      <c r="G775" s="67" t="s">
        <v>1570</v>
      </c>
      <c r="H775" s="68" t="s">
        <v>1561</v>
      </c>
      <c r="I775" s="68" t="s">
        <v>1561</v>
      </c>
      <c r="J775" s="68" t="s">
        <v>1561</v>
      </c>
      <c r="K775" s="68" t="s">
        <v>3903</v>
      </c>
      <c r="L775" s="68" t="s">
        <v>3904</v>
      </c>
      <c r="M775" s="68" t="s">
        <v>3905</v>
      </c>
      <c r="N775" s="68" t="s">
        <v>3906</v>
      </c>
      <c r="O775" s="68" t="s">
        <v>3907</v>
      </c>
      <c r="P775" s="68" t="s">
        <v>3908</v>
      </c>
      <c r="Q775" s="68" t="s">
        <v>3909</v>
      </c>
      <c r="R775" s="68" t="s">
        <v>2401</v>
      </c>
      <c r="S775" s="68" t="s">
        <v>2402</v>
      </c>
      <c r="T775" s="68">
        <v>1554</v>
      </c>
      <c r="U775" s="63" t="s">
        <v>3909</v>
      </c>
    </row>
    <row r="776" spans="1:21" ht="30" customHeight="1">
      <c r="A776" s="64">
        <v>775</v>
      </c>
      <c r="B776" s="80" t="s">
        <v>458</v>
      </c>
      <c r="C776" s="66" t="s">
        <v>458</v>
      </c>
      <c r="D776" s="66" t="s">
        <v>876</v>
      </c>
      <c r="E776" s="66" t="s">
        <v>3910</v>
      </c>
      <c r="F776" s="66" t="s">
        <v>877</v>
      </c>
      <c r="G776" s="67" t="s">
        <v>1570</v>
      </c>
      <c r="H776" s="68" t="s">
        <v>1561</v>
      </c>
      <c r="I776" s="68" t="s">
        <v>1561</v>
      </c>
      <c r="J776" s="68" t="s">
        <v>1562</v>
      </c>
      <c r="K776" s="68" t="s">
        <v>3123</v>
      </c>
      <c r="L776" s="68" t="s">
        <v>3911</v>
      </c>
      <c r="M776" s="68" t="s">
        <v>3912</v>
      </c>
      <c r="N776" s="68" t="s">
        <v>3913</v>
      </c>
      <c r="O776" s="68" t="s">
        <v>3914</v>
      </c>
      <c r="P776" s="68" t="s">
        <v>3915</v>
      </c>
      <c r="Q776" s="68" t="s">
        <v>3916</v>
      </c>
      <c r="R776" s="68" t="s">
        <v>2401</v>
      </c>
      <c r="S776" s="68" t="s">
        <v>2402</v>
      </c>
      <c r="T776" s="68">
        <v>9511</v>
      </c>
      <c r="U776" s="63" t="s">
        <v>3917</v>
      </c>
    </row>
    <row r="777" spans="1:21" ht="30" customHeight="1">
      <c r="A777" s="64">
        <v>776</v>
      </c>
      <c r="B777" s="80" t="s">
        <v>108</v>
      </c>
      <c r="C777" s="66" t="s">
        <v>108</v>
      </c>
      <c r="D777" s="66" t="s">
        <v>3918</v>
      </c>
      <c r="E777" s="66" t="s">
        <v>3919</v>
      </c>
      <c r="F777" s="66" t="s">
        <v>3920</v>
      </c>
      <c r="G777" s="67" t="s">
        <v>1570</v>
      </c>
      <c r="H777" s="68" t="s">
        <v>1561</v>
      </c>
      <c r="I777" s="68" t="s">
        <v>1562</v>
      </c>
      <c r="J777" s="68" t="s">
        <v>1562</v>
      </c>
      <c r="K777" s="68" t="s">
        <v>3875</v>
      </c>
      <c r="L777" s="68" t="s">
        <v>3921</v>
      </c>
      <c r="M777" s="68" t="s">
        <v>3922</v>
      </c>
      <c r="N777" s="68" t="s">
        <v>3923</v>
      </c>
      <c r="O777" s="68" t="s">
        <v>3924</v>
      </c>
      <c r="P777" s="68" t="s">
        <v>3925</v>
      </c>
      <c r="Q777" s="68" t="s">
        <v>3926</v>
      </c>
      <c r="R777" s="68" t="s">
        <v>2401</v>
      </c>
      <c r="S777" s="68" t="s">
        <v>2402</v>
      </c>
      <c r="T777" s="68">
        <v>8707</v>
      </c>
      <c r="U777" s="63" t="s">
        <v>3927</v>
      </c>
    </row>
    <row r="778" spans="1:21" ht="30" customHeight="1">
      <c r="A778" s="64">
        <v>777</v>
      </c>
      <c r="B778" s="80" t="s">
        <v>475</v>
      </c>
      <c r="C778" s="66" t="s">
        <v>475</v>
      </c>
      <c r="D778" s="66" t="s">
        <v>906</v>
      </c>
      <c r="E778" s="66" t="s">
        <v>3928</v>
      </c>
      <c r="F778" s="66" t="s">
        <v>907</v>
      </c>
      <c r="G778" s="67" t="s">
        <v>1649</v>
      </c>
      <c r="H778" s="68" t="s">
        <v>1561</v>
      </c>
      <c r="I778" s="68" t="s">
        <v>1562</v>
      </c>
      <c r="J778" s="68" t="s">
        <v>1562</v>
      </c>
      <c r="K778" s="68" t="s">
        <v>1563</v>
      </c>
      <c r="L778" s="68" t="s">
        <v>3929</v>
      </c>
      <c r="M778" s="68" t="s">
        <v>1830</v>
      </c>
      <c r="N778" s="68" t="s">
        <v>3930</v>
      </c>
      <c r="O778" s="68" t="s">
        <v>1691</v>
      </c>
      <c r="P778" s="68" t="s">
        <v>3931</v>
      </c>
      <c r="Q778" s="68" t="s">
        <v>3932</v>
      </c>
      <c r="R778" s="68" t="s">
        <v>2401</v>
      </c>
      <c r="S778" s="68" t="s">
        <v>2402</v>
      </c>
      <c r="T778" s="68">
        <v>8703</v>
      </c>
      <c r="U778" s="63" t="s">
        <v>3933</v>
      </c>
    </row>
    <row r="779" spans="1:21" ht="30" customHeight="1">
      <c r="A779" s="64">
        <v>778</v>
      </c>
      <c r="B779" s="80" t="s">
        <v>113</v>
      </c>
      <c r="C779" s="66" t="s">
        <v>113</v>
      </c>
      <c r="D779" s="66" t="s">
        <v>958</v>
      </c>
      <c r="E779" s="66" t="s">
        <v>3934</v>
      </c>
      <c r="F779" s="66" t="s">
        <v>959</v>
      </c>
      <c r="G779" s="67" t="s">
        <v>1640</v>
      </c>
      <c r="H779" s="68" t="s">
        <v>1561</v>
      </c>
      <c r="I779" s="68" t="s">
        <v>1562</v>
      </c>
      <c r="J779" s="68" t="s">
        <v>1562</v>
      </c>
      <c r="K779" s="68" t="s">
        <v>1563</v>
      </c>
      <c r="L779" s="68" t="s">
        <v>3935</v>
      </c>
      <c r="M779" s="68" t="s">
        <v>3936</v>
      </c>
      <c r="N779" s="68" t="s">
        <v>3934</v>
      </c>
      <c r="O779" s="68" t="s">
        <v>3937</v>
      </c>
      <c r="P779" s="68" t="s">
        <v>3938</v>
      </c>
      <c r="Q779" s="68" t="s">
        <v>3939</v>
      </c>
      <c r="R779" s="68" t="s">
        <v>2401</v>
      </c>
      <c r="S779" s="68" t="s">
        <v>2402</v>
      </c>
      <c r="T779" s="68">
        <v>9000</v>
      </c>
      <c r="U779" s="63" t="s">
        <v>3940</v>
      </c>
    </row>
    <row r="780" spans="1:21" ht="30" customHeight="1">
      <c r="A780" s="64">
        <v>779</v>
      </c>
      <c r="B780" s="80" t="s">
        <v>123</v>
      </c>
      <c r="C780" s="66" t="s">
        <v>123</v>
      </c>
      <c r="D780" s="66" t="s">
        <v>918</v>
      </c>
      <c r="E780" s="66" t="s">
        <v>3941</v>
      </c>
      <c r="F780" s="66" t="s">
        <v>919</v>
      </c>
      <c r="G780" s="67" t="s">
        <v>1649</v>
      </c>
      <c r="H780" s="68" t="s">
        <v>1561</v>
      </c>
      <c r="I780" s="68" t="s">
        <v>1562</v>
      </c>
      <c r="J780" s="68" t="s">
        <v>1562</v>
      </c>
      <c r="K780" s="68" t="s">
        <v>1563</v>
      </c>
      <c r="L780" s="68" t="s">
        <v>3942</v>
      </c>
      <c r="M780" s="68" t="s">
        <v>2425</v>
      </c>
      <c r="N780" s="68" t="s">
        <v>3943</v>
      </c>
      <c r="O780" s="68" t="s">
        <v>1691</v>
      </c>
      <c r="P780" s="68" t="s">
        <v>3944</v>
      </c>
      <c r="Q780" s="68" t="s">
        <v>3945</v>
      </c>
      <c r="R780" s="68" t="s">
        <v>2401</v>
      </c>
      <c r="S780" s="68" t="s">
        <v>2402</v>
      </c>
      <c r="T780" s="68">
        <v>9100</v>
      </c>
      <c r="U780" s="63" t="s">
        <v>3946</v>
      </c>
    </row>
    <row r="781" spans="1:21" ht="30" customHeight="1">
      <c r="A781" s="64">
        <v>780</v>
      </c>
      <c r="B781" s="80" t="s">
        <v>112</v>
      </c>
      <c r="C781" s="66" t="s">
        <v>112</v>
      </c>
      <c r="D781" s="66" t="s">
        <v>976</v>
      </c>
      <c r="E781" s="66" t="s">
        <v>3947</v>
      </c>
      <c r="F781" s="66" t="s">
        <v>977</v>
      </c>
      <c r="G781" s="67" t="s">
        <v>1649</v>
      </c>
      <c r="H781" s="68" t="s">
        <v>1561</v>
      </c>
      <c r="I781" s="68" t="s">
        <v>1562</v>
      </c>
      <c r="J781" s="68" t="s">
        <v>1562</v>
      </c>
      <c r="K781" s="68" t="s">
        <v>3123</v>
      </c>
      <c r="L781" s="68" t="s">
        <v>3948</v>
      </c>
      <c r="M781" s="68" t="s">
        <v>1702</v>
      </c>
      <c r="N781" s="68" t="s">
        <v>3947</v>
      </c>
      <c r="O781" s="68" t="s">
        <v>3949</v>
      </c>
      <c r="P781" s="68" t="s">
        <v>3950</v>
      </c>
      <c r="Q781" s="68" t="s">
        <v>3951</v>
      </c>
      <c r="R781" s="68" t="s">
        <v>2401</v>
      </c>
      <c r="S781" s="68" t="s">
        <v>2402</v>
      </c>
      <c r="T781" s="68">
        <v>9406</v>
      </c>
      <c r="U781" s="63" t="s">
        <v>3952</v>
      </c>
    </row>
    <row r="782" spans="1:21" ht="30" customHeight="1">
      <c r="A782" s="64">
        <v>781</v>
      </c>
      <c r="B782" s="80" t="s">
        <v>151</v>
      </c>
      <c r="C782" s="66" t="s">
        <v>151</v>
      </c>
      <c r="D782" s="66" t="s">
        <v>982</v>
      </c>
      <c r="E782" s="66" t="s">
        <v>3953</v>
      </c>
      <c r="F782" s="66" t="s">
        <v>983</v>
      </c>
      <c r="G782" s="67" t="s">
        <v>1649</v>
      </c>
      <c r="H782" s="68" t="s">
        <v>1561</v>
      </c>
      <c r="I782" s="68" t="s">
        <v>1562</v>
      </c>
      <c r="J782" s="68" t="s">
        <v>1562</v>
      </c>
      <c r="K782" s="68" t="s">
        <v>1563</v>
      </c>
      <c r="L782" s="68" t="s">
        <v>3954</v>
      </c>
      <c r="M782" s="68" t="s">
        <v>1830</v>
      </c>
      <c r="N782" s="68" t="s">
        <v>3955</v>
      </c>
      <c r="O782" s="68" t="s">
        <v>1575</v>
      </c>
      <c r="P782" s="68" t="s">
        <v>3956</v>
      </c>
      <c r="Q782" s="68" t="s">
        <v>3957</v>
      </c>
      <c r="R782" s="68" t="s">
        <v>2401</v>
      </c>
      <c r="S782" s="68" t="s">
        <v>2402</v>
      </c>
      <c r="T782" s="68">
        <v>9410</v>
      </c>
      <c r="U782" s="63" t="s">
        <v>3958</v>
      </c>
    </row>
    <row r="783" spans="1:21" ht="30" customHeight="1">
      <c r="A783" s="64">
        <v>782</v>
      </c>
      <c r="B783" s="80" t="s">
        <v>496</v>
      </c>
      <c r="C783" s="66" t="s">
        <v>496</v>
      </c>
      <c r="D783" s="66" t="s">
        <v>970</v>
      </c>
      <c r="E783" s="66" t="s">
        <v>3959</v>
      </c>
      <c r="F783" s="66" t="s">
        <v>971</v>
      </c>
      <c r="G783" s="67" t="s">
        <v>1640</v>
      </c>
      <c r="H783" s="68" t="s">
        <v>1561</v>
      </c>
      <c r="I783" s="68" t="s">
        <v>1562</v>
      </c>
      <c r="J783" s="68" t="s">
        <v>1562</v>
      </c>
      <c r="K783" s="68" t="s">
        <v>3960</v>
      </c>
      <c r="L783" s="68" t="s">
        <v>3961</v>
      </c>
      <c r="M783" s="68" t="s">
        <v>1795</v>
      </c>
      <c r="N783" s="68" t="s">
        <v>3962</v>
      </c>
      <c r="O783" s="68" t="s">
        <v>3963</v>
      </c>
      <c r="P783" s="68" t="s">
        <v>3964</v>
      </c>
      <c r="Q783" s="68" t="s">
        <v>3965</v>
      </c>
      <c r="R783" s="68" t="s">
        <v>2401</v>
      </c>
      <c r="S783" s="68" t="s">
        <v>2402</v>
      </c>
      <c r="T783" s="68">
        <v>9600</v>
      </c>
      <c r="U783" s="63" t="s">
        <v>3966</v>
      </c>
    </row>
    <row r="784" spans="1:21" ht="30" customHeight="1">
      <c r="A784" s="64">
        <v>783</v>
      </c>
      <c r="B784" s="80" t="s">
        <v>270</v>
      </c>
      <c r="C784" s="66" t="s">
        <v>270</v>
      </c>
      <c r="D784" s="66" t="s">
        <v>984</v>
      </c>
      <c r="E784" s="66" t="s">
        <v>3967</v>
      </c>
      <c r="F784" s="66" t="s">
        <v>985</v>
      </c>
      <c r="G784" s="67" t="s">
        <v>1649</v>
      </c>
      <c r="H784" s="68" t="s">
        <v>1561</v>
      </c>
      <c r="I784" s="68" t="s">
        <v>1562</v>
      </c>
      <c r="J784" s="68" t="s">
        <v>1561</v>
      </c>
      <c r="K784" s="68" t="s">
        <v>3968</v>
      </c>
      <c r="L784" s="68" t="s">
        <v>3969</v>
      </c>
      <c r="M784" s="68" t="s">
        <v>3970</v>
      </c>
      <c r="N784" s="68" t="s">
        <v>3971</v>
      </c>
      <c r="O784" s="68" t="s">
        <v>1691</v>
      </c>
      <c r="P784" s="68" t="s">
        <v>3972</v>
      </c>
      <c r="Q784" s="68" t="s">
        <v>3973</v>
      </c>
      <c r="R784" s="68" t="s">
        <v>2401</v>
      </c>
      <c r="S784" s="68" t="s">
        <v>2402</v>
      </c>
      <c r="T784" s="68">
        <v>8801</v>
      </c>
      <c r="U784" s="63" t="s">
        <v>3974</v>
      </c>
    </row>
    <row r="785" spans="1:21" ht="30" customHeight="1">
      <c r="A785" s="64">
        <v>784</v>
      </c>
      <c r="B785" s="80" t="s">
        <v>154</v>
      </c>
      <c r="C785" s="66" t="s">
        <v>154</v>
      </c>
      <c r="D785" s="66" t="s">
        <v>986</v>
      </c>
      <c r="E785" s="66" t="s">
        <v>3975</v>
      </c>
      <c r="F785" s="66" t="s">
        <v>987</v>
      </c>
      <c r="G785" s="67" t="s">
        <v>1649</v>
      </c>
      <c r="H785" s="68" t="s">
        <v>1561</v>
      </c>
      <c r="I785" s="68" t="s">
        <v>1562</v>
      </c>
      <c r="J785" s="68" t="s">
        <v>1561</v>
      </c>
      <c r="K785" s="68" t="s">
        <v>3976</v>
      </c>
      <c r="L785" s="68" t="s">
        <v>3977</v>
      </c>
      <c r="M785" s="68" t="s">
        <v>3978</v>
      </c>
      <c r="N785" s="68" t="s">
        <v>3979</v>
      </c>
      <c r="O785" s="68" t="s">
        <v>3980</v>
      </c>
      <c r="P785" s="68" t="s">
        <v>3981</v>
      </c>
      <c r="Q785" s="68" t="s">
        <v>3982</v>
      </c>
      <c r="R785" s="68" t="s">
        <v>2401</v>
      </c>
      <c r="S785" s="68" t="s">
        <v>2402</v>
      </c>
      <c r="T785" s="68">
        <v>8002</v>
      </c>
      <c r="U785" s="63" t="s">
        <v>3983</v>
      </c>
    </row>
    <row r="786" spans="1:21" ht="30" customHeight="1">
      <c r="A786" s="64">
        <v>785</v>
      </c>
      <c r="B786" s="80" t="s">
        <v>500</v>
      </c>
      <c r="C786" s="66" t="s">
        <v>500</v>
      </c>
      <c r="D786" s="66" t="s">
        <v>994</v>
      </c>
      <c r="E786" s="66" t="s">
        <v>3984</v>
      </c>
      <c r="F786" s="66" t="s">
        <v>995</v>
      </c>
      <c r="G786" s="67" t="s">
        <v>1640</v>
      </c>
      <c r="H786" s="68" t="s">
        <v>1561</v>
      </c>
      <c r="I786" s="68" t="s">
        <v>1562</v>
      </c>
      <c r="J786" s="68" t="s">
        <v>1562</v>
      </c>
      <c r="K786" s="68" t="s">
        <v>1563</v>
      </c>
      <c r="L786" s="68" t="s">
        <v>1794</v>
      </c>
      <c r="M786" s="68" t="s">
        <v>1795</v>
      </c>
      <c r="N786" s="68" t="s">
        <v>3962</v>
      </c>
      <c r="O786" s="68" t="s">
        <v>3963</v>
      </c>
      <c r="P786" s="68" t="s">
        <v>3964</v>
      </c>
      <c r="Q786" s="68" t="s">
        <v>3985</v>
      </c>
      <c r="R786" s="68" t="s">
        <v>2401</v>
      </c>
      <c r="S786" s="68" t="s">
        <v>2402</v>
      </c>
      <c r="T786" s="68">
        <v>6000</v>
      </c>
      <c r="U786" s="63" t="s">
        <v>3986</v>
      </c>
    </row>
    <row r="787" spans="1:21" ht="30" customHeight="1">
      <c r="A787" s="64">
        <v>786</v>
      </c>
      <c r="B787" s="80" t="s">
        <v>153</v>
      </c>
      <c r="C787" s="66" t="s">
        <v>153</v>
      </c>
      <c r="D787" s="66" t="s">
        <v>996</v>
      </c>
      <c r="E787" s="66" t="s">
        <v>3987</v>
      </c>
      <c r="F787" s="66" t="s">
        <v>997</v>
      </c>
      <c r="G787" s="67" t="s">
        <v>1649</v>
      </c>
      <c r="H787" s="68" t="s">
        <v>1561</v>
      </c>
      <c r="I787" s="68" t="s">
        <v>1562</v>
      </c>
      <c r="J787" s="68" t="s">
        <v>1561</v>
      </c>
      <c r="K787" s="68" t="s">
        <v>1563</v>
      </c>
      <c r="L787" s="68" t="s">
        <v>3988</v>
      </c>
      <c r="M787" s="68" t="s">
        <v>3989</v>
      </c>
      <c r="N787" s="68" t="s">
        <v>3990</v>
      </c>
      <c r="O787" s="68" t="s">
        <v>3991</v>
      </c>
      <c r="P787" s="68" t="s">
        <v>3992</v>
      </c>
      <c r="Q787" s="68" t="s">
        <v>3993</v>
      </c>
      <c r="R787" s="68" t="s">
        <v>2401</v>
      </c>
      <c r="S787" s="68" t="s">
        <v>2402</v>
      </c>
      <c r="T787" s="68">
        <v>8200</v>
      </c>
      <c r="U787" s="63" t="s">
        <v>3994</v>
      </c>
    </row>
    <row r="788" spans="1:21" ht="30" customHeight="1">
      <c r="A788" s="64">
        <v>787</v>
      </c>
      <c r="B788" s="80" t="s">
        <v>163</v>
      </c>
      <c r="C788" s="66" t="s">
        <v>163</v>
      </c>
      <c r="D788" s="66" t="s">
        <v>1021</v>
      </c>
      <c r="E788" s="66" t="s">
        <v>3995</v>
      </c>
      <c r="F788" s="66" t="s">
        <v>1022</v>
      </c>
      <c r="G788" s="67" t="s">
        <v>1570</v>
      </c>
      <c r="H788" s="68" t="s">
        <v>1561</v>
      </c>
      <c r="I788" s="68" t="s">
        <v>1561</v>
      </c>
      <c r="J788" s="68" t="s">
        <v>1561</v>
      </c>
      <c r="K788" s="68" t="s">
        <v>3867</v>
      </c>
      <c r="L788" s="68" t="s">
        <v>3996</v>
      </c>
      <c r="M788" s="68" t="s">
        <v>2526</v>
      </c>
      <c r="N788" s="68" t="s">
        <v>3997</v>
      </c>
      <c r="O788" s="68" t="s">
        <v>3998</v>
      </c>
      <c r="P788" s="68" t="s">
        <v>3999</v>
      </c>
      <c r="Q788" s="68" t="s">
        <v>4000</v>
      </c>
      <c r="R788" s="68" t="s">
        <v>2401</v>
      </c>
      <c r="S788" s="68" t="s">
        <v>2402</v>
      </c>
      <c r="T788" s="68">
        <v>8000</v>
      </c>
      <c r="U788" s="63" t="s">
        <v>4001</v>
      </c>
    </row>
    <row r="789" spans="1:21" ht="30" customHeight="1">
      <c r="A789" s="64">
        <v>788</v>
      </c>
      <c r="B789" s="80" t="s">
        <v>506</v>
      </c>
      <c r="C789" s="66" t="s">
        <v>167</v>
      </c>
      <c r="D789" s="66" t="s">
        <v>1010</v>
      </c>
      <c r="E789" s="66" t="s">
        <v>4002</v>
      </c>
      <c r="F789" s="66" t="s">
        <v>1009</v>
      </c>
      <c r="G789" s="67" t="s">
        <v>1570</v>
      </c>
      <c r="H789" s="68" t="s">
        <v>1561</v>
      </c>
      <c r="I789" s="68" t="s">
        <v>1561</v>
      </c>
      <c r="J789" s="68" t="s">
        <v>1562</v>
      </c>
      <c r="K789" s="68" t="s">
        <v>3875</v>
      </c>
      <c r="L789" s="68" t="s">
        <v>1807</v>
      </c>
      <c r="M789" s="68" t="s">
        <v>1808</v>
      </c>
      <c r="N789" s="68" t="s">
        <v>1809</v>
      </c>
      <c r="O789" s="68" t="s">
        <v>1691</v>
      </c>
      <c r="P789" s="68" t="s">
        <v>1691</v>
      </c>
      <c r="Q789" s="68" t="s">
        <v>4003</v>
      </c>
      <c r="R789" s="68" t="s">
        <v>2401</v>
      </c>
      <c r="S789" s="68" t="s">
        <v>2402</v>
      </c>
      <c r="T789" s="68">
        <v>1604</v>
      </c>
      <c r="U789" s="63" t="s">
        <v>4004</v>
      </c>
    </row>
    <row r="790" spans="1:21" ht="30" customHeight="1">
      <c r="A790" s="64">
        <v>789</v>
      </c>
      <c r="B790" s="80" t="s">
        <v>506</v>
      </c>
      <c r="C790" s="66" t="s">
        <v>168</v>
      </c>
      <c r="D790" s="66" t="s">
        <v>1010</v>
      </c>
      <c r="E790" s="66" t="s">
        <v>4005</v>
      </c>
      <c r="F790" s="66" t="s">
        <v>1009</v>
      </c>
      <c r="G790" s="67" t="s">
        <v>1570</v>
      </c>
      <c r="H790" s="68" t="s">
        <v>1561</v>
      </c>
      <c r="I790" s="68" t="s">
        <v>1561</v>
      </c>
      <c r="J790" s="68" t="s">
        <v>1561</v>
      </c>
      <c r="K790" s="68" t="s">
        <v>3875</v>
      </c>
      <c r="L790" s="68" t="s">
        <v>1807</v>
      </c>
      <c r="M790" s="68" t="s">
        <v>1808</v>
      </c>
      <c r="N790" s="68" t="s">
        <v>1809</v>
      </c>
      <c r="O790" s="68" t="s">
        <v>1691</v>
      </c>
      <c r="P790" s="68" t="s">
        <v>1691</v>
      </c>
      <c r="Q790" s="68" t="s">
        <v>4003</v>
      </c>
      <c r="R790" s="68" t="s">
        <v>2401</v>
      </c>
      <c r="S790" s="68" t="s">
        <v>2402</v>
      </c>
      <c r="T790" s="68">
        <v>1604</v>
      </c>
      <c r="U790" s="63" t="s">
        <v>4004</v>
      </c>
    </row>
    <row r="791" spans="1:21" ht="30" customHeight="1">
      <c r="A791" s="64">
        <v>790</v>
      </c>
      <c r="B791" s="80" t="s">
        <v>519</v>
      </c>
      <c r="C791" s="66" t="s">
        <v>519</v>
      </c>
      <c r="D791" s="66" t="s">
        <v>1027</v>
      </c>
      <c r="E791" s="66" t="s">
        <v>4006</v>
      </c>
      <c r="F791" s="66" t="s">
        <v>1028</v>
      </c>
      <c r="G791" s="67" t="s">
        <v>1570</v>
      </c>
      <c r="H791" s="68" t="s">
        <v>1561</v>
      </c>
      <c r="I791" s="68" t="s">
        <v>1562</v>
      </c>
      <c r="J791" s="68" t="s">
        <v>1561</v>
      </c>
      <c r="K791" s="68" t="s">
        <v>3968</v>
      </c>
      <c r="L791" s="68" t="s">
        <v>2277</v>
      </c>
      <c r="M791" s="68" t="s">
        <v>1932</v>
      </c>
      <c r="N791" s="68" t="s">
        <v>4007</v>
      </c>
      <c r="O791" s="68" t="s">
        <v>4008</v>
      </c>
      <c r="P791" s="68" t="s">
        <v>4009</v>
      </c>
      <c r="Q791" s="68" t="s">
        <v>2296</v>
      </c>
      <c r="R791" s="68" t="s">
        <v>2401</v>
      </c>
      <c r="S791" s="68" t="s">
        <v>2402</v>
      </c>
      <c r="T791" s="68">
        <v>9002</v>
      </c>
      <c r="U791" s="63" t="s">
        <v>4010</v>
      </c>
    </row>
    <row r="792" spans="1:21" ht="30" customHeight="1">
      <c r="A792" s="64">
        <v>791</v>
      </c>
      <c r="B792" s="80" t="s">
        <v>521</v>
      </c>
      <c r="C792" s="66" t="s">
        <v>521</v>
      </c>
      <c r="D792" s="66" t="s">
        <v>1033</v>
      </c>
      <c r="E792" s="66" t="s">
        <v>4011</v>
      </c>
      <c r="F792" s="66" t="s">
        <v>1034</v>
      </c>
      <c r="G792" s="67" t="s">
        <v>1570</v>
      </c>
      <c r="H792" s="68" t="s">
        <v>1561</v>
      </c>
      <c r="I792" s="68" t="s">
        <v>1561</v>
      </c>
      <c r="J792" s="68" t="s">
        <v>1562</v>
      </c>
      <c r="K792" s="68" t="s">
        <v>3875</v>
      </c>
      <c r="L792" s="68" t="s">
        <v>2292</v>
      </c>
      <c r="M792" s="68" t="s">
        <v>2293</v>
      </c>
      <c r="N792" s="68" t="s">
        <v>4012</v>
      </c>
      <c r="O792" s="68" t="s">
        <v>1691</v>
      </c>
      <c r="P792" s="68" t="s">
        <v>4013</v>
      </c>
      <c r="Q792" s="68" t="s">
        <v>4014</v>
      </c>
      <c r="R792" s="68" t="s">
        <v>2401</v>
      </c>
      <c r="S792" s="68" t="s">
        <v>2402</v>
      </c>
      <c r="T792" s="68">
        <v>1604</v>
      </c>
      <c r="U792" s="63" t="s">
        <v>4015</v>
      </c>
    </row>
    <row r="793" spans="1:21" ht="30" customHeight="1">
      <c r="A793" s="64">
        <v>792</v>
      </c>
      <c r="B793" s="80" t="s">
        <v>524</v>
      </c>
      <c r="C793" s="66" t="s">
        <v>524</v>
      </c>
      <c r="D793" s="66" t="s">
        <v>1041</v>
      </c>
      <c r="E793" s="66" t="s">
        <v>4016</v>
      </c>
      <c r="F793" s="66" t="s">
        <v>1042</v>
      </c>
      <c r="G793" s="67" t="s">
        <v>1649</v>
      </c>
      <c r="H793" s="68" t="s">
        <v>1561</v>
      </c>
      <c r="I793" s="68" t="s">
        <v>1562</v>
      </c>
      <c r="J793" s="68" t="s">
        <v>1562</v>
      </c>
      <c r="K793" s="68" t="s">
        <v>4017</v>
      </c>
      <c r="L793" s="68" t="s">
        <v>4018</v>
      </c>
      <c r="M793" s="68" t="s">
        <v>4019</v>
      </c>
      <c r="N793" s="68" t="s">
        <v>4020</v>
      </c>
      <c r="O793" s="68" t="s">
        <v>1691</v>
      </c>
      <c r="P793" s="68" t="s">
        <v>4021</v>
      </c>
      <c r="Q793" s="68" t="s">
        <v>4022</v>
      </c>
      <c r="R793" s="68" t="s">
        <v>2401</v>
      </c>
      <c r="S793" s="68" t="s">
        <v>2402</v>
      </c>
      <c r="T793" s="68">
        <v>8714</v>
      </c>
      <c r="U793" s="63" t="s">
        <v>4022</v>
      </c>
    </row>
    <row r="794" spans="1:21" ht="30" customHeight="1">
      <c r="A794" s="64">
        <v>793</v>
      </c>
      <c r="B794" s="80" t="s">
        <v>191</v>
      </c>
      <c r="C794" s="66" t="s">
        <v>191</v>
      </c>
      <c r="D794" s="66" t="s">
        <v>1075</v>
      </c>
      <c r="E794" s="66" t="s">
        <v>4023</v>
      </c>
      <c r="F794" s="66" t="s">
        <v>1076</v>
      </c>
      <c r="G794" s="67" t="s">
        <v>1570</v>
      </c>
      <c r="H794" s="68" t="s">
        <v>1561</v>
      </c>
      <c r="I794" s="68" t="s">
        <v>1562</v>
      </c>
      <c r="J794" s="68" t="s">
        <v>1561</v>
      </c>
      <c r="K794" s="68" t="s">
        <v>4024</v>
      </c>
      <c r="L794" s="68" t="s">
        <v>4025</v>
      </c>
      <c r="M794" s="68" t="s">
        <v>4026</v>
      </c>
      <c r="N794" s="68" t="s">
        <v>4027</v>
      </c>
      <c r="O794" s="68" t="s">
        <v>4028</v>
      </c>
      <c r="P794" s="68" t="s">
        <v>4029</v>
      </c>
      <c r="Q794" s="68" t="s">
        <v>4030</v>
      </c>
      <c r="R794" s="68" t="s">
        <v>2401</v>
      </c>
      <c r="S794" s="68" t="s">
        <v>2402</v>
      </c>
      <c r="T794" s="68">
        <v>9202</v>
      </c>
      <c r="U794" s="63" t="s">
        <v>4031</v>
      </c>
    </row>
    <row r="795" spans="1:21" ht="30" customHeight="1">
      <c r="A795" s="64">
        <v>794</v>
      </c>
      <c r="B795" s="80" t="s">
        <v>4032</v>
      </c>
      <c r="C795" s="66" t="s">
        <v>4032</v>
      </c>
      <c r="D795" s="66" t="s">
        <v>4033</v>
      </c>
      <c r="E795" s="66" t="s">
        <v>4034</v>
      </c>
      <c r="F795" s="66">
        <v>436402014001</v>
      </c>
      <c r="G795" s="67" t="s">
        <v>1570</v>
      </c>
      <c r="H795" s="68" t="s">
        <v>1561</v>
      </c>
      <c r="I795" s="68" t="s">
        <v>1562</v>
      </c>
      <c r="J795" s="68" t="s">
        <v>1561</v>
      </c>
      <c r="K795" s="68" t="s">
        <v>3968</v>
      </c>
      <c r="L795" s="68" t="s">
        <v>4035</v>
      </c>
      <c r="M795" s="68" t="s">
        <v>1635</v>
      </c>
      <c r="N795" s="68" t="s">
        <v>4036</v>
      </c>
      <c r="O795" s="68" t="s">
        <v>4037</v>
      </c>
      <c r="P795" s="68" t="s">
        <v>4038</v>
      </c>
      <c r="Q795" s="68" t="s">
        <v>4039</v>
      </c>
      <c r="R795" s="68" t="s">
        <v>2401</v>
      </c>
      <c r="S795" s="68" t="s">
        <v>2402</v>
      </c>
      <c r="T795" s="68">
        <v>9616</v>
      </c>
      <c r="U795" s="63" t="s">
        <v>4040</v>
      </c>
    </row>
    <row r="796" spans="1:21" ht="30" customHeight="1">
      <c r="A796" s="64">
        <v>795</v>
      </c>
      <c r="B796" s="80" t="s">
        <v>554</v>
      </c>
      <c r="C796" s="66" t="s">
        <v>554</v>
      </c>
      <c r="D796" s="66" t="s">
        <v>1089</v>
      </c>
      <c r="E796" s="66" t="s">
        <v>4041</v>
      </c>
      <c r="F796" s="66" t="s">
        <v>1090</v>
      </c>
      <c r="G796" s="67" t="s">
        <v>1570</v>
      </c>
      <c r="H796" s="68" t="s">
        <v>1561</v>
      </c>
      <c r="I796" s="68" t="s">
        <v>1561</v>
      </c>
      <c r="J796" s="68" t="s">
        <v>1561</v>
      </c>
      <c r="K796" s="68" t="s">
        <v>4042</v>
      </c>
      <c r="L796" s="68" t="s">
        <v>4043</v>
      </c>
      <c r="M796" s="68" t="s">
        <v>4044</v>
      </c>
      <c r="N796" s="68" t="s">
        <v>4045</v>
      </c>
      <c r="O796" s="68" t="s">
        <v>4046</v>
      </c>
      <c r="P796" s="68" t="s">
        <v>4047</v>
      </c>
      <c r="Q796" s="68" t="s">
        <v>4048</v>
      </c>
      <c r="R796" s="68" t="s">
        <v>2401</v>
      </c>
      <c r="S796" s="68" t="s">
        <v>2402</v>
      </c>
      <c r="T796" s="68">
        <v>8703</v>
      </c>
      <c r="U796" s="63" t="s">
        <v>4049</v>
      </c>
    </row>
    <row r="797" spans="1:21" ht="30" customHeight="1">
      <c r="A797" s="64">
        <v>796</v>
      </c>
      <c r="B797" s="80" t="s">
        <v>208</v>
      </c>
      <c r="C797" s="66" t="s">
        <v>208</v>
      </c>
      <c r="D797" s="66" t="s">
        <v>1405</v>
      </c>
      <c r="E797" s="66" t="s">
        <v>4050</v>
      </c>
      <c r="F797" s="66" t="s">
        <v>1406</v>
      </c>
      <c r="G797" s="67" t="s">
        <v>1570</v>
      </c>
      <c r="H797" s="68" t="s">
        <v>1561</v>
      </c>
      <c r="I797" s="68" t="s">
        <v>1561</v>
      </c>
      <c r="J797" s="68" t="s">
        <v>1562</v>
      </c>
      <c r="K797" s="68" t="s">
        <v>4051</v>
      </c>
      <c r="L797" s="68" t="s">
        <v>4043</v>
      </c>
      <c r="M797" s="68" t="s">
        <v>4044</v>
      </c>
      <c r="N797" s="68" t="s">
        <v>4045</v>
      </c>
      <c r="O797" s="68" t="s">
        <v>4046</v>
      </c>
      <c r="P797" s="68" t="s">
        <v>4047</v>
      </c>
      <c r="Q797" s="68" t="s">
        <v>4048</v>
      </c>
      <c r="R797" s="68" t="s">
        <v>2401</v>
      </c>
      <c r="S797" s="68" t="s">
        <v>2402</v>
      </c>
      <c r="T797" s="68">
        <v>8001</v>
      </c>
      <c r="U797" s="63" t="s">
        <v>4052</v>
      </c>
    </row>
    <row r="798" spans="1:21" ht="30" customHeight="1">
      <c r="A798" s="64">
        <v>797</v>
      </c>
      <c r="B798" s="80" t="s">
        <v>562</v>
      </c>
      <c r="C798" s="66" t="s">
        <v>562</v>
      </c>
      <c r="D798" s="66" t="s">
        <v>1102</v>
      </c>
      <c r="E798" s="66" t="s">
        <v>4053</v>
      </c>
      <c r="F798" s="66" t="s">
        <v>1103</v>
      </c>
      <c r="G798" s="67" t="s">
        <v>1570</v>
      </c>
      <c r="H798" s="68" t="s">
        <v>1561</v>
      </c>
      <c r="I798" s="68" t="s">
        <v>1561</v>
      </c>
      <c r="J798" s="68" t="s">
        <v>1562</v>
      </c>
      <c r="K798" s="68" t="s">
        <v>4054</v>
      </c>
      <c r="L798" s="68" t="s">
        <v>4043</v>
      </c>
      <c r="M798" s="68" t="s">
        <v>4055</v>
      </c>
      <c r="N798" s="68" t="s">
        <v>4045</v>
      </c>
      <c r="O798" s="68">
        <v>88862368</v>
      </c>
      <c r="P798" s="68" t="s">
        <v>4056</v>
      </c>
      <c r="Q798" s="68" t="s">
        <v>4057</v>
      </c>
      <c r="R798" s="68" t="s">
        <v>2401</v>
      </c>
      <c r="S798" s="68" t="s">
        <v>2402</v>
      </c>
      <c r="T798" s="68">
        <v>8001</v>
      </c>
      <c r="U798" s="63" t="s">
        <v>4058</v>
      </c>
    </row>
    <row r="799" spans="1:21" ht="30" customHeight="1">
      <c r="A799" s="64">
        <v>798</v>
      </c>
      <c r="B799" s="80" t="s">
        <v>213</v>
      </c>
      <c r="C799" s="66" t="s">
        <v>213</v>
      </c>
      <c r="D799" s="66" t="s">
        <v>1093</v>
      </c>
      <c r="E799" s="66" t="s">
        <v>4059</v>
      </c>
      <c r="F799" s="66" t="s">
        <v>1092</v>
      </c>
      <c r="G799" s="67" t="s">
        <v>1570</v>
      </c>
      <c r="H799" s="68" t="s">
        <v>1561</v>
      </c>
      <c r="I799" s="68" t="s">
        <v>1561</v>
      </c>
      <c r="J799" s="68" t="s">
        <v>1562</v>
      </c>
      <c r="K799" s="68" t="s">
        <v>4060</v>
      </c>
      <c r="L799" s="68" t="s">
        <v>4043</v>
      </c>
      <c r="M799" s="68" t="s">
        <v>4044</v>
      </c>
      <c r="N799" s="68" t="s">
        <v>4045</v>
      </c>
      <c r="O799" s="68" t="s">
        <v>4061</v>
      </c>
      <c r="P799" s="68" t="s">
        <v>4062</v>
      </c>
      <c r="Q799" s="68" t="s">
        <v>4057</v>
      </c>
      <c r="R799" s="68" t="s">
        <v>2401</v>
      </c>
      <c r="S799" s="68" t="s">
        <v>2402</v>
      </c>
      <c r="T799" s="68">
        <v>2601</v>
      </c>
      <c r="U799" s="63" t="s">
        <v>4063</v>
      </c>
    </row>
    <row r="800" spans="1:21" ht="30" customHeight="1">
      <c r="A800" s="64">
        <v>799</v>
      </c>
      <c r="B800" s="80" t="s">
        <v>611</v>
      </c>
      <c r="C800" s="66" t="s">
        <v>611</v>
      </c>
      <c r="D800" s="66" t="s">
        <v>1199</v>
      </c>
      <c r="E800" s="66" t="s">
        <v>4064</v>
      </c>
      <c r="F800" s="66" t="s">
        <v>1200</v>
      </c>
      <c r="G800" s="67" t="s">
        <v>1640</v>
      </c>
      <c r="H800" s="68" t="s">
        <v>1561</v>
      </c>
      <c r="I800" s="68" t="s">
        <v>1562</v>
      </c>
      <c r="J800" s="68" t="s">
        <v>1562</v>
      </c>
      <c r="K800" s="68" t="s">
        <v>3123</v>
      </c>
      <c r="L800" s="68" t="s">
        <v>4065</v>
      </c>
      <c r="M800" s="68" t="s">
        <v>4066</v>
      </c>
      <c r="N800" s="68" t="s">
        <v>4067</v>
      </c>
      <c r="O800" s="68" t="s">
        <v>4068</v>
      </c>
      <c r="P800" s="68" t="s">
        <v>1691</v>
      </c>
      <c r="Q800" s="68" t="s">
        <v>4069</v>
      </c>
      <c r="R800" s="68" t="s">
        <v>2401</v>
      </c>
      <c r="S800" s="68" t="s">
        <v>2402</v>
      </c>
      <c r="T800" s="68">
        <v>9200</v>
      </c>
      <c r="U800" s="63" t="s">
        <v>4070</v>
      </c>
    </row>
    <row r="801" spans="1:23" ht="30" customHeight="1">
      <c r="A801" s="64">
        <v>800</v>
      </c>
      <c r="B801" s="80" t="s">
        <v>583</v>
      </c>
      <c r="C801" s="66" t="s">
        <v>583</v>
      </c>
      <c r="D801" s="66" t="s">
        <v>1139</v>
      </c>
      <c r="E801" s="66" t="s">
        <v>4071</v>
      </c>
      <c r="F801" s="66" t="s">
        <v>1140</v>
      </c>
      <c r="G801" s="67" t="s">
        <v>1570</v>
      </c>
      <c r="H801" s="68" t="s">
        <v>1561</v>
      </c>
      <c r="I801" s="68" t="s">
        <v>1562</v>
      </c>
      <c r="J801" s="68" t="s">
        <v>1562</v>
      </c>
      <c r="K801" s="68" t="s">
        <v>1563</v>
      </c>
      <c r="L801" s="68" t="s">
        <v>4072</v>
      </c>
      <c r="M801" s="68" t="s">
        <v>2559</v>
      </c>
      <c r="N801" s="68" t="s">
        <v>4073</v>
      </c>
      <c r="O801" s="68" t="s">
        <v>4074</v>
      </c>
      <c r="P801" s="68" t="s">
        <v>4075</v>
      </c>
      <c r="Q801" s="68" t="s">
        <v>4076</v>
      </c>
      <c r="R801" s="68" t="s">
        <v>2401</v>
      </c>
      <c r="S801" s="68" t="s">
        <v>2402</v>
      </c>
      <c r="T801" s="68">
        <v>9014</v>
      </c>
      <c r="U801" s="63" t="s">
        <v>4077</v>
      </c>
    </row>
    <row r="802" spans="1:23" ht="30" customHeight="1">
      <c r="A802" s="64">
        <v>801</v>
      </c>
      <c r="B802" s="80" t="s">
        <v>225</v>
      </c>
      <c r="C802" s="66" t="s">
        <v>225</v>
      </c>
      <c r="D802" s="66" t="s">
        <v>4078</v>
      </c>
      <c r="E802" s="66" t="s">
        <v>4079</v>
      </c>
      <c r="F802" s="66" t="s">
        <v>4080</v>
      </c>
      <c r="G802" s="67" t="s">
        <v>1570</v>
      </c>
      <c r="H802" s="68" t="s">
        <v>1561</v>
      </c>
      <c r="I802" s="68" t="s">
        <v>1561</v>
      </c>
      <c r="J802" s="68" t="s">
        <v>1562</v>
      </c>
      <c r="K802" s="68" t="s">
        <v>4081</v>
      </c>
      <c r="L802" s="68" t="s">
        <v>3814</v>
      </c>
      <c r="M802" s="68" t="s">
        <v>3198</v>
      </c>
      <c r="N802" s="68" t="s">
        <v>4082</v>
      </c>
      <c r="O802" s="68" t="s">
        <v>4083</v>
      </c>
      <c r="P802" s="68" t="s">
        <v>4084</v>
      </c>
      <c r="Q802" s="68" t="s">
        <v>4085</v>
      </c>
      <c r="R802" s="68" t="s">
        <v>2401</v>
      </c>
      <c r="S802" s="68" t="s">
        <v>2402</v>
      </c>
      <c r="T802" s="68">
        <v>9002</v>
      </c>
      <c r="U802" s="63" t="s">
        <v>4086</v>
      </c>
      <c r="W802" s="63" t="s">
        <v>4087</v>
      </c>
    </row>
    <row r="803" spans="1:23" ht="30" customHeight="1">
      <c r="A803" s="64">
        <v>802</v>
      </c>
      <c r="B803" s="80" t="s">
        <v>587</v>
      </c>
      <c r="C803" s="66" t="s">
        <v>587</v>
      </c>
      <c r="D803" s="66" t="s">
        <v>1145</v>
      </c>
      <c r="E803" s="66" t="s">
        <v>4088</v>
      </c>
      <c r="F803" s="66" t="s">
        <v>1146</v>
      </c>
      <c r="G803" s="67" t="s">
        <v>1570</v>
      </c>
      <c r="H803" s="68" t="s">
        <v>1561</v>
      </c>
      <c r="I803" s="68" t="s">
        <v>1562</v>
      </c>
      <c r="J803" s="68" t="s">
        <v>1561</v>
      </c>
      <c r="K803" s="68" t="s">
        <v>4089</v>
      </c>
      <c r="L803" s="68" t="s">
        <v>4090</v>
      </c>
      <c r="M803" s="68" t="s">
        <v>4091</v>
      </c>
      <c r="N803" s="68" t="s">
        <v>4092</v>
      </c>
      <c r="O803" s="68" t="s">
        <v>4093</v>
      </c>
      <c r="P803" s="68" t="s">
        <v>4094</v>
      </c>
      <c r="Q803" s="68" t="s">
        <v>4095</v>
      </c>
      <c r="R803" s="68" t="s">
        <v>2401</v>
      </c>
      <c r="S803" s="68" t="s">
        <v>2402</v>
      </c>
      <c r="T803" s="68">
        <v>9605</v>
      </c>
      <c r="U803" s="63" t="s">
        <v>4096</v>
      </c>
    </row>
    <row r="804" spans="1:23" ht="30" customHeight="1">
      <c r="A804" s="64">
        <v>803</v>
      </c>
      <c r="B804" s="80" t="s">
        <v>588</v>
      </c>
      <c r="C804" s="66" t="s">
        <v>588</v>
      </c>
      <c r="D804" s="66" t="s">
        <v>1147</v>
      </c>
      <c r="E804" s="66" t="s">
        <v>4097</v>
      </c>
      <c r="F804" s="66" t="s">
        <v>1148</v>
      </c>
      <c r="G804" s="67" t="s">
        <v>1649</v>
      </c>
      <c r="H804" s="68" t="s">
        <v>1561</v>
      </c>
      <c r="I804" s="68" t="s">
        <v>1562</v>
      </c>
      <c r="J804" s="68" t="s">
        <v>1562</v>
      </c>
      <c r="K804" s="68" t="s">
        <v>1563</v>
      </c>
      <c r="L804" s="68" t="s">
        <v>4098</v>
      </c>
      <c r="M804" s="68" t="s">
        <v>4099</v>
      </c>
      <c r="N804" s="68" t="s">
        <v>4100</v>
      </c>
      <c r="O804" s="68" t="s">
        <v>4101</v>
      </c>
      <c r="P804" s="68" t="s">
        <v>4102</v>
      </c>
      <c r="Q804" s="68" t="s">
        <v>4103</v>
      </c>
      <c r="R804" s="68" t="s">
        <v>2401</v>
      </c>
      <c r="S804" s="68" t="s">
        <v>2402</v>
      </c>
      <c r="T804" s="68">
        <v>9209</v>
      </c>
      <c r="U804" s="63" t="s">
        <v>4104</v>
      </c>
    </row>
    <row r="805" spans="1:23" ht="30" customHeight="1">
      <c r="A805" s="64">
        <v>804</v>
      </c>
      <c r="B805" s="80" t="s">
        <v>625</v>
      </c>
      <c r="C805" s="66" t="s">
        <v>625</v>
      </c>
      <c r="D805" s="66" t="s">
        <v>1236</v>
      </c>
      <c r="E805" s="66" t="s">
        <v>4105</v>
      </c>
      <c r="F805" s="66" t="s">
        <v>1237</v>
      </c>
      <c r="G805" s="67" t="s">
        <v>1792</v>
      </c>
      <c r="H805" s="68" t="s">
        <v>1561</v>
      </c>
      <c r="I805" s="68" t="s">
        <v>1562</v>
      </c>
      <c r="J805" s="68" t="s">
        <v>1562</v>
      </c>
      <c r="K805" s="68" t="s">
        <v>1563</v>
      </c>
      <c r="L805" s="68" t="s">
        <v>4106</v>
      </c>
      <c r="M805" s="68" t="s">
        <v>4107</v>
      </c>
      <c r="N805" s="68" t="s">
        <v>4108</v>
      </c>
      <c r="O805" s="68" t="s">
        <v>4109</v>
      </c>
      <c r="P805" s="68" t="s">
        <v>4110</v>
      </c>
      <c r="Q805" s="68" t="s">
        <v>4111</v>
      </c>
      <c r="R805" s="68" t="s">
        <v>2401</v>
      </c>
      <c r="S805" s="68" t="s">
        <v>2402</v>
      </c>
      <c r="T805" s="68">
        <v>9200</v>
      </c>
      <c r="U805" s="63" t="s">
        <v>4112</v>
      </c>
    </row>
    <row r="806" spans="1:23" ht="30" customHeight="1">
      <c r="A806" s="64">
        <v>805</v>
      </c>
      <c r="B806" s="80" t="s">
        <v>604</v>
      </c>
      <c r="C806" s="66" t="s">
        <v>604</v>
      </c>
      <c r="D806" s="66" t="s">
        <v>1185</v>
      </c>
      <c r="E806" s="66" t="s">
        <v>4113</v>
      </c>
      <c r="F806" s="66" t="s">
        <v>1186</v>
      </c>
      <c r="G806" s="67" t="s">
        <v>1570</v>
      </c>
      <c r="H806" s="68" t="s">
        <v>1561</v>
      </c>
      <c r="I806" s="68" t="s">
        <v>1562</v>
      </c>
      <c r="J806" s="68" t="s">
        <v>1562</v>
      </c>
      <c r="K806" s="68" t="s">
        <v>1563</v>
      </c>
      <c r="L806" s="68" t="s">
        <v>4114</v>
      </c>
      <c r="M806" s="68" t="s">
        <v>4115</v>
      </c>
      <c r="N806" s="68" t="s">
        <v>4113</v>
      </c>
      <c r="O806" s="68" t="s">
        <v>4116</v>
      </c>
      <c r="P806" s="68" t="s">
        <v>1691</v>
      </c>
      <c r="Q806" s="68" t="s">
        <v>4117</v>
      </c>
      <c r="R806" s="68" t="s">
        <v>2401</v>
      </c>
      <c r="S806" s="68" t="s">
        <v>2402</v>
      </c>
      <c r="T806" s="68">
        <v>9200</v>
      </c>
      <c r="U806" s="63" t="s">
        <v>4118</v>
      </c>
    </row>
    <row r="807" spans="1:23" ht="30" customHeight="1">
      <c r="A807" s="64">
        <v>806</v>
      </c>
      <c r="B807" s="80" t="s">
        <v>254</v>
      </c>
      <c r="C807" s="66" t="s">
        <v>254</v>
      </c>
      <c r="D807" s="66" t="s">
        <v>1231</v>
      </c>
      <c r="E807" s="66" t="s">
        <v>4119</v>
      </c>
      <c r="F807" s="66" t="s">
        <v>1232</v>
      </c>
      <c r="G807" s="67" t="s">
        <v>1570</v>
      </c>
      <c r="H807" s="68" t="s">
        <v>1561</v>
      </c>
      <c r="I807" s="68" t="s">
        <v>1562</v>
      </c>
      <c r="J807" s="68" t="s">
        <v>1562</v>
      </c>
      <c r="K807" s="68" t="s">
        <v>1563</v>
      </c>
      <c r="L807" s="68" t="s">
        <v>3746</v>
      </c>
      <c r="M807" s="68" t="s">
        <v>4120</v>
      </c>
      <c r="N807" s="68" t="s">
        <v>3748</v>
      </c>
      <c r="O807" s="68" t="s">
        <v>3749</v>
      </c>
      <c r="P807" s="68" t="s">
        <v>3750</v>
      </c>
      <c r="Q807" s="68" t="s">
        <v>3751</v>
      </c>
      <c r="R807" s="68" t="s">
        <v>2401</v>
      </c>
      <c r="S807" s="68" t="s">
        <v>2402</v>
      </c>
      <c r="T807" s="68">
        <v>1232</v>
      </c>
      <c r="U807" s="63" t="s">
        <v>4121</v>
      </c>
    </row>
    <row r="808" spans="1:23" ht="30" customHeight="1">
      <c r="A808" s="64">
        <v>807</v>
      </c>
      <c r="B808" s="80" t="s">
        <v>617</v>
      </c>
      <c r="C808" s="66" t="s">
        <v>617</v>
      </c>
      <c r="D808" s="66" t="s">
        <v>1225</v>
      </c>
      <c r="E808" s="66" t="s">
        <v>4122</v>
      </c>
      <c r="F808" s="66" t="s">
        <v>1226</v>
      </c>
      <c r="G808" s="67" t="s">
        <v>1570</v>
      </c>
      <c r="H808" s="68" t="s">
        <v>1561</v>
      </c>
      <c r="I808" s="68" t="s">
        <v>1562</v>
      </c>
      <c r="J808" s="68" t="s">
        <v>1562</v>
      </c>
      <c r="K808" s="68" t="s">
        <v>1563</v>
      </c>
      <c r="L808" s="68" t="s">
        <v>3746</v>
      </c>
      <c r="M808" s="68" t="s">
        <v>4120</v>
      </c>
      <c r="N808" s="68" t="s">
        <v>3748</v>
      </c>
      <c r="O808" s="68" t="s">
        <v>3749</v>
      </c>
      <c r="P808" s="68">
        <v>9177167217</v>
      </c>
      <c r="Q808" s="68" t="s">
        <v>3751</v>
      </c>
      <c r="R808" s="68" t="s">
        <v>2401</v>
      </c>
      <c r="S808" s="68" t="s">
        <v>2402</v>
      </c>
      <c r="T808" s="68">
        <v>1232</v>
      </c>
      <c r="U808" s="63" t="s">
        <v>4123</v>
      </c>
      <c r="W808" s="63" t="s">
        <v>4124</v>
      </c>
    </row>
    <row r="809" spans="1:23" ht="30" customHeight="1">
      <c r="A809" s="64">
        <v>808</v>
      </c>
      <c r="B809" s="80" t="s">
        <v>598</v>
      </c>
      <c r="C809" s="66" t="s">
        <v>598</v>
      </c>
      <c r="D809" s="66" t="s">
        <v>1176</v>
      </c>
      <c r="E809" s="66" t="s">
        <v>4125</v>
      </c>
      <c r="F809" s="66" t="s">
        <v>1177</v>
      </c>
      <c r="G809" s="67" t="s">
        <v>1792</v>
      </c>
      <c r="H809" s="68" t="s">
        <v>1561</v>
      </c>
      <c r="I809" s="68" t="s">
        <v>1562</v>
      </c>
      <c r="J809" s="68" t="s">
        <v>1562</v>
      </c>
      <c r="K809" s="68" t="s">
        <v>1563</v>
      </c>
      <c r="L809" s="68" t="s">
        <v>4126</v>
      </c>
      <c r="M809" s="68" t="s">
        <v>4127</v>
      </c>
      <c r="N809" s="68" t="s">
        <v>4128</v>
      </c>
      <c r="O809" s="68" t="s">
        <v>4129</v>
      </c>
      <c r="P809" s="68" t="s">
        <v>4130</v>
      </c>
      <c r="Q809" s="68" t="s">
        <v>4131</v>
      </c>
      <c r="R809" s="68" t="s">
        <v>2401</v>
      </c>
      <c r="S809" s="68" t="s">
        <v>2402</v>
      </c>
      <c r="T809" s="68">
        <v>9200</v>
      </c>
      <c r="U809" s="63" t="s">
        <v>4132</v>
      </c>
    </row>
    <row r="810" spans="1:23" ht="30" customHeight="1">
      <c r="A810" s="64">
        <v>809</v>
      </c>
      <c r="B810" s="80" t="s">
        <v>612</v>
      </c>
      <c r="C810" s="66" t="s">
        <v>613</v>
      </c>
      <c r="D810" s="66" t="s">
        <v>1201</v>
      </c>
      <c r="E810" s="66" t="s">
        <v>4133</v>
      </c>
      <c r="F810" s="66" t="s">
        <v>1202</v>
      </c>
      <c r="G810" s="67" t="s">
        <v>1570</v>
      </c>
      <c r="H810" s="68" t="s">
        <v>1561</v>
      </c>
      <c r="I810" s="68" t="s">
        <v>1562</v>
      </c>
      <c r="J810" s="68" t="s">
        <v>1562</v>
      </c>
      <c r="K810" s="68" t="s">
        <v>3875</v>
      </c>
      <c r="L810" s="68" t="s">
        <v>3921</v>
      </c>
      <c r="M810" s="68" t="s">
        <v>4134</v>
      </c>
      <c r="N810" s="68" t="s">
        <v>4135</v>
      </c>
      <c r="O810" s="68" t="s">
        <v>4136</v>
      </c>
      <c r="P810" s="68" t="s">
        <v>4137</v>
      </c>
      <c r="Q810" s="68" t="s">
        <v>3926</v>
      </c>
      <c r="R810" s="68" t="s">
        <v>2401</v>
      </c>
      <c r="S810" s="68" t="s">
        <v>2402</v>
      </c>
      <c r="T810" s="68">
        <v>9000</v>
      </c>
      <c r="U810" s="63" t="s">
        <v>3927</v>
      </c>
    </row>
    <row r="811" spans="1:23" ht="30" customHeight="1">
      <c r="A811" s="64">
        <v>810</v>
      </c>
      <c r="B811" s="80" t="s">
        <v>612</v>
      </c>
      <c r="C811" s="66" t="s">
        <v>262</v>
      </c>
      <c r="D811" s="66" t="s">
        <v>4138</v>
      </c>
      <c r="E811" s="66" t="s">
        <v>4139</v>
      </c>
      <c r="F811" s="66" t="s">
        <v>1202</v>
      </c>
      <c r="G811" s="67" t="s">
        <v>1570</v>
      </c>
      <c r="H811" s="68" t="s">
        <v>1561</v>
      </c>
      <c r="I811" s="68" t="s">
        <v>1562</v>
      </c>
      <c r="J811" s="68" t="s">
        <v>1562</v>
      </c>
      <c r="K811" s="68" t="s">
        <v>3875</v>
      </c>
      <c r="L811" s="68" t="s">
        <v>3921</v>
      </c>
      <c r="M811" s="68" t="s">
        <v>4134</v>
      </c>
      <c r="N811" s="68" t="s">
        <v>4135</v>
      </c>
      <c r="O811" s="68" t="s">
        <v>4136</v>
      </c>
      <c r="P811" s="68" t="s">
        <v>4137</v>
      </c>
      <c r="Q811" s="68" t="s">
        <v>3926</v>
      </c>
      <c r="R811" s="68" t="s">
        <v>2401</v>
      </c>
      <c r="S811" s="68" t="s">
        <v>2402</v>
      </c>
      <c r="T811" s="68">
        <v>9000</v>
      </c>
      <c r="U811" s="63" t="s">
        <v>3927</v>
      </c>
    </row>
    <row r="812" spans="1:23" ht="30" customHeight="1">
      <c r="A812" s="64">
        <v>811</v>
      </c>
      <c r="B812" s="80" t="s">
        <v>263</v>
      </c>
      <c r="C812" s="66" t="s">
        <v>263</v>
      </c>
      <c r="D812" s="66" t="s">
        <v>1203</v>
      </c>
      <c r="E812" s="66" t="s">
        <v>4140</v>
      </c>
      <c r="F812" s="66" t="s">
        <v>1204</v>
      </c>
      <c r="G812" s="67" t="s">
        <v>1570</v>
      </c>
      <c r="H812" s="68" t="s">
        <v>1561</v>
      </c>
      <c r="I812" s="68" t="s">
        <v>1562</v>
      </c>
      <c r="J812" s="68" t="s">
        <v>1562</v>
      </c>
      <c r="K812" s="68" t="s">
        <v>4141</v>
      </c>
      <c r="L812" s="68" t="s">
        <v>4142</v>
      </c>
      <c r="M812" s="68" t="s">
        <v>4143</v>
      </c>
      <c r="N812" s="68" t="s">
        <v>4144</v>
      </c>
      <c r="O812" s="68" t="s">
        <v>4145</v>
      </c>
      <c r="P812" s="68" t="s">
        <v>4146</v>
      </c>
      <c r="Q812" s="68" t="s">
        <v>4147</v>
      </c>
      <c r="R812" s="68" t="s">
        <v>2401</v>
      </c>
      <c r="S812" s="68" t="s">
        <v>2402</v>
      </c>
      <c r="T812" s="68">
        <v>9005</v>
      </c>
      <c r="U812" s="63" t="s">
        <v>4148</v>
      </c>
    </row>
    <row r="813" spans="1:23" ht="30" customHeight="1">
      <c r="A813" s="64">
        <v>812</v>
      </c>
      <c r="B813" s="80" t="s">
        <v>264</v>
      </c>
      <c r="C813" s="66" t="s">
        <v>264</v>
      </c>
      <c r="D813" s="66" t="s">
        <v>1209</v>
      </c>
      <c r="E813" s="66" t="s">
        <v>4149</v>
      </c>
      <c r="F813" s="66" t="s">
        <v>1210</v>
      </c>
      <c r="G813" s="67" t="s">
        <v>1649</v>
      </c>
      <c r="H813" s="68" t="s">
        <v>1561</v>
      </c>
      <c r="I813" s="68" t="s">
        <v>1562</v>
      </c>
      <c r="J813" s="68" t="s">
        <v>1562</v>
      </c>
      <c r="K813" s="68" t="s">
        <v>1563</v>
      </c>
      <c r="L813" s="68" t="s">
        <v>4150</v>
      </c>
      <c r="M813" s="68" t="s">
        <v>1702</v>
      </c>
      <c r="N813" s="68" t="s">
        <v>4151</v>
      </c>
      <c r="O813" s="68" t="s">
        <v>4152</v>
      </c>
      <c r="P813" s="68" t="s">
        <v>4153</v>
      </c>
      <c r="Q813" s="68" t="s">
        <v>4154</v>
      </c>
      <c r="R813" s="68" t="s">
        <v>2401</v>
      </c>
      <c r="S813" s="68" t="s">
        <v>2402</v>
      </c>
      <c r="T813" s="68">
        <v>7210</v>
      </c>
      <c r="U813" s="63" t="s">
        <v>4155</v>
      </c>
    </row>
    <row r="814" spans="1:23" ht="30" customHeight="1">
      <c r="A814" s="64">
        <v>813</v>
      </c>
      <c r="B814" s="80" t="s">
        <v>246</v>
      </c>
      <c r="C814" s="66" t="s">
        <v>246</v>
      </c>
      <c r="D814" s="66" t="s">
        <v>1219</v>
      </c>
      <c r="E814" s="66" t="s">
        <v>4156</v>
      </c>
      <c r="F814" s="66" t="s">
        <v>1220</v>
      </c>
      <c r="G814" s="67" t="s">
        <v>1649</v>
      </c>
      <c r="H814" s="68" t="s">
        <v>1561</v>
      </c>
      <c r="I814" s="68" t="s">
        <v>1562</v>
      </c>
      <c r="J814" s="68" t="s">
        <v>1562</v>
      </c>
      <c r="K814" s="68" t="s">
        <v>1563</v>
      </c>
      <c r="L814" s="68" t="s">
        <v>4157</v>
      </c>
      <c r="M814" s="68" t="s">
        <v>1940</v>
      </c>
      <c r="N814" s="68" t="s">
        <v>4158</v>
      </c>
      <c r="O814" s="68" t="s">
        <v>4159</v>
      </c>
      <c r="P814" s="68" t="s">
        <v>4160</v>
      </c>
      <c r="Q814" s="68" t="s">
        <v>4161</v>
      </c>
      <c r="R814" s="68" t="s">
        <v>2401</v>
      </c>
      <c r="S814" s="68" t="s">
        <v>2402</v>
      </c>
      <c r="T814" s="68">
        <v>9019</v>
      </c>
      <c r="U814" s="63" t="s">
        <v>4162</v>
      </c>
    </row>
    <row r="815" spans="1:23" ht="30" customHeight="1">
      <c r="A815" s="64">
        <v>814</v>
      </c>
      <c r="B815" s="80" t="s">
        <v>266</v>
      </c>
      <c r="C815" s="66" t="s">
        <v>266</v>
      </c>
      <c r="D815" s="66" t="s">
        <v>1221</v>
      </c>
      <c r="E815" s="66" t="s">
        <v>4163</v>
      </c>
      <c r="F815" s="66" t="s">
        <v>1222</v>
      </c>
      <c r="G815" s="67" t="s">
        <v>1649</v>
      </c>
      <c r="H815" s="68" t="s">
        <v>1562</v>
      </c>
      <c r="I815" s="68" t="s">
        <v>1562</v>
      </c>
      <c r="J815" s="68" t="s">
        <v>1561</v>
      </c>
      <c r="K815" s="68" t="s">
        <v>4164</v>
      </c>
      <c r="L815" s="68" t="s">
        <v>4165</v>
      </c>
      <c r="M815" s="68" t="s">
        <v>3408</v>
      </c>
      <c r="N815" s="68" t="s">
        <v>4166</v>
      </c>
      <c r="O815" s="68" t="s">
        <v>2253</v>
      </c>
      <c r="P815" s="68" t="s">
        <v>4167</v>
      </c>
      <c r="Q815" s="68" t="s">
        <v>4168</v>
      </c>
      <c r="R815" s="68" t="s">
        <v>2401</v>
      </c>
      <c r="S815" s="68" t="s">
        <v>2402</v>
      </c>
      <c r="T815" s="68">
        <v>9013</v>
      </c>
      <c r="U815" s="63" t="s">
        <v>4169</v>
      </c>
    </row>
    <row r="816" spans="1:23" ht="30" customHeight="1">
      <c r="A816" s="64">
        <v>815</v>
      </c>
      <c r="B816" s="80" t="s">
        <v>271</v>
      </c>
      <c r="C816" s="66" t="s">
        <v>271</v>
      </c>
      <c r="D816" s="66" t="s">
        <v>1253</v>
      </c>
      <c r="E816" s="66" t="s">
        <v>4170</v>
      </c>
      <c r="F816" s="66" t="s">
        <v>1254</v>
      </c>
      <c r="G816" s="67" t="s">
        <v>1792</v>
      </c>
      <c r="H816" s="68" t="s">
        <v>1561</v>
      </c>
      <c r="I816" s="68" t="s">
        <v>1562</v>
      </c>
      <c r="J816" s="68" t="s">
        <v>1561</v>
      </c>
      <c r="K816" s="68" t="s">
        <v>4171</v>
      </c>
      <c r="L816" s="68" t="s">
        <v>4172</v>
      </c>
      <c r="M816" s="68" t="s">
        <v>2378</v>
      </c>
      <c r="N816" s="68" t="s">
        <v>4173</v>
      </c>
      <c r="O816" s="68" t="s">
        <v>4174</v>
      </c>
      <c r="P816" s="68" t="s">
        <v>4174</v>
      </c>
      <c r="Q816" s="68" t="s">
        <v>4175</v>
      </c>
      <c r="R816" s="68" t="s">
        <v>2401</v>
      </c>
      <c r="S816" s="68" t="s">
        <v>2402</v>
      </c>
      <c r="T816" s="68">
        <v>1101</v>
      </c>
      <c r="U816" s="63" t="s">
        <v>4176</v>
      </c>
    </row>
    <row r="817" spans="1:23" ht="30" customHeight="1">
      <c r="A817" s="64">
        <v>816</v>
      </c>
      <c r="B817" s="80" t="s">
        <v>280</v>
      </c>
      <c r="C817" s="66" t="s">
        <v>280</v>
      </c>
      <c r="D817" s="66" t="s">
        <v>1249</v>
      </c>
      <c r="E817" s="66" t="s">
        <v>4177</v>
      </c>
      <c r="F817" s="66" t="s">
        <v>1250</v>
      </c>
      <c r="G817" s="67" t="s">
        <v>1792</v>
      </c>
      <c r="H817" s="68" t="s">
        <v>1561</v>
      </c>
      <c r="I817" s="68" t="s">
        <v>1561</v>
      </c>
      <c r="J817" s="68" t="s">
        <v>1562</v>
      </c>
      <c r="K817" s="68" t="s">
        <v>4178</v>
      </c>
      <c r="L817" s="68" t="s">
        <v>4179</v>
      </c>
      <c r="M817" s="68" t="s">
        <v>4180</v>
      </c>
      <c r="N817" s="68" t="s">
        <v>4181</v>
      </c>
      <c r="O817" s="68" t="s">
        <v>4182</v>
      </c>
      <c r="P817" s="68" t="s">
        <v>4183</v>
      </c>
      <c r="Q817" s="68" t="s">
        <v>4184</v>
      </c>
      <c r="R817" s="68" t="s">
        <v>2401</v>
      </c>
      <c r="S817" s="68" t="s">
        <v>2402</v>
      </c>
      <c r="T817" s="68">
        <v>9200</v>
      </c>
      <c r="U817" s="63" t="s">
        <v>4185</v>
      </c>
    </row>
    <row r="818" spans="1:23" ht="30" customHeight="1">
      <c r="A818" s="64">
        <v>817</v>
      </c>
      <c r="B818" s="80" t="s">
        <v>4186</v>
      </c>
      <c r="C818" s="66" t="s">
        <v>4186</v>
      </c>
      <c r="D818" s="66" t="s">
        <v>4187</v>
      </c>
      <c r="E818" s="66" t="s">
        <v>4188</v>
      </c>
      <c r="F818" s="66" t="s">
        <v>4189</v>
      </c>
      <c r="G818" s="67" t="s">
        <v>1570</v>
      </c>
      <c r="H818" s="68" t="s">
        <v>1561</v>
      </c>
      <c r="I818" s="68" t="s">
        <v>1562</v>
      </c>
      <c r="J818" s="68" t="s">
        <v>1562</v>
      </c>
      <c r="K818" s="68" t="s">
        <v>1563</v>
      </c>
      <c r="L818" s="68" t="s">
        <v>4190</v>
      </c>
      <c r="M818" s="68" t="s">
        <v>4191</v>
      </c>
      <c r="N818" s="68" t="s">
        <v>4192</v>
      </c>
      <c r="O818" s="68" t="s">
        <v>4193</v>
      </c>
      <c r="P818" s="68" t="s">
        <v>4194</v>
      </c>
      <c r="Q818" s="68" t="s">
        <v>4195</v>
      </c>
      <c r="R818" s="68" t="s">
        <v>2401</v>
      </c>
      <c r="S818" s="68" t="s">
        <v>2402</v>
      </c>
      <c r="T818" s="68">
        <v>1635</v>
      </c>
      <c r="U818" s="63" t="s">
        <v>4196</v>
      </c>
    </row>
    <row r="819" spans="1:23" ht="30" customHeight="1">
      <c r="A819" s="64">
        <v>818</v>
      </c>
      <c r="B819" s="80" t="s">
        <v>626</v>
      </c>
      <c r="C819" s="66" t="s">
        <v>626</v>
      </c>
      <c r="D819" s="66" t="s">
        <v>1240</v>
      </c>
      <c r="E819" s="66" t="s">
        <v>4197</v>
      </c>
      <c r="F819" s="66" t="s">
        <v>1241</v>
      </c>
      <c r="G819" s="67" t="s">
        <v>1570</v>
      </c>
      <c r="H819" s="68" t="s">
        <v>1561</v>
      </c>
      <c r="I819" s="68" t="s">
        <v>1562</v>
      </c>
      <c r="J819" s="68" t="s">
        <v>1562</v>
      </c>
      <c r="K819" s="68" t="s">
        <v>2370</v>
      </c>
      <c r="L819" s="68" t="s">
        <v>4198</v>
      </c>
      <c r="M819" s="68" t="s">
        <v>1635</v>
      </c>
      <c r="N819" s="68" t="s">
        <v>4199</v>
      </c>
      <c r="O819" s="68" t="s">
        <v>4200</v>
      </c>
      <c r="P819" s="68" t="s">
        <v>4201</v>
      </c>
      <c r="Q819" s="68" t="s">
        <v>4202</v>
      </c>
      <c r="R819" s="68" t="s">
        <v>2401</v>
      </c>
      <c r="S819" s="68" t="s">
        <v>2402</v>
      </c>
      <c r="T819" s="68">
        <v>8714</v>
      </c>
      <c r="U819" s="63" t="s">
        <v>4203</v>
      </c>
    </row>
    <row r="820" spans="1:23" ht="30" customHeight="1">
      <c r="A820" s="64">
        <v>819</v>
      </c>
      <c r="B820" s="80" t="s">
        <v>144</v>
      </c>
      <c r="C820" s="66" t="s">
        <v>144</v>
      </c>
      <c r="D820" s="66" t="s">
        <v>1287</v>
      </c>
      <c r="E820" s="66" t="s">
        <v>4204</v>
      </c>
      <c r="F820" s="66" t="s">
        <v>1288</v>
      </c>
      <c r="G820" s="67" t="s">
        <v>1570</v>
      </c>
      <c r="H820" s="68" t="s">
        <v>1561</v>
      </c>
      <c r="I820" s="68" t="s">
        <v>1561</v>
      </c>
      <c r="J820" s="68" t="s">
        <v>1562</v>
      </c>
      <c r="K820" s="68" t="s">
        <v>3875</v>
      </c>
      <c r="L820" s="68" t="s">
        <v>2113</v>
      </c>
      <c r="M820" s="68" t="s">
        <v>4205</v>
      </c>
      <c r="N820" s="68" t="s">
        <v>4206</v>
      </c>
      <c r="O820" s="68" t="s">
        <v>1912</v>
      </c>
      <c r="P820" s="68" t="s">
        <v>4207</v>
      </c>
      <c r="Q820" s="68" t="s">
        <v>4208</v>
      </c>
      <c r="R820" s="68" t="s">
        <v>2401</v>
      </c>
      <c r="S820" s="68" t="s">
        <v>2402</v>
      </c>
      <c r="T820" s="68">
        <v>9512</v>
      </c>
      <c r="U820" s="63" t="s">
        <v>4209</v>
      </c>
    </row>
    <row r="821" spans="1:23" ht="30" customHeight="1">
      <c r="A821" s="64">
        <v>820</v>
      </c>
      <c r="B821" s="80" t="s">
        <v>4210</v>
      </c>
      <c r="C821" s="66" t="s">
        <v>4210</v>
      </c>
      <c r="D821" s="66" t="s">
        <v>4211</v>
      </c>
      <c r="E821" s="66" t="s">
        <v>4212</v>
      </c>
      <c r="F821" s="66" t="s">
        <v>4213</v>
      </c>
      <c r="G821" s="67" t="s">
        <v>1570</v>
      </c>
      <c r="H821" s="68" t="s">
        <v>1561</v>
      </c>
      <c r="I821" s="68" t="s">
        <v>1562</v>
      </c>
      <c r="J821" s="68" t="s">
        <v>1562</v>
      </c>
      <c r="K821" s="68" t="s">
        <v>2370</v>
      </c>
      <c r="L821" s="68" t="s">
        <v>4214</v>
      </c>
      <c r="M821" s="68" t="s">
        <v>4215</v>
      </c>
      <c r="N821" s="68" t="s">
        <v>4216</v>
      </c>
      <c r="O821" s="68" t="s">
        <v>1691</v>
      </c>
      <c r="P821" s="68" t="s">
        <v>4217</v>
      </c>
      <c r="Q821" s="68" t="s">
        <v>4218</v>
      </c>
      <c r="R821" s="68" t="s">
        <v>2401</v>
      </c>
      <c r="S821" s="68" t="s">
        <v>2402</v>
      </c>
      <c r="T821" s="68">
        <v>9017</v>
      </c>
      <c r="U821" s="63" t="s">
        <v>4219</v>
      </c>
    </row>
    <row r="822" spans="1:23" ht="30" customHeight="1">
      <c r="A822" s="64">
        <v>821</v>
      </c>
      <c r="B822" s="80" t="s">
        <v>651</v>
      </c>
      <c r="C822" s="66" t="s">
        <v>651</v>
      </c>
      <c r="D822" s="66" t="s">
        <v>1305</v>
      </c>
      <c r="E822" s="66" t="s">
        <v>4220</v>
      </c>
      <c r="F822" s="66" t="s">
        <v>1306</v>
      </c>
      <c r="G822" s="67" t="s">
        <v>1570</v>
      </c>
      <c r="H822" s="68" t="s">
        <v>1561</v>
      </c>
      <c r="I822" s="68" t="s">
        <v>1562</v>
      </c>
      <c r="J822" s="68" t="s">
        <v>1562</v>
      </c>
      <c r="K822" s="68" t="s">
        <v>1563</v>
      </c>
      <c r="L822" s="68" t="s">
        <v>2537</v>
      </c>
      <c r="M822" s="68" t="s">
        <v>3711</v>
      </c>
      <c r="N822" s="68" t="s">
        <v>4221</v>
      </c>
      <c r="O822" s="68" t="s">
        <v>3713</v>
      </c>
      <c r="P822" s="68" t="s">
        <v>2541</v>
      </c>
      <c r="Q822" s="68" t="s">
        <v>4222</v>
      </c>
      <c r="R822" s="68" t="s">
        <v>2401</v>
      </c>
      <c r="S822" s="68" t="s">
        <v>2402</v>
      </c>
      <c r="T822" s="68">
        <v>8703</v>
      </c>
      <c r="U822" s="63" t="s">
        <v>4223</v>
      </c>
    </row>
    <row r="823" spans="1:23" ht="30" customHeight="1">
      <c r="A823" s="64">
        <v>822</v>
      </c>
      <c r="B823" s="80" t="s">
        <v>292</v>
      </c>
      <c r="C823" s="66" t="s">
        <v>292</v>
      </c>
      <c r="D823" s="66" t="s">
        <v>1307</v>
      </c>
      <c r="E823" s="66" t="s">
        <v>4224</v>
      </c>
      <c r="F823" s="66" t="s">
        <v>1308</v>
      </c>
      <c r="G823" s="67" t="s">
        <v>1570</v>
      </c>
      <c r="H823" s="68" t="s">
        <v>1561</v>
      </c>
      <c r="I823" s="68" t="s">
        <v>1562</v>
      </c>
      <c r="J823" s="68" t="s">
        <v>1562</v>
      </c>
      <c r="K823" s="68" t="s">
        <v>1563</v>
      </c>
      <c r="L823" s="68" t="s">
        <v>2537</v>
      </c>
      <c r="M823" s="68" t="s">
        <v>3711</v>
      </c>
      <c r="N823" s="68" t="s">
        <v>4225</v>
      </c>
      <c r="O823" s="68" t="s">
        <v>4226</v>
      </c>
      <c r="P823" s="68" t="s">
        <v>2541</v>
      </c>
      <c r="Q823" s="68" t="s">
        <v>4222</v>
      </c>
      <c r="R823" s="68" t="s">
        <v>2401</v>
      </c>
      <c r="S823" s="68" t="s">
        <v>2402</v>
      </c>
      <c r="T823" s="68">
        <v>8501</v>
      </c>
      <c r="U823" s="63" t="s">
        <v>4227</v>
      </c>
    </row>
    <row r="824" spans="1:23" ht="30" customHeight="1">
      <c r="A824" s="64">
        <v>823</v>
      </c>
      <c r="B824" s="80" t="s">
        <v>674</v>
      </c>
      <c r="C824" s="66" t="s">
        <v>674</v>
      </c>
      <c r="D824" s="66" t="s">
        <v>1342</v>
      </c>
      <c r="E824" s="66" t="s">
        <v>4228</v>
      </c>
      <c r="F824" s="66" t="s">
        <v>1343</v>
      </c>
      <c r="G824" s="67" t="s">
        <v>1570</v>
      </c>
      <c r="H824" s="68" t="s">
        <v>1561</v>
      </c>
      <c r="I824" s="68" t="s">
        <v>1562</v>
      </c>
      <c r="J824" s="68" t="s">
        <v>1562</v>
      </c>
      <c r="K824" s="68" t="s">
        <v>1563</v>
      </c>
      <c r="L824" s="68" t="s">
        <v>4229</v>
      </c>
      <c r="M824" s="68" t="s">
        <v>4230</v>
      </c>
      <c r="N824" s="68" t="s">
        <v>4231</v>
      </c>
      <c r="O824" s="68" t="s">
        <v>4232</v>
      </c>
      <c r="P824" s="68" t="s">
        <v>4233</v>
      </c>
      <c r="Q824" s="68" t="s">
        <v>4222</v>
      </c>
      <c r="R824" s="68" t="s">
        <v>2401</v>
      </c>
      <c r="S824" s="68" t="s">
        <v>2402</v>
      </c>
      <c r="T824" s="68">
        <v>9500</v>
      </c>
      <c r="U824" s="63" t="s">
        <v>2928</v>
      </c>
    </row>
    <row r="825" spans="1:23" ht="30" customHeight="1">
      <c r="A825" s="64">
        <v>824</v>
      </c>
      <c r="B825" s="80" t="s">
        <v>306</v>
      </c>
      <c r="C825" s="66" t="s">
        <v>306</v>
      </c>
      <c r="D825" s="66" t="s">
        <v>1149</v>
      </c>
      <c r="E825" s="66" t="s">
        <v>3051</v>
      </c>
      <c r="F825" s="66" t="s">
        <v>870</v>
      </c>
      <c r="G825" s="67" t="s">
        <v>1570</v>
      </c>
      <c r="H825" s="68" t="s">
        <v>1561</v>
      </c>
      <c r="I825" s="68" t="s">
        <v>1562</v>
      </c>
      <c r="J825" s="68" t="s">
        <v>1562</v>
      </c>
      <c r="K825" s="68" t="s">
        <v>1563</v>
      </c>
      <c r="L825" s="68" t="s">
        <v>3052</v>
      </c>
      <c r="M825" s="68" t="s">
        <v>3053</v>
      </c>
      <c r="N825" s="68" t="s">
        <v>3054</v>
      </c>
      <c r="O825" s="68" t="s">
        <v>3055</v>
      </c>
      <c r="P825" s="68" t="s">
        <v>3056</v>
      </c>
      <c r="Q825" s="68" t="s">
        <v>4234</v>
      </c>
      <c r="R825" s="68" t="s">
        <v>2401</v>
      </c>
      <c r="S825" s="68" t="s">
        <v>2402</v>
      </c>
      <c r="T825" s="68">
        <v>1105</v>
      </c>
      <c r="U825" s="63" t="s">
        <v>4235</v>
      </c>
    </row>
    <row r="826" spans="1:23" ht="30" customHeight="1">
      <c r="A826" s="64">
        <v>825</v>
      </c>
      <c r="B826" s="80" t="s">
        <v>306</v>
      </c>
      <c r="C826" s="66" t="s">
        <v>307</v>
      </c>
      <c r="D826" s="66" t="s">
        <v>1149</v>
      </c>
      <c r="E826" s="66" t="s">
        <v>3051</v>
      </c>
      <c r="F826" s="66" t="s">
        <v>870</v>
      </c>
      <c r="G826" s="67" t="s">
        <v>1570</v>
      </c>
      <c r="H826" s="68" t="s">
        <v>1561</v>
      </c>
      <c r="I826" s="68" t="s">
        <v>1562</v>
      </c>
      <c r="J826" s="68" t="s">
        <v>1562</v>
      </c>
      <c r="K826" s="68" t="s">
        <v>1563</v>
      </c>
      <c r="L826" s="68" t="s">
        <v>3052</v>
      </c>
      <c r="M826" s="68" t="s">
        <v>3053</v>
      </c>
      <c r="N826" s="68" t="s">
        <v>3054</v>
      </c>
      <c r="O826" s="68" t="s">
        <v>3055</v>
      </c>
      <c r="P826" s="68" t="s">
        <v>3056</v>
      </c>
      <c r="Q826" s="68" t="s">
        <v>4234</v>
      </c>
      <c r="R826" s="68" t="s">
        <v>2401</v>
      </c>
      <c r="S826" s="68" t="s">
        <v>2402</v>
      </c>
      <c r="T826" s="68">
        <v>1105</v>
      </c>
      <c r="U826" s="63" t="s">
        <v>4235</v>
      </c>
    </row>
    <row r="827" spans="1:23" ht="30" customHeight="1">
      <c r="A827" s="64">
        <v>826</v>
      </c>
      <c r="B827" s="80" t="s">
        <v>671</v>
      </c>
      <c r="C827" s="66" t="s">
        <v>671</v>
      </c>
      <c r="D827" s="66" t="s">
        <v>1338</v>
      </c>
      <c r="E827" s="66" t="s">
        <v>4236</v>
      </c>
      <c r="F827" s="66" t="s">
        <v>1339</v>
      </c>
      <c r="G827" s="67" t="s">
        <v>1570</v>
      </c>
      <c r="H827" s="68" t="s">
        <v>1561</v>
      </c>
      <c r="I827" s="68" t="s">
        <v>1562</v>
      </c>
      <c r="J827" s="68" t="s">
        <v>1562</v>
      </c>
      <c r="K827" s="68" t="s">
        <v>1563</v>
      </c>
      <c r="L827" s="68" t="s">
        <v>4237</v>
      </c>
      <c r="M827" s="68" t="s">
        <v>4238</v>
      </c>
      <c r="N827" s="68" t="s">
        <v>4239</v>
      </c>
      <c r="O827" s="68" t="s">
        <v>4240</v>
      </c>
      <c r="P827" s="68" t="s">
        <v>4241</v>
      </c>
      <c r="Q827" s="68" t="s">
        <v>4242</v>
      </c>
      <c r="R827" s="68" t="s">
        <v>2401</v>
      </c>
      <c r="S827" s="68" t="s">
        <v>2402</v>
      </c>
      <c r="T827" s="68">
        <v>9200</v>
      </c>
      <c r="U827" s="63" t="s">
        <v>4243</v>
      </c>
      <c r="W827" s="63" t="s">
        <v>4244</v>
      </c>
    </row>
    <row r="828" spans="1:23" ht="30" customHeight="1">
      <c r="A828" s="64">
        <v>827</v>
      </c>
      <c r="B828" s="80" t="s">
        <v>710</v>
      </c>
      <c r="C828" s="66" t="s">
        <v>710</v>
      </c>
      <c r="D828" s="66" t="s">
        <v>1415</v>
      </c>
      <c r="E828" s="66" t="s">
        <v>4245</v>
      </c>
      <c r="F828" s="66" t="s">
        <v>1416</v>
      </c>
      <c r="G828" s="67" t="s">
        <v>1570</v>
      </c>
      <c r="H828" s="68" t="s">
        <v>1562</v>
      </c>
      <c r="I828" s="68" t="s">
        <v>1562</v>
      </c>
      <c r="J828" s="68" t="s">
        <v>1561</v>
      </c>
      <c r="K828" s="68" t="s">
        <v>4246</v>
      </c>
      <c r="L828" s="68" t="s">
        <v>4247</v>
      </c>
      <c r="M828" s="68" t="s">
        <v>4248</v>
      </c>
      <c r="N828" s="68" t="s">
        <v>4249</v>
      </c>
      <c r="O828" s="68" t="s">
        <v>4250</v>
      </c>
      <c r="P828" s="68" t="s">
        <v>4250</v>
      </c>
      <c r="Q828" s="68" t="s">
        <v>4251</v>
      </c>
      <c r="R828" s="68" t="s">
        <v>2401</v>
      </c>
      <c r="S828" s="68" t="s">
        <v>2402</v>
      </c>
      <c r="T828" s="68">
        <v>8012</v>
      </c>
      <c r="U828" s="63" t="s">
        <v>4252</v>
      </c>
      <c r="W828" s="63" t="s">
        <v>4253</v>
      </c>
    </row>
    <row r="829" spans="1:23" ht="30" customHeight="1">
      <c r="A829" s="64">
        <v>828</v>
      </c>
      <c r="B829" s="80" t="s">
        <v>698</v>
      </c>
      <c r="C829" s="66" t="s">
        <v>698</v>
      </c>
      <c r="D829" s="66" t="s">
        <v>1388</v>
      </c>
      <c r="E829" s="66" t="s">
        <v>4254</v>
      </c>
      <c r="F829" s="66" t="s">
        <v>1389</v>
      </c>
      <c r="G829" s="67" t="s">
        <v>1570</v>
      </c>
      <c r="H829" s="68" t="s">
        <v>1561</v>
      </c>
      <c r="I829" s="68" t="s">
        <v>1562</v>
      </c>
      <c r="J829" s="68" t="s">
        <v>1561</v>
      </c>
      <c r="K829" s="68" t="s">
        <v>4255</v>
      </c>
      <c r="L829" s="68" t="s">
        <v>3746</v>
      </c>
      <c r="M829" s="68" t="s">
        <v>3747</v>
      </c>
      <c r="N829" s="68" t="s">
        <v>3748</v>
      </c>
      <c r="O829" s="68" t="s">
        <v>3749</v>
      </c>
      <c r="P829" s="68" t="s">
        <v>3750</v>
      </c>
      <c r="Q829" s="68" t="s">
        <v>3751</v>
      </c>
      <c r="R829" s="68" t="s">
        <v>2401</v>
      </c>
      <c r="S829" s="68" t="s">
        <v>2402</v>
      </c>
      <c r="T829" s="68">
        <v>9502</v>
      </c>
      <c r="U829" s="63" t="s">
        <v>4256</v>
      </c>
    </row>
    <row r="830" spans="1:23" ht="30" customHeight="1">
      <c r="A830" s="64">
        <v>829</v>
      </c>
      <c r="B830" s="80" t="s">
        <v>363</v>
      </c>
      <c r="C830" s="66" t="s">
        <v>363</v>
      </c>
      <c r="D830" s="66" t="s">
        <v>1403</v>
      </c>
      <c r="E830" s="66" t="s">
        <v>4257</v>
      </c>
      <c r="F830" s="66" t="s">
        <v>1404</v>
      </c>
      <c r="G830" s="67" t="s">
        <v>1649</v>
      </c>
      <c r="H830" s="68" t="s">
        <v>1561</v>
      </c>
      <c r="I830" s="68" t="s">
        <v>1562</v>
      </c>
      <c r="J830" s="68" t="s">
        <v>1561</v>
      </c>
      <c r="K830" s="68" t="s">
        <v>4258</v>
      </c>
      <c r="L830" s="68" t="s">
        <v>4259</v>
      </c>
      <c r="M830" s="68" t="s">
        <v>4260</v>
      </c>
      <c r="N830" s="68" t="s">
        <v>4261</v>
      </c>
      <c r="O830" s="68" t="s">
        <v>2253</v>
      </c>
      <c r="P830" s="68" t="s">
        <v>4262</v>
      </c>
      <c r="Q830" s="68" t="s">
        <v>4263</v>
      </c>
      <c r="R830" s="68" t="s">
        <v>2401</v>
      </c>
      <c r="S830" s="68" t="s">
        <v>2402</v>
      </c>
      <c r="T830" s="68">
        <v>8417</v>
      </c>
      <c r="U830" s="63" t="s">
        <v>4263</v>
      </c>
    </row>
    <row r="831" spans="1:23" ht="30">
      <c r="A831" s="64">
        <v>830</v>
      </c>
      <c r="B831" s="80" t="s">
        <v>4264</v>
      </c>
      <c r="C831" s="66" t="s">
        <v>4264</v>
      </c>
      <c r="D831" s="66" t="s">
        <v>1425</v>
      </c>
      <c r="E831" s="66" t="s">
        <v>4265</v>
      </c>
      <c r="F831" s="66" t="s">
        <v>4266</v>
      </c>
      <c r="G831" s="67" t="s">
        <v>1649</v>
      </c>
      <c r="H831" s="68" t="s">
        <v>1561</v>
      </c>
      <c r="I831" s="68" t="s">
        <v>1562</v>
      </c>
      <c r="J831" s="68" t="s">
        <v>1561</v>
      </c>
      <c r="K831" s="68" t="s">
        <v>2910</v>
      </c>
      <c r="L831" s="68" t="s">
        <v>4267</v>
      </c>
      <c r="M831" s="68" t="s">
        <v>1940</v>
      </c>
      <c r="N831" s="68" t="s">
        <v>4265</v>
      </c>
      <c r="O831" s="68" t="s">
        <v>4268</v>
      </c>
      <c r="P831" s="68" t="s">
        <v>4269</v>
      </c>
      <c r="Q831" s="68" t="s">
        <v>4270</v>
      </c>
      <c r="R831" s="68" t="s">
        <v>2401</v>
      </c>
      <c r="S831" s="68" t="s">
        <v>2402</v>
      </c>
      <c r="T831" s="68">
        <v>9506</v>
      </c>
      <c r="U831" s="63" t="s">
        <v>4271</v>
      </c>
    </row>
    <row r="832" spans="1:23" ht="45">
      <c r="A832" s="64">
        <v>831</v>
      </c>
      <c r="B832" s="80" t="s">
        <v>372</v>
      </c>
      <c r="C832" s="66" t="s">
        <v>372</v>
      </c>
      <c r="D832" s="66" t="s">
        <v>1427</v>
      </c>
      <c r="E832" s="66" t="s">
        <v>4272</v>
      </c>
      <c r="F832" s="66" t="s">
        <v>1428</v>
      </c>
      <c r="G832" s="67" t="s">
        <v>1649</v>
      </c>
      <c r="H832" s="68" t="s">
        <v>1561</v>
      </c>
      <c r="I832" s="68" t="s">
        <v>1562</v>
      </c>
      <c r="J832" s="68" t="s">
        <v>1562</v>
      </c>
      <c r="K832" s="68" t="s">
        <v>1563</v>
      </c>
      <c r="L832" s="68" t="s">
        <v>4273</v>
      </c>
      <c r="M832" s="68" t="s">
        <v>4274</v>
      </c>
      <c r="N832" s="68" t="s">
        <v>4275</v>
      </c>
      <c r="O832" s="68" t="s">
        <v>4276</v>
      </c>
      <c r="P832" s="68" t="s">
        <v>4277</v>
      </c>
      <c r="Q832" s="68" t="s">
        <v>4278</v>
      </c>
      <c r="R832" s="68" t="s">
        <v>2401</v>
      </c>
      <c r="S832" s="68" t="s">
        <v>2402</v>
      </c>
      <c r="T832" s="68">
        <v>9500</v>
      </c>
      <c r="U832" s="63" t="s">
        <v>4279</v>
      </c>
    </row>
    <row r="833" spans="1:23" ht="45">
      <c r="A833" s="64">
        <v>832</v>
      </c>
      <c r="B833" s="80" t="s">
        <v>699</v>
      </c>
      <c r="C833" s="66" t="s">
        <v>699</v>
      </c>
      <c r="D833" s="66" t="s">
        <v>1390</v>
      </c>
      <c r="E833" s="66" t="s">
        <v>4280</v>
      </c>
      <c r="F833" s="66" t="s">
        <v>1391</v>
      </c>
      <c r="G833" s="67" t="s">
        <v>1570</v>
      </c>
      <c r="H833" s="68" t="s">
        <v>1561</v>
      </c>
      <c r="I833" s="68" t="s">
        <v>1562</v>
      </c>
      <c r="J833" s="68" t="s">
        <v>1562</v>
      </c>
      <c r="K833" s="68" t="s">
        <v>4281</v>
      </c>
      <c r="L833" s="68" t="s">
        <v>4282</v>
      </c>
      <c r="M833" s="68" t="s">
        <v>4283</v>
      </c>
      <c r="N833" s="68" t="s">
        <v>4284</v>
      </c>
      <c r="O833" s="68" t="s">
        <v>4285</v>
      </c>
      <c r="P833" s="68" t="s">
        <v>4286</v>
      </c>
      <c r="Q833" s="68" t="s">
        <v>2685</v>
      </c>
      <c r="R833" s="68" t="s">
        <v>2401</v>
      </c>
      <c r="S833" s="68" t="s">
        <v>2402</v>
      </c>
      <c r="T833" s="68">
        <v>1605</v>
      </c>
      <c r="U833" s="63" t="s">
        <v>4287</v>
      </c>
    </row>
    <row r="834" spans="1:23" ht="30">
      <c r="A834" s="64">
        <v>833</v>
      </c>
      <c r="B834" s="80" t="s">
        <v>339</v>
      </c>
      <c r="C834" s="66" t="s">
        <v>339</v>
      </c>
      <c r="D834" s="66" t="s">
        <v>1459</v>
      </c>
      <c r="E834" s="66" t="s">
        <v>4288</v>
      </c>
      <c r="F834" s="66" t="s">
        <v>1460</v>
      </c>
      <c r="G834" s="67" t="s">
        <v>1649</v>
      </c>
      <c r="H834" s="68" t="s">
        <v>1561</v>
      </c>
      <c r="I834" s="68" t="s">
        <v>1562</v>
      </c>
      <c r="J834" s="68" t="s">
        <v>1561</v>
      </c>
      <c r="K834" s="68" t="s">
        <v>1563</v>
      </c>
      <c r="L834" s="68" t="s">
        <v>4289</v>
      </c>
      <c r="M834" s="68" t="s">
        <v>4290</v>
      </c>
      <c r="N834" s="68" t="s">
        <v>4291</v>
      </c>
      <c r="O834" s="68" t="s">
        <v>4292</v>
      </c>
      <c r="P834" s="68" t="s">
        <v>4293</v>
      </c>
      <c r="Q834" s="68" t="s">
        <v>4294</v>
      </c>
      <c r="R834" s="68" t="s">
        <v>2401</v>
      </c>
      <c r="S834" s="68" t="s">
        <v>2402</v>
      </c>
      <c r="T834" s="68">
        <v>9800</v>
      </c>
      <c r="U834" s="63" t="s">
        <v>4294</v>
      </c>
    </row>
    <row r="835" spans="1:23" ht="30">
      <c r="A835" s="64">
        <v>834</v>
      </c>
      <c r="B835" s="80" t="s">
        <v>728</v>
      </c>
      <c r="C835" s="66" t="s">
        <v>728</v>
      </c>
      <c r="D835" s="66" t="s">
        <v>1461</v>
      </c>
      <c r="E835" s="66" t="s">
        <v>4295</v>
      </c>
      <c r="F835" s="66" t="s">
        <v>1462</v>
      </c>
      <c r="G835" s="67" t="s">
        <v>1570</v>
      </c>
      <c r="H835" s="68" t="s">
        <v>1561</v>
      </c>
      <c r="I835" s="68" t="s">
        <v>1562</v>
      </c>
      <c r="J835" s="68" t="s">
        <v>1562</v>
      </c>
      <c r="K835" s="68" t="s">
        <v>1563</v>
      </c>
      <c r="L835" s="68" t="s">
        <v>4296</v>
      </c>
      <c r="M835" s="68" t="s">
        <v>4297</v>
      </c>
      <c r="N835" s="68" t="s">
        <v>4298</v>
      </c>
      <c r="O835" s="68" t="s">
        <v>4299</v>
      </c>
      <c r="P835" s="68" t="s">
        <v>4300</v>
      </c>
      <c r="Q835" s="68" t="s">
        <v>4301</v>
      </c>
      <c r="R835" s="68" t="s">
        <v>2401</v>
      </c>
      <c r="S835" s="68" t="s">
        <v>2402</v>
      </c>
      <c r="T835" s="68">
        <v>9800</v>
      </c>
      <c r="U835" s="63" t="s">
        <v>4302</v>
      </c>
    </row>
    <row r="836" spans="1:23" ht="45">
      <c r="A836" s="64">
        <v>835</v>
      </c>
      <c r="B836" s="80" t="s">
        <v>721</v>
      </c>
      <c r="C836" s="66" t="s">
        <v>721</v>
      </c>
      <c r="D836" s="66" t="s">
        <v>1449</v>
      </c>
      <c r="E836" s="66" t="s">
        <v>4303</v>
      </c>
      <c r="F836" s="66" t="s">
        <v>1450</v>
      </c>
      <c r="G836" s="67" t="s">
        <v>1570</v>
      </c>
      <c r="H836" s="68" t="s">
        <v>1562</v>
      </c>
      <c r="I836" s="68" t="s">
        <v>1561</v>
      </c>
      <c r="J836" s="68" t="s">
        <v>1561</v>
      </c>
      <c r="K836" s="68" t="s">
        <v>3867</v>
      </c>
      <c r="L836" s="68" t="s">
        <v>4304</v>
      </c>
      <c r="M836" s="68" t="s">
        <v>4305</v>
      </c>
      <c r="N836" s="68" t="s">
        <v>4306</v>
      </c>
      <c r="O836" s="68" t="s">
        <v>4307</v>
      </c>
      <c r="P836" s="68" t="s">
        <v>4308</v>
      </c>
      <c r="Q836" s="68" t="s">
        <v>4309</v>
      </c>
      <c r="R836" s="68" t="s">
        <v>2401</v>
      </c>
      <c r="S836" s="68" t="s">
        <v>2402</v>
      </c>
      <c r="T836" s="68">
        <v>9505</v>
      </c>
      <c r="U836" s="63" t="s">
        <v>4310</v>
      </c>
    </row>
    <row r="837" spans="1:23" ht="45">
      <c r="A837" s="64">
        <v>836</v>
      </c>
      <c r="B837" s="80" t="s">
        <v>387</v>
      </c>
      <c r="C837" s="66" t="s">
        <v>387</v>
      </c>
      <c r="D837" s="66" t="s">
        <v>1465</v>
      </c>
      <c r="E837" s="66" t="s">
        <v>4311</v>
      </c>
      <c r="F837" s="66" t="s">
        <v>1466</v>
      </c>
      <c r="G837" s="67" t="s">
        <v>1649</v>
      </c>
      <c r="H837" s="68" t="s">
        <v>1561</v>
      </c>
      <c r="I837" s="68" t="s">
        <v>1562</v>
      </c>
      <c r="J837" s="68" t="s">
        <v>1561</v>
      </c>
      <c r="K837" s="68" t="s">
        <v>4312</v>
      </c>
      <c r="L837" s="68" t="s">
        <v>4313</v>
      </c>
      <c r="M837" s="68" t="s">
        <v>4314</v>
      </c>
      <c r="N837" s="68" t="s">
        <v>4315</v>
      </c>
      <c r="O837" s="68" t="s">
        <v>4316</v>
      </c>
      <c r="P837" s="68" t="s">
        <v>4317</v>
      </c>
      <c r="Q837" s="68" t="s">
        <v>4318</v>
      </c>
      <c r="R837" s="68" t="s">
        <v>2401</v>
      </c>
      <c r="S837" s="68" t="s">
        <v>2402</v>
      </c>
      <c r="T837" s="68">
        <v>8311</v>
      </c>
      <c r="U837" s="63" t="s">
        <v>4319</v>
      </c>
    </row>
    <row r="838" spans="1:23" ht="30">
      <c r="A838" s="64">
        <v>837</v>
      </c>
      <c r="B838" s="80" t="s">
        <v>340</v>
      </c>
      <c r="C838" s="66" t="s">
        <v>340</v>
      </c>
      <c r="D838" s="66" t="s">
        <v>1467</v>
      </c>
      <c r="E838" s="66" t="s">
        <v>4320</v>
      </c>
      <c r="F838" s="66" t="s">
        <v>1468</v>
      </c>
      <c r="G838" s="67" t="s">
        <v>1649</v>
      </c>
      <c r="H838" s="68" t="s">
        <v>1561</v>
      </c>
      <c r="I838" s="68" t="s">
        <v>1562</v>
      </c>
      <c r="J838" s="68" t="s">
        <v>1562</v>
      </c>
      <c r="K838" s="68" t="s">
        <v>1563</v>
      </c>
      <c r="L838" s="68" t="s">
        <v>4321</v>
      </c>
      <c r="M838" s="68" t="s">
        <v>1830</v>
      </c>
      <c r="N838" s="68" t="s">
        <v>4322</v>
      </c>
      <c r="O838" s="68" t="s">
        <v>4323</v>
      </c>
      <c r="P838" s="68" t="s">
        <v>4324</v>
      </c>
      <c r="Q838" s="68" t="s">
        <v>4325</v>
      </c>
      <c r="R838" s="68" t="s">
        <v>2401</v>
      </c>
      <c r="S838" s="68" t="s">
        <v>2402</v>
      </c>
      <c r="T838" s="68">
        <v>8300</v>
      </c>
      <c r="U838" s="63" t="s">
        <v>4326</v>
      </c>
    </row>
    <row r="839" spans="1:23" ht="45">
      <c r="A839" s="64">
        <v>838</v>
      </c>
      <c r="B839" s="80" t="s">
        <v>737</v>
      </c>
      <c r="C839" s="66" t="s">
        <v>737</v>
      </c>
      <c r="D839" s="66" t="s">
        <v>1489</v>
      </c>
      <c r="E839" s="66" t="s">
        <v>4327</v>
      </c>
      <c r="F839" s="66" t="s">
        <v>1490</v>
      </c>
      <c r="G839" s="67" t="s">
        <v>1570</v>
      </c>
      <c r="H839" s="68" t="s">
        <v>1561</v>
      </c>
      <c r="I839" s="68" t="s">
        <v>1562</v>
      </c>
      <c r="J839" s="68" t="s">
        <v>1562</v>
      </c>
      <c r="K839" s="68" t="s">
        <v>1563</v>
      </c>
      <c r="L839" s="68" t="s">
        <v>2201</v>
      </c>
      <c r="M839" s="68" t="s">
        <v>2202</v>
      </c>
      <c r="N839" s="68" t="s">
        <v>2203</v>
      </c>
      <c r="O839" s="68" t="s">
        <v>2204</v>
      </c>
      <c r="P839" s="68" t="s">
        <v>4328</v>
      </c>
      <c r="Q839" s="68" t="s">
        <v>2205</v>
      </c>
      <c r="R839" s="68" t="s">
        <v>2401</v>
      </c>
      <c r="S839" s="68" t="s">
        <v>2402</v>
      </c>
      <c r="T839" s="68">
        <v>8602</v>
      </c>
      <c r="U839" s="63" t="s">
        <v>4329</v>
      </c>
      <c r="W839" s="63" t="s">
        <v>4330</v>
      </c>
    </row>
    <row r="840" spans="1:23" ht="30">
      <c r="A840" s="64">
        <v>839</v>
      </c>
      <c r="B840" s="80" t="s">
        <v>743</v>
      </c>
      <c r="C840" s="66" t="s">
        <v>743</v>
      </c>
      <c r="D840" s="66" t="s">
        <v>1496</v>
      </c>
      <c r="E840" s="66" t="s">
        <v>4331</v>
      </c>
      <c r="F840" s="66" t="s">
        <v>1497</v>
      </c>
      <c r="G840" s="67" t="s">
        <v>1570</v>
      </c>
      <c r="H840" s="68" t="s">
        <v>1561</v>
      </c>
      <c r="I840" s="68" t="s">
        <v>1562</v>
      </c>
      <c r="J840" s="68" t="s">
        <v>1562</v>
      </c>
      <c r="K840" s="68" t="s">
        <v>4332</v>
      </c>
      <c r="L840" s="68" t="s">
        <v>4333</v>
      </c>
      <c r="M840" s="68" t="s">
        <v>4334</v>
      </c>
      <c r="N840" s="68" t="s">
        <v>4335</v>
      </c>
      <c r="O840" s="68" t="s">
        <v>4336</v>
      </c>
      <c r="P840" s="68" t="s">
        <v>4337</v>
      </c>
      <c r="Q840" s="68" t="s">
        <v>4338</v>
      </c>
      <c r="R840" s="68" t="s">
        <v>2401</v>
      </c>
      <c r="S840" s="68" t="s">
        <v>2402</v>
      </c>
      <c r="T840" s="68">
        <v>8000</v>
      </c>
      <c r="U840" s="63" t="s">
        <v>3413</v>
      </c>
    </row>
    <row r="841" spans="1:23" ht="45">
      <c r="A841" s="64">
        <v>840</v>
      </c>
      <c r="B841" s="80" t="s">
        <v>322</v>
      </c>
      <c r="C841" s="66" t="s">
        <v>322</v>
      </c>
      <c r="D841" s="66" t="s">
        <v>1508</v>
      </c>
      <c r="E841" s="66" t="s">
        <v>4339</v>
      </c>
      <c r="F841" s="66" t="s">
        <v>1507</v>
      </c>
      <c r="G841" s="67" t="s">
        <v>1570</v>
      </c>
      <c r="H841" s="68" t="s">
        <v>1561</v>
      </c>
      <c r="I841" s="68" t="s">
        <v>1562</v>
      </c>
      <c r="J841" s="68" t="s">
        <v>1562</v>
      </c>
      <c r="K841" s="68" t="s">
        <v>4340</v>
      </c>
      <c r="L841" s="68" t="s">
        <v>2757</v>
      </c>
      <c r="M841" s="68" t="s">
        <v>2758</v>
      </c>
      <c r="N841" s="68" t="s">
        <v>2763</v>
      </c>
      <c r="O841" s="68" t="s">
        <v>2760</v>
      </c>
      <c r="P841" s="68" t="s">
        <v>2760</v>
      </c>
      <c r="Q841" s="68" t="s">
        <v>3243</v>
      </c>
      <c r="R841" s="68" t="s">
        <v>2401</v>
      </c>
      <c r="S841" s="68" t="s">
        <v>2402</v>
      </c>
      <c r="T841" s="68">
        <v>1550</v>
      </c>
      <c r="U841" s="63" t="s">
        <v>4341</v>
      </c>
    </row>
    <row r="842" spans="1:23" ht="30">
      <c r="A842" s="64">
        <v>841</v>
      </c>
      <c r="B842" s="80" t="s">
        <v>763</v>
      </c>
      <c r="C842" s="66" t="s">
        <v>763</v>
      </c>
      <c r="D842" s="66" t="s">
        <v>1523</v>
      </c>
      <c r="E842" s="66" t="s">
        <v>4122</v>
      </c>
      <c r="F842" s="66" t="s">
        <v>1524</v>
      </c>
      <c r="G842" s="67" t="s">
        <v>1570</v>
      </c>
      <c r="H842" s="68" t="s">
        <v>1561</v>
      </c>
      <c r="I842" s="68" t="s">
        <v>1562</v>
      </c>
      <c r="J842" s="68" t="s">
        <v>1562</v>
      </c>
      <c r="K842" s="68" t="s">
        <v>1563</v>
      </c>
      <c r="L842" s="68" t="s">
        <v>3746</v>
      </c>
      <c r="M842" s="68" t="s">
        <v>3747</v>
      </c>
      <c r="N842" s="68" t="s">
        <v>3748</v>
      </c>
      <c r="O842" s="68" t="s">
        <v>3749</v>
      </c>
      <c r="P842" s="68" t="s">
        <v>3750</v>
      </c>
      <c r="Q842" s="68" t="s">
        <v>3751</v>
      </c>
      <c r="R842" s="68" t="s">
        <v>2401</v>
      </c>
      <c r="S842" s="68" t="s">
        <v>2402</v>
      </c>
      <c r="T842" s="68">
        <v>1232</v>
      </c>
      <c r="U842" s="63" t="s">
        <v>4342</v>
      </c>
      <c r="W842" s="63" t="s">
        <v>3838</v>
      </c>
    </row>
    <row r="843" spans="1:23" ht="30">
      <c r="A843" s="64">
        <v>842</v>
      </c>
      <c r="B843" s="80" t="s">
        <v>409</v>
      </c>
      <c r="C843" s="66" t="s">
        <v>409</v>
      </c>
      <c r="D843" s="66" t="s">
        <v>1527</v>
      </c>
      <c r="E843" s="66" t="s">
        <v>4343</v>
      </c>
      <c r="F843" s="66" t="s">
        <v>1528</v>
      </c>
      <c r="G843" s="67" t="s">
        <v>1649</v>
      </c>
      <c r="H843" s="68" t="s">
        <v>1561</v>
      </c>
      <c r="I843" s="68" t="s">
        <v>1562</v>
      </c>
      <c r="J843" s="68" t="s">
        <v>1562</v>
      </c>
      <c r="K843" s="68" t="s">
        <v>1563</v>
      </c>
      <c r="L843" s="68" t="s">
        <v>4344</v>
      </c>
      <c r="M843" s="68" t="s">
        <v>2293</v>
      </c>
      <c r="N843" s="68" t="s">
        <v>4345</v>
      </c>
      <c r="O843" s="68" t="s">
        <v>4346</v>
      </c>
      <c r="P843" s="68" t="s">
        <v>4347</v>
      </c>
      <c r="Q843" s="68" t="s">
        <v>4348</v>
      </c>
      <c r="R843" s="68" t="s">
        <v>2401</v>
      </c>
      <c r="S843" s="68" t="s">
        <v>2402</v>
      </c>
      <c r="T843" s="68">
        <v>7000</v>
      </c>
      <c r="U843" s="63" t="s">
        <v>4349</v>
      </c>
    </row>
    <row r="844" spans="1:23" ht="30">
      <c r="A844" s="64">
        <v>843</v>
      </c>
      <c r="B844" s="80" t="s">
        <v>765</v>
      </c>
      <c r="C844" s="66" t="s">
        <v>765</v>
      </c>
      <c r="D844" s="66" t="s">
        <v>1537</v>
      </c>
      <c r="E844" s="66" t="s">
        <v>4350</v>
      </c>
      <c r="F844" s="66" t="s">
        <v>1538</v>
      </c>
      <c r="G844" s="67" t="s">
        <v>1649</v>
      </c>
      <c r="H844" s="68" t="s">
        <v>1561</v>
      </c>
      <c r="I844" s="68" t="s">
        <v>1562</v>
      </c>
      <c r="J844" s="68" t="s">
        <v>1562</v>
      </c>
      <c r="K844" s="68" t="s">
        <v>4351</v>
      </c>
      <c r="L844" s="68" t="s">
        <v>4352</v>
      </c>
      <c r="M844" s="68" t="s">
        <v>1956</v>
      </c>
      <c r="N844" s="68" t="s">
        <v>4353</v>
      </c>
      <c r="O844" s="68" t="s">
        <v>4354</v>
      </c>
      <c r="P844" s="68" t="s">
        <v>4355</v>
      </c>
      <c r="Q844" s="68" t="s">
        <v>4356</v>
      </c>
      <c r="R844" s="68" t="s">
        <v>2401</v>
      </c>
      <c r="S844" s="68" t="s">
        <v>2402</v>
      </c>
      <c r="T844" s="68">
        <v>7100</v>
      </c>
      <c r="U844" s="63" t="s">
        <v>4357</v>
      </c>
    </row>
    <row r="845" spans="1:23" ht="30">
      <c r="A845" s="64">
        <v>844</v>
      </c>
      <c r="B845" s="80" t="s">
        <v>412</v>
      </c>
      <c r="C845" s="66" t="s">
        <v>412</v>
      </c>
      <c r="D845" s="66" t="s">
        <v>1533</v>
      </c>
      <c r="E845" s="66" t="s">
        <v>4358</v>
      </c>
      <c r="F845" s="66" t="s">
        <v>1534</v>
      </c>
      <c r="G845" s="67" t="s">
        <v>1649</v>
      </c>
      <c r="H845" s="68" t="s">
        <v>1561</v>
      </c>
      <c r="I845" s="68" t="s">
        <v>1562</v>
      </c>
      <c r="J845" s="68" t="s">
        <v>1562</v>
      </c>
      <c r="K845" s="68" t="s">
        <v>4359</v>
      </c>
      <c r="L845" s="68" t="s">
        <v>4360</v>
      </c>
      <c r="M845" s="68" t="s">
        <v>4361</v>
      </c>
      <c r="N845" s="68" t="s">
        <v>4362</v>
      </c>
      <c r="O845" s="68" t="s">
        <v>4363</v>
      </c>
      <c r="P845" s="68" t="s">
        <v>4364</v>
      </c>
      <c r="Q845" s="68" t="s">
        <v>4365</v>
      </c>
      <c r="R845" s="68" t="s">
        <v>2401</v>
      </c>
      <c r="S845" s="68" t="s">
        <v>2402</v>
      </c>
      <c r="T845" s="68">
        <v>7016</v>
      </c>
      <c r="U845" s="63" t="s">
        <v>4366</v>
      </c>
      <c r="W845" s="63" t="s">
        <v>4367</v>
      </c>
    </row>
    <row r="846" spans="1:23" ht="30">
      <c r="A846" s="64">
        <v>845</v>
      </c>
      <c r="B846" s="80" t="s">
        <v>413</v>
      </c>
      <c r="C846" s="66" t="s">
        <v>413</v>
      </c>
      <c r="D846" s="66" t="s">
        <v>1535</v>
      </c>
      <c r="E846" s="66" t="s">
        <v>4368</v>
      </c>
      <c r="F846" s="66" t="s">
        <v>1536</v>
      </c>
      <c r="G846" s="67" t="s">
        <v>1649</v>
      </c>
      <c r="H846" s="68" t="s">
        <v>1561</v>
      </c>
      <c r="I846" s="68" t="s">
        <v>1562</v>
      </c>
      <c r="J846" s="68" t="s">
        <v>1562</v>
      </c>
      <c r="K846" s="68" t="s">
        <v>1563</v>
      </c>
      <c r="L846" s="68" t="s">
        <v>4369</v>
      </c>
      <c r="M846" s="68" t="s">
        <v>1702</v>
      </c>
      <c r="N846" s="68" t="s">
        <v>4370</v>
      </c>
      <c r="O846" s="68" t="s">
        <v>4371</v>
      </c>
      <c r="P846" s="68">
        <v>9778016755</v>
      </c>
      <c r="Q846" s="68" t="s">
        <v>4372</v>
      </c>
      <c r="R846" s="68" t="s">
        <v>2401</v>
      </c>
      <c r="S846" s="68" t="s">
        <v>2402</v>
      </c>
      <c r="T846" s="68">
        <v>7001</v>
      </c>
      <c r="U846" s="63" t="s">
        <v>4372</v>
      </c>
    </row>
    <row r="847" spans="1:23" ht="45">
      <c r="A847" s="64">
        <v>846</v>
      </c>
      <c r="B847" s="80" t="s">
        <v>386</v>
      </c>
      <c r="C847" s="66" t="s">
        <v>386</v>
      </c>
      <c r="D847" s="66" t="s">
        <v>1463</v>
      </c>
      <c r="E847" s="66" t="s">
        <v>4373</v>
      </c>
      <c r="F847" s="66" t="s">
        <v>1464</v>
      </c>
      <c r="G847" s="67" t="s">
        <v>1649</v>
      </c>
      <c r="H847" s="68" t="s">
        <v>1561</v>
      </c>
      <c r="I847" s="68" t="s">
        <v>1562</v>
      </c>
      <c r="J847" s="68" t="s">
        <v>1561</v>
      </c>
      <c r="K847" s="68" t="s">
        <v>4374</v>
      </c>
      <c r="L847" s="68" t="s">
        <v>4375</v>
      </c>
      <c r="M847" s="68" t="s">
        <v>1984</v>
      </c>
      <c r="N847" s="68" t="s">
        <v>4376</v>
      </c>
      <c r="O847" s="68" t="s">
        <v>4377</v>
      </c>
      <c r="P847" s="68" t="s">
        <v>4378</v>
      </c>
      <c r="Q847" s="68" t="s">
        <v>4379</v>
      </c>
      <c r="R847" s="68" t="s">
        <v>2401</v>
      </c>
      <c r="S847" s="68" t="s">
        <v>2402</v>
      </c>
      <c r="T847" s="68">
        <v>8400</v>
      </c>
      <c r="U847" s="63" t="s">
        <v>4380</v>
      </c>
    </row>
    <row r="848" spans="1:23" ht="30">
      <c r="A848" s="64">
        <v>847</v>
      </c>
      <c r="B848" s="80" t="s">
        <v>371</v>
      </c>
      <c r="C848" s="66" t="s">
        <v>371</v>
      </c>
      <c r="D848" s="66" t="s">
        <v>1425</v>
      </c>
      <c r="E848" s="66" t="s">
        <v>4381</v>
      </c>
      <c r="F848" s="66" t="s">
        <v>1426</v>
      </c>
      <c r="G848" s="67" t="s">
        <v>1649</v>
      </c>
      <c r="H848" s="68" t="s">
        <v>1561</v>
      </c>
      <c r="I848" s="68" t="s">
        <v>1562</v>
      </c>
      <c r="J848" s="68" t="s">
        <v>1561</v>
      </c>
      <c r="K848" s="68" t="s">
        <v>2910</v>
      </c>
      <c r="L848" s="68" t="s">
        <v>4267</v>
      </c>
      <c r="M848" s="68" t="s">
        <v>1940</v>
      </c>
      <c r="N848" s="68" t="s">
        <v>4265</v>
      </c>
      <c r="O848" s="68" t="s">
        <v>4268</v>
      </c>
      <c r="P848" s="68" t="s">
        <v>4269</v>
      </c>
      <c r="Q848" s="68" t="s">
        <v>4270</v>
      </c>
      <c r="R848" s="68" t="s">
        <v>2401</v>
      </c>
      <c r="S848" s="68" t="s">
        <v>2402</v>
      </c>
      <c r="T848" s="68">
        <v>9506</v>
      </c>
      <c r="U848" s="63" t="s">
        <v>4271</v>
      </c>
    </row>
    <row r="849" spans="1:23" ht="45">
      <c r="A849" s="64">
        <v>848</v>
      </c>
      <c r="B849" s="80" t="s">
        <v>306</v>
      </c>
      <c r="C849" s="66" t="s">
        <v>4382</v>
      </c>
      <c r="D849" s="66" t="s">
        <v>4383</v>
      </c>
      <c r="E849" s="66" t="s">
        <v>3051</v>
      </c>
      <c r="F849" s="66" t="s">
        <v>870</v>
      </c>
      <c r="G849" s="67" t="s">
        <v>1570</v>
      </c>
      <c r="H849" s="68" t="s">
        <v>1561</v>
      </c>
      <c r="I849" s="68" t="s">
        <v>1562</v>
      </c>
      <c r="J849" s="68" t="s">
        <v>1562</v>
      </c>
      <c r="K849" s="68" t="s">
        <v>3123</v>
      </c>
      <c r="L849" s="68" t="s">
        <v>3052</v>
      </c>
      <c r="M849" s="68" t="s">
        <v>3053</v>
      </c>
      <c r="N849" s="68" t="s">
        <v>3054</v>
      </c>
      <c r="O849" s="68" t="s">
        <v>3055</v>
      </c>
      <c r="P849" s="68" t="s">
        <v>3056</v>
      </c>
      <c r="Q849" s="68" t="s">
        <v>4234</v>
      </c>
      <c r="R849" s="68" t="s">
        <v>2401</v>
      </c>
      <c r="S849" s="68" t="s">
        <v>2402</v>
      </c>
      <c r="T849" s="68">
        <v>1105</v>
      </c>
      <c r="U849" s="63" t="s">
        <v>4235</v>
      </c>
    </row>
    <row r="850" spans="1:23" ht="45">
      <c r="A850" s="64">
        <v>849</v>
      </c>
      <c r="B850" s="80" t="s">
        <v>163</v>
      </c>
      <c r="C850" s="66" t="s">
        <v>515</v>
      </c>
      <c r="D850" s="66" t="s">
        <v>1021</v>
      </c>
      <c r="E850" s="66" t="s">
        <v>4384</v>
      </c>
      <c r="F850" s="66" t="s">
        <v>4385</v>
      </c>
      <c r="G850" s="67" t="s">
        <v>1570</v>
      </c>
      <c r="H850" s="68" t="s">
        <v>1561</v>
      </c>
      <c r="I850" s="68" t="s">
        <v>1561</v>
      </c>
      <c r="J850" s="68" t="s">
        <v>1561</v>
      </c>
      <c r="K850" s="68" t="s">
        <v>3867</v>
      </c>
      <c r="L850" s="68" t="s">
        <v>3996</v>
      </c>
      <c r="M850" s="68" t="s">
        <v>2526</v>
      </c>
      <c r="N850" s="68" t="s">
        <v>3997</v>
      </c>
      <c r="O850" s="68" t="s">
        <v>3998</v>
      </c>
      <c r="P850" s="68" t="s">
        <v>3999</v>
      </c>
      <c r="Q850" s="68" t="s">
        <v>4000</v>
      </c>
      <c r="R850" s="68" t="s">
        <v>2401</v>
      </c>
      <c r="S850" s="68" t="s">
        <v>2402</v>
      </c>
      <c r="T850" s="68">
        <v>8000</v>
      </c>
      <c r="U850" s="63" t="s">
        <v>4001</v>
      </c>
    </row>
    <row r="851" spans="1:23" ht="45">
      <c r="A851" s="64">
        <v>850</v>
      </c>
      <c r="B851" s="80" t="s">
        <v>163</v>
      </c>
      <c r="C851" s="66" t="s">
        <v>4386</v>
      </c>
      <c r="D851" s="66" t="s">
        <v>1021</v>
      </c>
      <c r="E851" s="66" t="s">
        <v>4384</v>
      </c>
      <c r="F851" s="66" t="s">
        <v>4385</v>
      </c>
      <c r="G851" s="67" t="s">
        <v>1570</v>
      </c>
      <c r="H851" s="68" t="s">
        <v>1561</v>
      </c>
      <c r="I851" s="68" t="s">
        <v>1561</v>
      </c>
      <c r="J851" s="68" t="s">
        <v>1561</v>
      </c>
      <c r="K851" s="68" t="s">
        <v>3867</v>
      </c>
      <c r="L851" s="68" t="s">
        <v>3996</v>
      </c>
      <c r="M851" s="68" t="s">
        <v>2526</v>
      </c>
      <c r="N851" s="68" t="s">
        <v>3997</v>
      </c>
      <c r="O851" s="68" t="s">
        <v>3998</v>
      </c>
      <c r="P851" s="68" t="s">
        <v>3999</v>
      </c>
      <c r="Q851" s="68" t="s">
        <v>4000</v>
      </c>
      <c r="R851" s="68" t="s">
        <v>2401</v>
      </c>
      <c r="S851" s="68" t="s">
        <v>2402</v>
      </c>
      <c r="T851" s="68">
        <v>8000</v>
      </c>
      <c r="U851" s="63" t="s">
        <v>4001</v>
      </c>
    </row>
    <row r="852" spans="1:23" ht="45">
      <c r="A852" s="64">
        <v>851</v>
      </c>
      <c r="B852" s="80" t="s">
        <v>191</v>
      </c>
      <c r="C852" s="66" t="s">
        <v>192</v>
      </c>
      <c r="D852" s="66" t="s">
        <v>1075</v>
      </c>
      <c r="E852" s="66" t="s">
        <v>4023</v>
      </c>
      <c r="F852" s="66" t="s">
        <v>1076</v>
      </c>
      <c r="G852" s="67" t="s">
        <v>1570</v>
      </c>
      <c r="H852" s="68" t="s">
        <v>1561</v>
      </c>
      <c r="I852" s="68" t="s">
        <v>1562</v>
      </c>
      <c r="J852" s="68" t="s">
        <v>1561</v>
      </c>
      <c r="K852" s="68" t="s">
        <v>4024</v>
      </c>
      <c r="L852" s="68" t="s">
        <v>4025</v>
      </c>
      <c r="M852" s="68" t="s">
        <v>4026</v>
      </c>
      <c r="N852" s="68" t="s">
        <v>4027</v>
      </c>
      <c r="O852" s="68" t="s">
        <v>4028</v>
      </c>
      <c r="P852" s="68" t="s">
        <v>4029</v>
      </c>
      <c r="Q852" s="68" t="s">
        <v>4387</v>
      </c>
      <c r="R852" s="68" t="s">
        <v>2401</v>
      </c>
      <c r="S852" s="68" t="s">
        <v>2402</v>
      </c>
      <c r="T852" s="68">
        <v>9202</v>
      </c>
      <c r="U852" s="63" t="s">
        <v>4388</v>
      </c>
    </row>
    <row r="853" spans="1:23" ht="30">
      <c r="A853" s="64">
        <v>852</v>
      </c>
      <c r="B853" s="80" t="s">
        <v>583</v>
      </c>
      <c r="C853" s="66" t="s">
        <v>226</v>
      </c>
      <c r="D853" s="66" t="s">
        <v>1139</v>
      </c>
      <c r="E853" s="66" t="s">
        <v>4071</v>
      </c>
      <c r="F853" s="66" t="s">
        <v>1140</v>
      </c>
      <c r="G853" s="67" t="s">
        <v>1570</v>
      </c>
      <c r="H853" s="68" t="s">
        <v>1561</v>
      </c>
      <c r="I853" s="68" t="s">
        <v>1562</v>
      </c>
      <c r="J853" s="68" t="s">
        <v>1562</v>
      </c>
      <c r="K853" s="68" t="s">
        <v>1563</v>
      </c>
      <c r="L853" s="68" t="s">
        <v>4072</v>
      </c>
      <c r="M853" s="68" t="s">
        <v>2559</v>
      </c>
      <c r="N853" s="68" t="s">
        <v>4073</v>
      </c>
      <c r="O853" s="68" t="s">
        <v>4074</v>
      </c>
      <c r="P853" s="68" t="s">
        <v>4075</v>
      </c>
      <c r="Q853" s="68" t="s">
        <v>4076</v>
      </c>
      <c r="R853" s="68" t="s">
        <v>2401</v>
      </c>
      <c r="S853" s="68" t="s">
        <v>2402</v>
      </c>
      <c r="T853" s="68">
        <v>9014</v>
      </c>
      <c r="U853" s="63" t="s">
        <v>4077</v>
      </c>
    </row>
    <row r="854" spans="1:23" ht="45">
      <c r="A854" s="64">
        <v>853</v>
      </c>
      <c r="B854" s="80" t="s">
        <v>306</v>
      </c>
      <c r="C854" s="66" t="s">
        <v>308</v>
      </c>
      <c r="D854" s="66" t="s">
        <v>4383</v>
      </c>
      <c r="E854" s="66" t="s">
        <v>3051</v>
      </c>
      <c r="F854" s="66" t="s">
        <v>870</v>
      </c>
      <c r="G854" s="67" t="s">
        <v>1570</v>
      </c>
      <c r="H854" s="68" t="s">
        <v>1561</v>
      </c>
      <c r="I854" s="68" t="s">
        <v>1562</v>
      </c>
      <c r="J854" s="68" t="s">
        <v>1562</v>
      </c>
      <c r="K854" s="68" t="s">
        <v>3123</v>
      </c>
      <c r="L854" s="68" t="s">
        <v>3052</v>
      </c>
      <c r="M854" s="68" t="s">
        <v>3053</v>
      </c>
      <c r="N854" s="68" t="s">
        <v>3054</v>
      </c>
      <c r="O854" s="68" t="s">
        <v>3055</v>
      </c>
      <c r="P854" s="68" t="s">
        <v>3056</v>
      </c>
      <c r="Q854" s="68" t="s">
        <v>4234</v>
      </c>
      <c r="R854" s="68" t="s">
        <v>2401</v>
      </c>
      <c r="S854" s="68" t="s">
        <v>2402</v>
      </c>
      <c r="T854" s="68">
        <v>1105</v>
      </c>
      <c r="U854" s="63" t="s">
        <v>4235</v>
      </c>
    </row>
    <row r="855" spans="1:23" ht="45">
      <c r="A855" s="64">
        <v>854</v>
      </c>
      <c r="B855" s="80" t="s">
        <v>306</v>
      </c>
      <c r="C855" s="66" t="s">
        <v>309</v>
      </c>
      <c r="D855" s="66" t="s">
        <v>4383</v>
      </c>
      <c r="E855" s="66" t="s">
        <v>3051</v>
      </c>
      <c r="F855" s="66" t="s">
        <v>870</v>
      </c>
      <c r="G855" s="67" t="s">
        <v>1570</v>
      </c>
      <c r="H855" s="68" t="s">
        <v>1561</v>
      </c>
      <c r="I855" s="68" t="s">
        <v>1562</v>
      </c>
      <c r="J855" s="68" t="s">
        <v>1562</v>
      </c>
      <c r="K855" s="68" t="s">
        <v>3123</v>
      </c>
      <c r="L855" s="68" t="s">
        <v>3052</v>
      </c>
      <c r="M855" s="68" t="s">
        <v>3053</v>
      </c>
      <c r="N855" s="68" t="s">
        <v>3054</v>
      </c>
      <c r="O855" s="68" t="s">
        <v>3055</v>
      </c>
      <c r="P855" s="68" t="s">
        <v>3056</v>
      </c>
      <c r="Q855" s="68" t="s">
        <v>4234</v>
      </c>
      <c r="R855" s="68" t="s">
        <v>2401</v>
      </c>
      <c r="S855" s="68" t="s">
        <v>2402</v>
      </c>
      <c r="T855" s="68">
        <v>1105</v>
      </c>
      <c r="U855" s="63" t="s">
        <v>4235</v>
      </c>
    </row>
    <row r="856" spans="1:23" ht="30">
      <c r="A856" s="64">
        <v>855</v>
      </c>
      <c r="B856" s="80" t="s">
        <v>519</v>
      </c>
      <c r="C856" s="66" t="s">
        <v>265</v>
      </c>
      <c r="D856" s="66" t="s">
        <v>1027</v>
      </c>
      <c r="E856" s="66" t="s">
        <v>4389</v>
      </c>
      <c r="F856" s="66" t="s">
        <v>1028</v>
      </c>
      <c r="G856" s="67" t="s">
        <v>1570</v>
      </c>
      <c r="H856" s="68" t="s">
        <v>1561</v>
      </c>
      <c r="I856" s="68" t="s">
        <v>1562</v>
      </c>
      <c r="J856" s="68" t="s">
        <v>1561</v>
      </c>
      <c r="K856" s="68" t="s">
        <v>3968</v>
      </c>
      <c r="L856" s="68" t="s">
        <v>2277</v>
      </c>
      <c r="M856" s="68" t="s">
        <v>1932</v>
      </c>
      <c r="N856" s="68" t="s">
        <v>4007</v>
      </c>
      <c r="O856" s="68" t="s">
        <v>4008</v>
      </c>
      <c r="P856" s="68" t="s">
        <v>4009</v>
      </c>
      <c r="Q856" s="68" t="s">
        <v>4390</v>
      </c>
      <c r="R856" s="68" t="s">
        <v>2401</v>
      </c>
      <c r="S856" s="68" t="s">
        <v>2402</v>
      </c>
      <c r="T856" s="68">
        <v>9002</v>
      </c>
      <c r="U856" s="63" t="s">
        <v>4010</v>
      </c>
    </row>
    <row r="857" spans="1:23" ht="30">
      <c r="A857" s="64">
        <v>856</v>
      </c>
      <c r="B857" s="80" t="s">
        <v>617</v>
      </c>
      <c r="C857" s="66" t="s">
        <v>618</v>
      </c>
      <c r="D857" s="66" t="s">
        <v>1225</v>
      </c>
      <c r="E857" s="66" t="s">
        <v>4122</v>
      </c>
      <c r="F857" s="66" t="s">
        <v>4391</v>
      </c>
      <c r="G857" s="67" t="s">
        <v>1570</v>
      </c>
      <c r="H857" s="68" t="s">
        <v>1561</v>
      </c>
      <c r="I857" s="68" t="s">
        <v>1562</v>
      </c>
      <c r="J857" s="68" t="s">
        <v>1562</v>
      </c>
      <c r="K857" s="68" t="s">
        <v>1563</v>
      </c>
      <c r="L857" s="68" t="s">
        <v>3746</v>
      </c>
      <c r="M857" s="68" t="s">
        <v>4120</v>
      </c>
      <c r="N857" s="68" t="s">
        <v>3748</v>
      </c>
      <c r="O857" s="68" t="s">
        <v>3749</v>
      </c>
      <c r="P857" s="68" t="s">
        <v>3750</v>
      </c>
      <c r="Q857" s="68" t="s">
        <v>3751</v>
      </c>
      <c r="R857" s="68" t="s">
        <v>2401</v>
      </c>
      <c r="S857" s="68" t="s">
        <v>2402</v>
      </c>
      <c r="T857" s="68">
        <v>1232</v>
      </c>
      <c r="U857" s="63" t="s">
        <v>4123</v>
      </c>
      <c r="W857" s="63" t="s">
        <v>4124</v>
      </c>
    </row>
    <row r="858" spans="1:23" ht="45">
      <c r="A858" s="64">
        <v>857</v>
      </c>
      <c r="B858" s="80" t="s">
        <v>306</v>
      </c>
      <c r="C858" s="66" t="s">
        <v>624</v>
      </c>
      <c r="D858" s="66" t="s">
        <v>4383</v>
      </c>
      <c r="E858" s="66" t="s">
        <v>3051</v>
      </c>
      <c r="F858" s="66" t="s">
        <v>870</v>
      </c>
      <c r="G858" s="67" t="s">
        <v>1570</v>
      </c>
      <c r="H858" s="68" t="s">
        <v>1561</v>
      </c>
      <c r="I858" s="68" t="s">
        <v>1562</v>
      </c>
      <c r="J858" s="68" t="s">
        <v>1562</v>
      </c>
      <c r="K858" s="68" t="s">
        <v>3123</v>
      </c>
      <c r="L858" s="68" t="s">
        <v>3052</v>
      </c>
      <c r="M858" s="68" t="s">
        <v>3053</v>
      </c>
      <c r="N858" s="68" t="s">
        <v>3054</v>
      </c>
      <c r="O858" s="68" t="s">
        <v>3055</v>
      </c>
      <c r="P858" s="68" t="s">
        <v>3056</v>
      </c>
      <c r="Q858" s="68" t="s">
        <v>4234</v>
      </c>
      <c r="R858" s="68" t="s">
        <v>2401</v>
      </c>
      <c r="S858" s="68" t="s">
        <v>2402</v>
      </c>
      <c r="T858" s="68">
        <v>1105</v>
      </c>
      <c r="U858" s="63" t="s">
        <v>4235</v>
      </c>
    </row>
    <row r="859" spans="1:23" ht="45">
      <c r="A859" s="64">
        <v>858</v>
      </c>
      <c r="B859" s="80" t="s">
        <v>306</v>
      </c>
      <c r="C859" s="66" t="s">
        <v>310</v>
      </c>
      <c r="D859" s="66" t="s">
        <v>4383</v>
      </c>
      <c r="E859" s="66" t="s">
        <v>3051</v>
      </c>
      <c r="F859" s="66" t="s">
        <v>870</v>
      </c>
      <c r="G859" s="67" t="s">
        <v>1570</v>
      </c>
      <c r="H859" s="68" t="s">
        <v>1561</v>
      </c>
      <c r="I859" s="68" t="s">
        <v>1562</v>
      </c>
      <c r="J859" s="68" t="s">
        <v>1562</v>
      </c>
      <c r="K859" s="68" t="s">
        <v>3123</v>
      </c>
      <c r="L859" s="68" t="s">
        <v>3052</v>
      </c>
      <c r="M859" s="68" t="s">
        <v>3053</v>
      </c>
      <c r="N859" s="68" t="s">
        <v>3054</v>
      </c>
      <c r="O859" s="68" t="s">
        <v>3055</v>
      </c>
      <c r="P859" s="68" t="s">
        <v>3056</v>
      </c>
      <c r="Q859" s="68" t="s">
        <v>4234</v>
      </c>
      <c r="R859" s="68" t="s">
        <v>2401</v>
      </c>
      <c r="S859" s="68" t="s">
        <v>2402</v>
      </c>
      <c r="T859" s="68">
        <v>1105</v>
      </c>
      <c r="U859" s="63" t="s">
        <v>4235</v>
      </c>
    </row>
    <row r="860" spans="1:23" ht="45">
      <c r="A860" s="64">
        <v>859</v>
      </c>
      <c r="B860" s="80" t="s">
        <v>144</v>
      </c>
      <c r="C860" s="66" t="s">
        <v>4392</v>
      </c>
      <c r="D860" s="66" t="s">
        <v>1287</v>
      </c>
      <c r="E860" s="66" t="s">
        <v>4204</v>
      </c>
      <c r="F860" s="66" t="s">
        <v>1288</v>
      </c>
      <c r="G860" s="67" t="s">
        <v>1570</v>
      </c>
      <c r="H860" s="68" t="s">
        <v>1561</v>
      </c>
      <c r="I860" s="68" t="s">
        <v>1561</v>
      </c>
      <c r="J860" s="68" t="s">
        <v>1562</v>
      </c>
      <c r="K860" s="68" t="s">
        <v>3875</v>
      </c>
      <c r="L860" s="68" t="s">
        <v>2113</v>
      </c>
      <c r="M860" s="68" t="s">
        <v>4205</v>
      </c>
      <c r="N860" s="68" t="s">
        <v>4206</v>
      </c>
      <c r="O860" s="68" t="s">
        <v>1912</v>
      </c>
      <c r="P860" s="68" t="s">
        <v>4207</v>
      </c>
      <c r="Q860" s="68" t="s">
        <v>4208</v>
      </c>
      <c r="R860" s="68" t="s">
        <v>2401</v>
      </c>
      <c r="S860" s="68" t="s">
        <v>2402</v>
      </c>
      <c r="T860" s="68">
        <v>9512</v>
      </c>
      <c r="U860" s="63" t="s">
        <v>4393</v>
      </c>
    </row>
    <row r="861" spans="1:23" ht="45">
      <c r="A861" s="64">
        <v>860</v>
      </c>
      <c r="B861" s="80" t="s">
        <v>292</v>
      </c>
      <c r="C861" s="66" t="s">
        <v>293</v>
      </c>
      <c r="D861" s="66" t="s">
        <v>1307</v>
      </c>
      <c r="E861" s="66" t="s">
        <v>4224</v>
      </c>
      <c r="F861" s="66" t="s">
        <v>1308</v>
      </c>
      <c r="G861" s="67" t="s">
        <v>1570</v>
      </c>
      <c r="H861" s="68" t="s">
        <v>1561</v>
      </c>
      <c r="I861" s="68" t="s">
        <v>1562</v>
      </c>
      <c r="J861" s="68" t="s">
        <v>1562</v>
      </c>
      <c r="K861" s="68" t="s">
        <v>1563</v>
      </c>
      <c r="L861" s="68" t="s">
        <v>2537</v>
      </c>
      <c r="M861" s="68" t="s">
        <v>3711</v>
      </c>
      <c r="N861" s="68" t="s">
        <v>4225</v>
      </c>
      <c r="O861" s="68" t="s">
        <v>4226</v>
      </c>
      <c r="P861" s="68" t="s">
        <v>2541</v>
      </c>
      <c r="Q861" s="68" t="s">
        <v>4222</v>
      </c>
      <c r="R861" s="68" t="s">
        <v>2401</v>
      </c>
      <c r="S861" s="68" t="s">
        <v>2402</v>
      </c>
      <c r="T861" s="68">
        <v>8501</v>
      </c>
      <c r="U861" s="63" t="s">
        <v>4227</v>
      </c>
    </row>
    <row r="862" spans="1:23" ht="45">
      <c r="A862" s="64">
        <v>861</v>
      </c>
      <c r="B862" s="80" t="s">
        <v>306</v>
      </c>
      <c r="C862" s="66" t="s">
        <v>665</v>
      </c>
      <c r="D862" s="66" t="s">
        <v>4383</v>
      </c>
      <c r="E862" s="66" t="s">
        <v>3051</v>
      </c>
      <c r="F862" s="66" t="s">
        <v>870</v>
      </c>
      <c r="G862" s="67" t="s">
        <v>1570</v>
      </c>
      <c r="H862" s="68" t="s">
        <v>1561</v>
      </c>
      <c r="I862" s="68" t="s">
        <v>1562</v>
      </c>
      <c r="J862" s="68" t="s">
        <v>1562</v>
      </c>
      <c r="K862" s="68" t="s">
        <v>3123</v>
      </c>
      <c r="L862" s="68" t="s">
        <v>3052</v>
      </c>
      <c r="M862" s="68" t="s">
        <v>3053</v>
      </c>
      <c r="N862" s="68" t="s">
        <v>3054</v>
      </c>
      <c r="O862" s="68" t="s">
        <v>3055</v>
      </c>
      <c r="P862" s="68" t="s">
        <v>3056</v>
      </c>
      <c r="Q862" s="68" t="s">
        <v>4234</v>
      </c>
      <c r="R862" s="68" t="s">
        <v>2401</v>
      </c>
      <c r="S862" s="68" t="s">
        <v>2402</v>
      </c>
      <c r="T862" s="68">
        <v>1105</v>
      </c>
      <c r="U862" s="63" t="s">
        <v>4235</v>
      </c>
    </row>
    <row r="863" spans="1:23" ht="45">
      <c r="A863" s="64">
        <v>862</v>
      </c>
      <c r="B863" s="80" t="s">
        <v>306</v>
      </c>
      <c r="C863" s="66" t="s">
        <v>311</v>
      </c>
      <c r="D863" s="66" t="s">
        <v>4383</v>
      </c>
      <c r="E863" s="66" t="s">
        <v>3051</v>
      </c>
      <c r="F863" s="66" t="s">
        <v>870</v>
      </c>
      <c r="G863" s="67" t="s">
        <v>1570</v>
      </c>
      <c r="H863" s="68" t="s">
        <v>1561</v>
      </c>
      <c r="I863" s="68" t="s">
        <v>1562</v>
      </c>
      <c r="J863" s="68" t="s">
        <v>1562</v>
      </c>
      <c r="K863" s="68" t="s">
        <v>3123</v>
      </c>
      <c r="L863" s="68" t="s">
        <v>3052</v>
      </c>
      <c r="M863" s="68" t="s">
        <v>3053</v>
      </c>
      <c r="N863" s="68" t="s">
        <v>3054</v>
      </c>
      <c r="O863" s="68" t="s">
        <v>3055</v>
      </c>
      <c r="P863" s="68" t="s">
        <v>3056</v>
      </c>
      <c r="Q863" s="68" t="s">
        <v>4234</v>
      </c>
      <c r="R863" s="68" t="s">
        <v>2401</v>
      </c>
      <c r="S863" s="68" t="s">
        <v>2402</v>
      </c>
      <c r="T863" s="68">
        <v>1105</v>
      </c>
      <c r="U863" s="63" t="s">
        <v>4235</v>
      </c>
    </row>
    <row r="864" spans="1:23" ht="90">
      <c r="A864" s="64">
        <v>863</v>
      </c>
      <c r="B864" s="80" t="s">
        <v>208</v>
      </c>
      <c r="C864" s="66" t="s">
        <v>704</v>
      </c>
      <c r="D864" s="66" t="s">
        <v>1405</v>
      </c>
      <c r="E864" s="66" t="s">
        <v>4050</v>
      </c>
      <c r="F864" s="66" t="s">
        <v>1406</v>
      </c>
      <c r="G864" s="67" t="s">
        <v>1570</v>
      </c>
      <c r="H864" s="68" t="s">
        <v>1561</v>
      </c>
      <c r="I864" s="68" t="s">
        <v>1561</v>
      </c>
      <c r="J864" s="68" t="s">
        <v>1562</v>
      </c>
      <c r="K864" s="68" t="s">
        <v>4051</v>
      </c>
      <c r="L864" s="68" t="s">
        <v>4043</v>
      </c>
      <c r="M864" s="68" t="s">
        <v>4055</v>
      </c>
      <c r="N864" s="68" t="s">
        <v>4045</v>
      </c>
      <c r="O864" s="68">
        <v>88862368</v>
      </c>
      <c r="P864" s="68" t="s">
        <v>4056</v>
      </c>
      <c r="Q864" s="68" t="s">
        <v>4394</v>
      </c>
      <c r="R864" s="68" t="s">
        <v>2401</v>
      </c>
      <c r="S864" s="68" t="s">
        <v>2402</v>
      </c>
      <c r="T864" s="68">
        <v>8001</v>
      </c>
      <c r="U864" s="63" t="s">
        <v>4052</v>
      </c>
    </row>
    <row r="865" spans="1:23" ht="45">
      <c r="A865" s="64">
        <v>864</v>
      </c>
      <c r="B865" s="80" t="s">
        <v>306</v>
      </c>
      <c r="C865" s="66" t="s">
        <v>314</v>
      </c>
      <c r="D865" s="66" t="s">
        <v>4383</v>
      </c>
      <c r="E865" s="66" t="s">
        <v>4395</v>
      </c>
      <c r="F865" s="66" t="s">
        <v>870</v>
      </c>
      <c r="G865" s="67" t="s">
        <v>1570</v>
      </c>
      <c r="H865" s="68" t="s">
        <v>1561</v>
      </c>
      <c r="I865" s="68" t="s">
        <v>1562</v>
      </c>
      <c r="J865" s="68" t="s">
        <v>1562</v>
      </c>
      <c r="K865" s="68" t="s">
        <v>3123</v>
      </c>
      <c r="L865" s="68" t="s">
        <v>3052</v>
      </c>
      <c r="M865" s="68" t="s">
        <v>3053</v>
      </c>
      <c r="N865" s="68" t="s">
        <v>3054</v>
      </c>
      <c r="O865" s="68" t="s">
        <v>3055</v>
      </c>
      <c r="P865" s="68" t="s">
        <v>3056</v>
      </c>
      <c r="Q865" s="68" t="s">
        <v>4234</v>
      </c>
      <c r="R865" s="68" t="s">
        <v>2401</v>
      </c>
      <c r="S865" s="68" t="s">
        <v>2402</v>
      </c>
      <c r="T865" s="68">
        <v>1105</v>
      </c>
      <c r="U865" s="63" t="s">
        <v>4235</v>
      </c>
    </row>
    <row r="866" spans="1:23" ht="45">
      <c r="A866" s="64">
        <v>865</v>
      </c>
      <c r="B866" s="80" t="s">
        <v>737</v>
      </c>
      <c r="C866" s="66" t="s">
        <v>738</v>
      </c>
      <c r="D866" s="66" t="s">
        <v>1489</v>
      </c>
      <c r="E866" s="66" t="s">
        <v>4327</v>
      </c>
      <c r="F866" s="66" t="s">
        <v>1490</v>
      </c>
      <c r="G866" s="67" t="s">
        <v>1570</v>
      </c>
      <c r="H866" s="68" t="s">
        <v>1561</v>
      </c>
      <c r="I866" s="68" t="s">
        <v>1562</v>
      </c>
      <c r="J866" s="68" t="s">
        <v>1562</v>
      </c>
      <c r="K866" s="68" t="s">
        <v>1563</v>
      </c>
      <c r="L866" s="68" t="s">
        <v>2201</v>
      </c>
      <c r="M866" s="68" t="s">
        <v>2202</v>
      </c>
      <c r="N866" s="68" t="s">
        <v>2203</v>
      </c>
      <c r="O866" s="68" t="s">
        <v>2204</v>
      </c>
      <c r="P866" s="68" t="s">
        <v>4328</v>
      </c>
      <c r="Q866" s="68" t="s">
        <v>2205</v>
      </c>
      <c r="R866" s="68" t="s">
        <v>2401</v>
      </c>
      <c r="S866" s="68" t="s">
        <v>2402</v>
      </c>
      <c r="T866" s="68">
        <v>8602</v>
      </c>
      <c r="U866" s="63" t="s">
        <v>4329</v>
      </c>
      <c r="W866" s="63" t="s">
        <v>4330</v>
      </c>
    </row>
    <row r="867" spans="1:23" ht="30">
      <c r="A867" s="64">
        <v>866</v>
      </c>
      <c r="B867" s="80" t="s">
        <v>743</v>
      </c>
      <c r="C867" s="66" t="s">
        <v>4396</v>
      </c>
      <c r="D867" s="66" t="s">
        <v>1496</v>
      </c>
      <c r="E867" s="66" t="s">
        <v>4397</v>
      </c>
      <c r="F867" s="66" t="s">
        <v>4398</v>
      </c>
      <c r="G867" s="67" t="s">
        <v>1570</v>
      </c>
      <c r="H867" s="68" t="s">
        <v>1561</v>
      </c>
      <c r="I867" s="68" t="s">
        <v>1562</v>
      </c>
      <c r="J867" s="68" t="s">
        <v>1562</v>
      </c>
      <c r="K867" s="68" t="s">
        <v>4332</v>
      </c>
      <c r="L867" s="68" t="s">
        <v>4333</v>
      </c>
      <c r="M867" s="68" t="s">
        <v>4399</v>
      </c>
      <c r="N867" s="68" t="s">
        <v>4335</v>
      </c>
      <c r="O867" s="68" t="s">
        <v>4336</v>
      </c>
      <c r="P867" s="68" t="s">
        <v>4400</v>
      </c>
      <c r="Q867" s="68" t="s">
        <v>4401</v>
      </c>
      <c r="R867" s="68" t="s">
        <v>2401</v>
      </c>
      <c r="S867" s="68" t="s">
        <v>2402</v>
      </c>
      <c r="T867" s="68">
        <v>8000</v>
      </c>
      <c r="U867" s="63" t="s">
        <v>4402</v>
      </c>
    </row>
    <row r="868" spans="1:23" ht="45">
      <c r="A868" s="64">
        <v>867</v>
      </c>
      <c r="B868" s="80" t="s">
        <v>322</v>
      </c>
      <c r="C868" s="66" t="s">
        <v>323</v>
      </c>
      <c r="D868" s="66" t="s">
        <v>1508</v>
      </c>
      <c r="E868" s="66" t="s">
        <v>4339</v>
      </c>
      <c r="F868" s="66" t="s">
        <v>1507</v>
      </c>
      <c r="G868" s="67" t="s">
        <v>1560</v>
      </c>
      <c r="H868" s="68" t="s">
        <v>1561</v>
      </c>
      <c r="I868" s="68" t="s">
        <v>1562</v>
      </c>
      <c r="J868" s="68" t="s">
        <v>1562</v>
      </c>
      <c r="K868" s="68" t="s">
        <v>4340</v>
      </c>
      <c r="L868" s="68" t="s">
        <v>2757</v>
      </c>
      <c r="M868" s="68" t="s">
        <v>2758</v>
      </c>
      <c r="N868" s="68" t="s">
        <v>2763</v>
      </c>
      <c r="O868" s="68" t="s">
        <v>2760</v>
      </c>
      <c r="P868" s="68" t="s">
        <v>2760</v>
      </c>
      <c r="Q868" s="68" t="s">
        <v>3243</v>
      </c>
      <c r="R868" s="68" t="s">
        <v>2401</v>
      </c>
      <c r="S868" s="68" t="s">
        <v>2402</v>
      </c>
      <c r="T868" s="68">
        <v>1550</v>
      </c>
      <c r="U868" s="63" t="s">
        <v>4341</v>
      </c>
    </row>
    <row r="869" spans="1:23" ht="45">
      <c r="A869" s="64">
        <v>868</v>
      </c>
      <c r="B869" s="80" t="s">
        <v>710</v>
      </c>
      <c r="C869" s="66" t="s">
        <v>762</v>
      </c>
      <c r="D869" s="66" t="s">
        <v>1415</v>
      </c>
      <c r="E869" s="66" t="s">
        <v>4245</v>
      </c>
      <c r="F869" s="66" t="s">
        <v>1416</v>
      </c>
      <c r="G869" s="67" t="s">
        <v>1570</v>
      </c>
      <c r="H869" s="68" t="s">
        <v>1561</v>
      </c>
      <c r="I869" s="68" t="s">
        <v>1562</v>
      </c>
      <c r="J869" s="68" t="s">
        <v>1561</v>
      </c>
      <c r="K869" s="68" t="s">
        <v>4246</v>
      </c>
      <c r="L869" s="68" t="s">
        <v>4247</v>
      </c>
      <c r="M869" s="68" t="s">
        <v>4248</v>
      </c>
      <c r="N869" s="68" t="s">
        <v>4249</v>
      </c>
      <c r="O869" s="68" t="s">
        <v>4250</v>
      </c>
      <c r="P869" s="68" t="s">
        <v>4250</v>
      </c>
      <c r="Q869" s="68" t="s">
        <v>4251</v>
      </c>
      <c r="R869" s="68" t="s">
        <v>2401</v>
      </c>
      <c r="S869" s="68" t="s">
        <v>2402</v>
      </c>
      <c r="T869" s="68">
        <v>8012</v>
      </c>
      <c r="U869" s="63" t="s">
        <v>4252</v>
      </c>
      <c r="W869" s="63" t="s">
        <v>4253</v>
      </c>
    </row>
    <row r="870" spans="1:23" ht="30">
      <c r="A870" s="64">
        <v>869</v>
      </c>
      <c r="B870" s="80" t="s">
        <v>763</v>
      </c>
      <c r="C870" s="66" t="s">
        <v>407</v>
      </c>
      <c r="D870" s="66" t="s">
        <v>1523</v>
      </c>
      <c r="E870" s="66" t="s">
        <v>4122</v>
      </c>
      <c r="F870" s="66" t="s">
        <v>1524</v>
      </c>
      <c r="G870" s="67" t="s">
        <v>1570</v>
      </c>
      <c r="H870" s="68" t="s">
        <v>1561</v>
      </c>
      <c r="I870" s="68" t="s">
        <v>1562</v>
      </c>
      <c r="J870" s="68" t="s">
        <v>1562</v>
      </c>
      <c r="K870" s="68" t="s">
        <v>1563</v>
      </c>
      <c r="L870" s="68" t="s">
        <v>3746</v>
      </c>
      <c r="M870" s="68" t="s">
        <v>3747</v>
      </c>
      <c r="N870" s="68" t="s">
        <v>3748</v>
      </c>
      <c r="O870" s="68" t="s">
        <v>3749</v>
      </c>
      <c r="P870" s="68" t="s">
        <v>3750</v>
      </c>
      <c r="Q870" s="68" t="s">
        <v>3751</v>
      </c>
      <c r="R870" s="68" t="s">
        <v>2401</v>
      </c>
      <c r="S870" s="68" t="s">
        <v>2402</v>
      </c>
      <c r="T870" s="68">
        <v>1232</v>
      </c>
      <c r="U870" s="63" t="s">
        <v>4342</v>
      </c>
      <c r="W870" s="63" t="s">
        <v>3838</v>
      </c>
    </row>
    <row r="871" spans="1:23" ht="45">
      <c r="A871" s="64">
        <v>870</v>
      </c>
      <c r="B871" s="69" t="s">
        <v>427</v>
      </c>
      <c r="C871" s="66" t="s">
        <v>91</v>
      </c>
      <c r="D871" s="66" t="s">
        <v>817</v>
      </c>
      <c r="E871" s="66" t="s">
        <v>3888</v>
      </c>
      <c r="F871" s="66" t="s">
        <v>818</v>
      </c>
      <c r="G871" s="67" t="s">
        <v>1570</v>
      </c>
      <c r="H871" s="68" t="s">
        <v>1561</v>
      </c>
      <c r="I871" s="68" t="s">
        <v>1561</v>
      </c>
      <c r="J871" s="68" t="s">
        <v>1562</v>
      </c>
      <c r="K871" s="68" t="s">
        <v>3867</v>
      </c>
      <c r="L871" s="68" t="s">
        <v>1745</v>
      </c>
      <c r="M871" s="68" t="s">
        <v>1746</v>
      </c>
      <c r="N871" s="68" t="s">
        <v>1747</v>
      </c>
      <c r="O871" s="68" t="s">
        <v>3889</v>
      </c>
      <c r="P871" s="68" t="s">
        <v>4403</v>
      </c>
      <c r="Q871" s="68" t="s">
        <v>4404</v>
      </c>
      <c r="R871" s="68" t="s">
        <v>2401</v>
      </c>
      <c r="S871" s="68" t="s">
        <v>2402</v>
      </c>
      <c r="T871" s="68">
        <v>8720</v>
      </c>
      <c r="U871" s="63" t="s">
        <v>3891</v>
      </c>
    </row>
    <row r="872" spans="1:23" ht="45">
      <c r="A872" s="64">
        <v>871</v>
      </c>
      <c r="B872" s="69" t="s">
        <v>506</v>
      </c>
      <c r="C872" s="66" t="s">
        <v>170</v>
      </c>
      <c r="D872" s="66" t="s">
        <v>1010</v>
      </c>
      <c r="E872" s="66" t="s">
        <v>4005</v>
      </c>
      <c r="F872" s="66" t="s">
        <v>1009</v>
      </c>
      <c r="G872" s="67" t="s">
        <v>1570</v>
      </c>
      <c r="H872" s="68" t="s">
        <v>1561</v>
      </c>
      <c r="I872" s="68" t="s">
        <v>1561</v>
      </c>
      <c r="J872" s="68" t="s">
        <v>1561</v>
      </c>
      <c r="K872" s="68" t="s">
        <v>3875</v>
      </c>
      <c r="L872" s="68" t="s">
        <v>1807</v>
      </c>
      <c r="M872" s="68" t="s">
        <v>1808</v>
      </c>
      <c r="N872" s="68" t="s">
        <v>1809</v>
      </c>
      <c r="O872" s="68" t="s">
        <v>1691</v>
      </c>
      <c r="P872" s="68" t="s">
        <v>1691</v>
      </c>
      <c r="Q872" s="68" t="s">
        <v>4003</v>
      </c>
      <c r="R872" s="68" t="s">
        <v>2401</v>
      </c>
      <c r="S872" s="68" t="s">
        <v>2402</v>
      </c>
      <c r="T872" s="68">
        <v>1604</v>
      </c>
      <c r="U872" s="63" t="s">
        <v>4004</v>
      </c>
    </row>
    <row r="873" spans="1:23" ht="45">
      <c r="A873" s="64">
        <v>872</v>
      </c>
      <c r="B873" s="69" t="s">
        <v>163</v>
      </c>
      <c r="C873" s="66" t="s">
        <v>164</v>
      </c>
      <c r="D873" s="66" t="s">
        <v>1021</v>
      </c>
      <c r="E873" s="66" t="s">
        <v>3995</v>
      </c>
      <c r="F873" s="66" t="s">
        <v>1022</v>
      </c>
      <c r="G873" s="67" t="s">
        <v>1570</v>
      </c>
      <c r="H873" s="68" t="s">
        <v>1561</v>
      </c>
      <c r="I873" s="68" t="s">
        <v>1561</v>
      </c>
      <c r="J873" s="68" t="s">
        <v>1561</v>
      </c>
      <c r="K873" s="68" t="s">
        <v>3867</v>
      </c>
      <c r="L873" s="68" t="s">
        <v>3996</v>
      </c>
      <c r="M873" s="68" t="s">
        <v>2526</v>
      </c>
      <c r="N873" s="68" t="s">
        <v>3997</v>
      </c>
      <c r="O873" s="68" t="s">
        <v>3998</v>
      </c>
      <c r="P873" s="68" t="s">
        <v>3999</v>
      </c>
      <c r="Q873" s="68" t="s">
        <v>4000</v>
      </c>
      <c r="R873" s="68" t="s">
        <v>2401</v>
      </c>
      <c r="S873" s="68" t="s">
        <v>2402</v>
      </c>
      <c r="T873" s="68">
        <v>8000</v>
      </c>
      <c r="U873" s="63" t="s">
        <v>4001</v>
      </c>
    </row>
    <row r="874" spans="1:23" ht="45">
      <c r="A874" s="64">
        <v>873</v>
      </c>
      <c r="B874" s="69" t="s">
        <v>554</v>
      </c>
      <c r="C874" s="66" t="s">
        <v>4405</v>
      </c>
      <c r="D874" s="66" t="s">
        <v>1089</v>
      </c>
      <c r="E874" s="66" t="s">
        <v>4041</v>
      </c>
      <c r="F874" s="66" t="s">
        <v>4406</v>
      </c>
      <c r="G874" s="67" t="s">
        <v>1570</v>
      </c>
      <c r="H874" s="68" t="s">
        <v>1561</v>
      </c>
      <c r="I874" s="68" t="s">
        <v>1561</v>
      </c>
      <c r="J874" s="68" t="s">
        <v>1561</v>
      </c>
      <c r="K874" s="68" t="s">
        <v>4042</v>
      </c>
      <c r="L874" s="68" t="s">
        <v>4043</v>
      </c>
      <c r="M874" s="68" t="s">
        <v>4044</v>
      </c>
      <c r="N874" s="68" t="s">
        <v>4045</v>
      </c>
      <c r="O874" s="68" t="s">
        <v>4046</v>
      </c>
      <c r="P874" s="68" t="s">
        <v>4047</v>
      </c>
      <c r="Q874" s="68" t="s">
        <v>4048</v>
      </c>
      <c r="R874" s="68" t="s">
        <v>2401</v>
      </c>
      <c r="S874" s="68" t="s">
        <v>2402</v>
      </c>
      <c r="T874" s="68">
        <v>8703</v>
      </c>
      <c r="U874" s="63" t="s">
        <v>4049</v>
      </c>
    </row>
    <row r="875" spans="1:23" ht="30">
      <c r="A875" s="64">
        <v>874</v>
      </c>
      <c r="B875" s="69" t="s">
        <v>213</v>
      </c>
      <c r="C875" s="66" t="s">
        <v>216</v>
      </c>
      <c r="D875" s="66" t="s">
        <v>1093</v>
      </c>
      <c r="E875" s="66" t="s">
        <v>4059</v>
      </c>
      <c r="F875" s="66" t="s">
        <v>1092</v>
      </c>
      <c r="G875" s="67" t="s">
        <v>1570</v>
      </c>
      <c r="H875" s="68" t="s">
        <v>1561</v>
      </c>
      <c r="I875" s="68" t="s">
        <v>1561</v>
      </c>
      <c r="J875" s="68" t="s">
        <v>1562</v>
      </c>
      <c r="K875" s="68" t="s">
        <v>4060</v>
      </c>
      <c r="L875" s="68" t="s">
        <v>4043</v>
      </c>
      <c r="M875" s="68" t="s">
        <v>4044</v>
      </c>
      <c r="N875" s="68" t="s">
        <v>4045</v>
      </c>
      <c r="O875" s="68" t="s">
        <v>4046</v>
      </c>
      <c r="P875" s="68" t="s">
        <v>4407</v>
      </c>
      <c r="Q875" s="68" t="s">
        <v>4408</v>
      </c>
      <c r="R875" s="68" t="s">
        <v>2401</v>
      </c>
      <c r="S875" s="68" t="s">
        <v>2402</v>
      </c>
      <c r="T875" s="68">
        <v>2601</v>
      </c>
      <c r="U875" s="63" t="s">
        <v>4063</v>
      </c>
    </row>
    <row r="876" spans="1:23" ht="30">
      <c r="A876" s="64">
        <v>875</v>
      </c>
      <c r="B876" s="69" t="s">
        <v>562</v>
      </c>
      <c r="C876" s="66" t="s">
        <v>772</v>
      </c>
      <c r="D876" s="66" t="s">
        <v>1102</v>
      </c>
      <c r="E876" s="66" t="s">
        <v>4053</v>
      </c>
      <c r="F876" s="66" t="s">
        <v>1103</v>
      </c>
      <c r="G876" s="67" t="s">
        <v>1560</v>
      </c>
      <c r="H876" s="68" t="s">
        <v>1561</v>
      </c>
      <c r="I876" s="68" t="s">
        <v>1561</v>
      </c>
      <c r="J876" s="68" t="s">
        <v>1562</v>
      </c>
      <c r="K876" s="68" t="s">
        <v>4054</v>
      </c>
      <c r="L876" s="68" t="s">
        <v>4043</v>
      </c>
      <c r="M876" s="68" t="s">
        <v>4044</v>
      </c>
      <c r="N876" s="68" t="s">
        <v>4045</v>
      </c>
      <c r="O876" s="68" t="s">
        <v>4061</v>
      </c>
      <c r="P876" s="68" t="s">
        <v>4062</v>
      </c>
      <c r="Q876" s="68" t="s">
        <v>4057</v>
      </c>
      <c r="R876" s="68" t="s">
        <v>2401</v>
      </c>
      <c r="S876" s="68" t="s">
        <v>2402</v>
      </c>
      <c r="T876" s="68">
        <v>8001</v>
      </c>
      <c r="U876" s="63" t="s">
        <v>4058</v>
      </c>
    </row>
    <row r="877" spans="1:23" ht="45">
      <c r="A877" s="64">
        <v>876</v>
      </c>
      <c r="B877" s="69" t="s">
        <v>587</v>
      </c>
      <c r="C877" s="66" t="s">
        <v>230</v>
      </c>
      <c r="D877" s="66" t="s">
        <v>1145</v>
      </c>
      <c r="E877" s="66" t="s">
        <v>4409</v>
      </c>
      <c r="F877" s="66" t="s">
        <v>4410</v>
      </c>
      <c r="G877" s="67" t="s">
        <v>1570</v>
      </c>
      <c r="H877" s="68" t="s">
        <v>1561</v>
      </c>
      <c r="I877" s="68" t="s">
        <v>1562</v>
      </c>
      <c r="J877" s="68" t="s">
        <v>1561</v>
      </c>
      <c r="K877" s="68" t="s">
        <v>4089</v>
      </c>
      <c r="L877" s="68" t="s">
        <v>4090</v>
      </c>
      <c r="M877" s="68" t="s">
        <v>4091</v>
      </c>
      <c r="N877" s="68" t="s">
        <v>4092</v>
      </c>
      <c r="O877" s="68" t="s">
        <v>4093</v>
      </c>
      <c r="P877" s="68" t="s">
        <v>4094</v>
      </c>
      <c r="Q877" s="68" t="s">
        <v>4095</v>
      </c>
      <c r="R877" s="68" t="s">
        <v>2401</v>
      </c>
      <c r="S877" s="68" t="s">
        <v>2402</v>
      </c>
      <c r="T877" s="68">
        <v>9605</v>
      </c>
      <c r="U877" s="63" t="s">
        <v>4096</v>
      </c>
    </row>
    <row r="878" spans="1:23" ht="30">
      <c r="A878" s="64">
        <v>877</v>
      </c>
      <c r="B878" s="69" t="s">
        <v>4210</v>
      </c>
      <c r="C878" s="66" t="s">
        <v>4411</v>
      </c>
      <c r="D878" s="66" t="s">
        <v>4211</v>
      </c>
      <c r="E878" s="66" t="s">
        <v>4412</v>
      </c>
      <c r="F878" s="66" t="s">
        <v>4213</v>
      </c>
      <c r="G878" s="67" t="s">
        <v>1570</v>
      </c>
      <c r="H878" s="68" t="s">
        <v>1561</v>
      </c>
      <c r="I878" s="68" t="s">
        <v>1562</v>
      </c>
      <c r="J878" s="68" t="s">
        <v>1562</v>
      </c>
      <c r="K878" s="68" t="s">
        <v>2370</v>
      </c>
      <c r="L878" s="68" t="s">
        <v>4214</v>
      </c>
      <c r="M878" s="68" t="s">
        <v>4215</v>
      </c>
      <c r="N878" s="68" t="s">
        <v>4216</v>
      </c>
      <c r="O878" s="68" t="s">
        <v>1691</v>
      </c>
      <c r="P878" s="68" t="s">
        <v>4217</v>
      </c>
      <c r="Q878" s="68" t="s">
        <v>4218</v>
      </c>
      <c r="R878" s="68" t="s">
        <v>2401</v>
      </c>
      <c r="S878" s="68" t="s">
        <v>2402</v>
      </c>
      <c r="T878" s="68">
        <v>9017</v>
      </c>
      <c r="U878" s="63" t="s">
        <v>4219</v>
      </c>
    </row>
    <row r="879" spans="1:23" ht="45">
      <c r="A879" s="64">
        <v>878</v>
      </c>
      <c r="B879" s="69" t="s">
        <v>306</v>
      </c>
      <c r="C879" s="66" t="s">
        <v>312</v>
      </c>
      <c r="D879" s="66" t="s">
        <v>1149</v>
      </c>
      <c r="E879" s="66" t="s">
        <v>3051</v>
      </c>
      <c r="F879" s="66" t="s">
        <v>870</v>
      </c>
      <c r="G879" s="67" t="s">
        <v>1570</v>
      </c>
      <c r="H879" s="68" t="s">
        <v>1561</v>
      </c>
      <c r="I879" s="68" t="s">
        <v>1562</v>
      </c>
      <c r="J879" s="68" t="s">
        <v>1562</v>
      </c>
      <c r="K879" s="68" t="s">
        <v>1563</v>
      </c>
      <c r="L879" s="68" t="s">
        <v>3052</v>
      </c>
      <c r="M879" s="68" t="s">
        <v>3053</v>
      </c>
      <c r="N879" s="68" t="s">
        <v>3054</v>
      </c>
      <c r="O879" s="68" t="s">
        <v>3055</v>
      </c>
      <c r="P879" s="68" t="s">
        <v>3056</v>
      </c>
      <c r="Q879" s="68" t="s">
        <v>4234</v>
      </c>
      <c r="R879" s="68" t="s">
        <v>2401</v>
      </c>
      <c r="S879" s="68" t="s">
        <v>2402</v>
      </c>
      <c r="T879" s="68">
        <v>1105</v>
      </c>
      <c r="U879" s="63" t="s">
        <v>4235</v>
      </c>
    </row>
    <row r="880" spans="1:23" ht="30">
      <c r="A880" s="64">
        <v>879</v>
      </c>
      <c r="B880" s="69" t="s">
        <v>698</v>
      </c>
      <c r="C880" s="66" t="s">
        <v>776</v>
      </c>
      <c r="D880" s="66" t="s">
        <v>1388</v>
      </c>
      <c r="E880" s="66" t="s">
        <v>4413</v>
      </c>
      <c r="F880" s="66" t="s">
        <v>4414</v>
      </c>
      <c r="G880" s="67" t="s">
        <v>1570</v>
      </c>
      <c r="H880" s="68" t="s">
        <v>1561</v>
      </c>
      <c r="I880" s="68" t="s">
        <v>1562</v>
      </c>
      <c r="J880" s="68" t="s">
        <v>1561</v>
      </c>
      <c r="K880" s="68" t="s">
        <v>4255</v>
      </c>
      <c r="L880" s="68" t="s">
        <v>3746</v>
      </c>
      <c r="M880" s="68" t="s">
        <v>3747</v>
      </c>
      <c r="N880" s="68" t="s">
        <v>3748</v>
      </c>
      <c r="O880" s="68" t="s">
        <v>3749</v>
      </c>
      <c r="P880" s="68" t="s">
        <v>3750</v>
      </c>
      <c r="Q880" s="68" t="s">
        <v>3751</v>
      </c>
      <c r="R880" s="68" t="s">
        <v>2401</v>
      </c>
      <c r="S880" s="68" t="s">
        <v>2402</v>
      </c>
      <c r="T880" s="68">
        <v>9502</v>
      </c>
      <c r="U880" s="63" t="s">
        <v>4256</v>
      </c>
    </row>
    <row r="881" spans="1:23" ht="60">
      <c r="A881" s="64">
        <v>880</v>
      </c>
      <c r="B881" s="69" t="s">
        <v>423</v>
      </c>
      <c r="C881" s="66" t="s">
        <v>424</v>
      </c>
      <c r="D881" s="66" t="s">
        <v>807</v>
      </c>
      <c r="E881" s="66" t="s">
        <v>3902</v>
      </c>
      <c r="F881" s="66" t="s">
        <v>4415</v>
      </c>
      <c r="G881" s="67" t="s">
        <v>1570</v>
      </c>
      <c r="H881" s="68" t="s">
        <v>1561</v>
      </c>
      <c r="I881" s="68" t="s">
        <v>1561</v>
      </c>
      <c r="J881" s="68" t="s">
        <v>1561</v>
      </c>
      <c r="K881" s="68" t="s">
        <v>3903</v>
      </c>
      <c r="L881" s="68" t="s">
        <v>3904</v>
      </c>
      <c r="M881" s="68" t="s">
        <v>3905</v>
      </c>
      <c r="N881" s="68" t="s">
        <v>3906</v>
      </c>
      <c r="O881" s="68" t="s">
        <v>3907</v>
      </c>
      <c r="P881" s="68" t="s">
        <v>3908</v>
      </c>
      <c r="Q881" s="68" t="s">
        <v>3909</v>
      </c>
      <c r="R881" s="68" t="s">
        <v>2401</v>
      </c>
      <c r="S881" s="68" t="s">
        <v>2402</v>
      </c>
      <c r="T881" s="68">
        <v>1554</v>
      </c>
      <c r="U881" s="63" t="s">
        <v>3909</v>
      </c>
    </row>
    <row r="882" spans="1:23" ht="45">
      <c r="A882" s="64">
        <v>881</v>
      </c>
      <c r="B882" s="69" t="s">
        <v>592</v>
      </c>
      <c r="C882" s="66" t="s">
        <v>592</v>
      </c>
      <c r="D882" s="66" t="s">
        <v>1166</v>
      </c>
      <c r="E882" s="66" t="s">
        <v>4416</v>
      </c>
      <c r="F882" s="66" t="s">
        <v>1167</v>
      </c>
      <c r="G882" s="67" t="s">
        <v>1570</v>
      </c>
      <c r="H882" s="68" t="s">
        <v>1561</v>
      </c>
      <c r="I882" s="68" t="s">
        <v>1561</v>
      </c>
      <c r="J882" s="68" t="s">
        <v>1561</v>
      </c>
      <c r="K882" s="68" t="s">
        <v>3867</v>
      </c>
      <c r="L882" s="68" t="s">
        <v>4417</v>
      </c>
      <c r="M882" s="68" t="s">
        <v>4418</v>
      </c>
      <c r="N882" s="68" t="s">
        <v>4419</v>
      </c>
      <c r="O882" s="68" t="s">
        <v>1575</v>
      </c>
      <c r="P882" s="68" t="s">
        <v>4420</v>
      </c>
      <c r="Q882" s="68" t="s">
        <v>4421</v>
      </c>
      <c r="R882" s="68" t="s">
        <v>2401</v>
      </c>
      <c r="S882" s="68" t="s">
        <v>2402</v>
      </c>
      <c r="T882" s="68">
        <v>7020</v>
      </c>
      <c r="U882" s="63" t="s">
        <v>4422</v>
      </c>
    </row>
    <row r="883" spans="1:23" ht="45">
      <c r="A883" s="64">
        <v>882</v>
      </c>
      <c r="B883" s="69" t="s">
        <v>521</v>
      </c>
      <c r="C883" s="66" t="s">
        <v>4423</v>
      </c>
      <c r="D883" s="66" t="s">
        <v>1033</v>
      </c>
      <c r="E883" s="66" t="s">
        <v>4012</v>
      </c>
      <c r="F883" s="66" t="s">
        <v>1034</v>
      </c>
      <c r="G883" s="67" t="s">
        <v>1560</v>
      </c>
      <c r="H883" s="68" t="s">
        <v>1561</v>
      </c>
      <c r="I883" s="68" t="s">
        <v>1561</v>
      </c>
      <c r="J883" s="68" t="s">
        <v>1562</v>
      </c>
      <c r="K883" s="68" t="s">
        <v>3875</v>
      </c>
      <c r="L883" s="68" t="s">
        <v>2292</v>
      </c>
      <c r="M883" s="68" t="s">
        <v>2293</v>
      </c>
      <c r="N883" s="68" t="s">
        <v>4012</v>
      </c>
      <c r="O883" s="68" t="s">
        <v>1691</v>
      </c>
      <c r="P883" s="68" t="s">
        <v>1691</v>
      </c>
      <c r="Q883" s="68" t="s">
        <v>2296</v>
      </c>
      <c r="R883" s="68" t="s">
        <v>2401</v>
      </c>
      <c r="S883" s="68" t="s">
        <v>2402</v>
      </c>
      <c r="T883" s="68">
        <v>1604</v>
      </c>
      <c r="U883" s="63" t="s">
        <v>4015</v>
      </c>
    </row>
    <row r="884" spans="1:23" ht="45">
      <c r="A884" s="64">
        <v>883</v>
      </c>
      <c r="B884" s="69" t="s">
        <v>306</v>
      </c>
      <c r="C884" s="66" t="s">
        <v>673</v>
      </c>
      <c r="D884" s="66" t="s">
        <v>1149</v>
      </c>
      <c r="E884" s="66" t="s">
        <v>3051</v>
      </c>
      <c r="F884" s="66" t="s">
        <v>870</v>
      </c>
      <c r="G884" s="67" t="s">
        <v>1560</v>
      </c>
      <c r="H884" s="68" t="s">
        <v>1561</v>
      </c>
      <c r="I884" s="68" t="s">
        <v>1562</v>
      </c>
      <c r="J884" s="68" t="s">
        <v>1562</v>
      </c>
      <c r="K884" s="68" t="s">
        <v>1563</v>
      </c>
      <c r="L884" s="68" t="s">
        <v>3052</v>
      </c>
      <c r="M884" s="68" t="s">
        <v>3053</v>
      </c>
      <c r="N884" s="68" t="s">
        <v>3054</v>
      </c>
      <c r="O884" s="68" t="s">
        <v>3055</v>
      </c>
      <c r="P884" s="68" t="s">
        <v>3056</v>
      </c>
      <c r="Q884" s="68" t="s">
        <v>4234</v>
      </c>
      <c r="R884" s="68" t="s">
        <v>2401</v>
      </c>
      <c r="S884" s="68" t="s">
        <v>2402</v>
      </c>
      <c r="T884" s="68">
        <v>1105</v>
      </c>
      <c r="U884" s="63" t="s">
        <v>4235</v>
      </c>
    </row>
    <row r="885" spans="1:23" ht="45">
      <c r="A885" s="64">
        <v>884</v>
      </c>
      <c r="B885" s="69" t="s">
        <v>710</v>
      </c>
      <c r="C885" s="66" t="s">
        <v>250</v>
      </c>
      <c r="D885" s="66" t="s">
        <v>1415</v>
      </c>
      <c r="E885" s="66" t="s">
        <v>4245</v>
      </c>
      <c r="F885" s="66" t="s">
        <v>1416</v>
      </c>
      <c r="G885" s="67" t="s">
        <v>1560</v>
      </c>
      <c r="H885" s="68" t="s">
        <v>1561</v>
      </c>
      <c r="I885" s="68" t="s">
        <v>1562</v>
      </c>
      <c r="J885" s="68" t="s">
        <v>1561</v>
      </c>
      <c r="K885" s="68" t="s">
        <v>4246</v>
      </c>
      <c r="L885" s="68" t="s">
        <v>4247</v>
      </c>
      <c r="M885" s="68" t="s">
        <v>4248</v>
      </c>
      <c r="N885" s="68" t="s">
        <v>4249</v>
      </c>
      <c r="O885" s="68" t="s">
        <v>4250</v>
      </c>
      <c r="P885" s="68" t="s">
        <v>4250</v>
      </c>
      <c r="Q885" s="68" t="s">
        <v>4251</v>
      </c>
      <c r="R885" s="68" t="s">
        <v>2401</v>
      </c>
      <c r="S885" s="68" t="s">
        <v>2402</v>
      </c>
      <c r="T885" s="68">
        <v>8012</v>
      </c>
      <c r="U885" s="63" t="s">
        <v>4252</v>
      </c>
      <c r="W885" s="63" t="s">
        <v>4253</v>
      </c>
    </row>
    <row r="886" spans="1:23" ht="45">
      <c r="A886" s="64">
        <v>885</v>
      </c>
      <c r="B886" s="69" t="s">
        <v>497</v>
      </c>
      <c r="C886" s="66" t="s">
        <v>497</v>
      </c>
      <c r="D886" s="66" t="s">
        <v>978</v>
      </c>
      <c r="E886" s="66" t="s">
        <v>4424</v>
      </c>
      <c r="F886" s="66" t="s">
        <v>979</v>
      </c>
      <c r="G886" s="67" t="s">
        <v>1570</v>
      </c>
      <c r="H886" s="68" t="s">
        <v>1561</v>
      </c>
      <c r="I886" s="68" t="s">
        <v>1562</v>
      </c>
      <c r="J886" s="68" t="s">
        <v>1561</v>
      </c>
      <c r="K886" s="68" t="s">
        <v>1563</v>
      </c>
      <c r="L886" s="68" t="s">
        <v>4425</v>
      </c>
      <c r="M886" s="68" t="s">
        <v>4426</v>
      </c>
      <c r="N886" s="68" t="s">
        <v>4427</v>
      </c>
      <c r="O886" s="68" t="s">
        <v>4428</v>
      </c>
      <c r="P886" s="68" t="s">
        <v>4429</v>
      </c>
      <c r="Q886" s="68" t="s">
        <v>4430</v>
      </c>
      <c r="R886" s="68" t="s">
        <v>4431</v>
      </c>
      <c r="S886" s="68" t="s">
        <v>2402</v>
      </c>
      <c r="T886" s="68">
        <v>1550</v>
      </c>
      <c r="U886" s="63" t="s">
        <v>4432</v>
      </c>
      <c r="W886" s="63" t="s">
        <v>4433</v>
      </c>
    </row>
    <row r="887" spans="1:23" ht="45">
      <c r="A887" s="64">
        <v>886</v>
      </c>
      <c r="B887" s="69" t="s">
        <v>699</v>
      </c>
      <c r="C887" s="66" t="s">
        <v>4434</v>
      </c>
      <c r="D887" s="66" t="s">
        <v>1390</v>
      </c>
      <c r="E887" s="66" t="s">
        <v>4280</v>
      </c>
      <c r="F887" s="66" t="s">
        <v>1391</v>
      </c>
      <c r="G887" s="67" t="s">
        <v>1560</v>
      </c>
      <c r="H887" s="68" t="s">
        <v>1561</v>
      </c>
      <c r="I887" s="68" t="s">
        <v>1562</v>
      </c>
      <c r="J887" s="68" t="s">
        <v>1562</v>
      </c>
      <c r="K887" s="68" t="s">
        <v>4281</v>
      </c>
      <c r="L887" s="68" t="s">
        <v>4282</v>
      </c>
      <c r="M887" s="68" t="s">
        <v>4283</v>
      </c>
      <c r="N887" s="68" t="s">
        <v>4284</v>
      </c>
      <c r="O887" s="68" t="s">
        <v>4285</v>
      </c>
      <c r="P887" s="68" t="s">
        <v>4286</v>
      </c>
      <c r="Q887" s="68" t="s">
        <v>2685</v>
      </c>
      <c r="R887" s="68" t="s">
        <v>2401</v>
      </c>
      <c r="S887" s="68" t="s">
        <v>2402</v>
      </c>
      <c r="T887" s="68">
        <v>1605</v>
      </c>
      <c r="U887" s="63" t="s">
        <v>4287</v>
      </c>
    </row>
    <row r="888" spans="1:23" ht="45">
      <c r="A888" s="64">
        <v>887</v>
      </c>
      <c r="B888" s="69" t="s">
        <v>506</v>
      </c>
      <c r="C888" s="66" t="s">
        <v>169</v>
      </c>
      <c r="D888" s="66" t="s">
        <v>1010</v>
      </c>
      <c r="E888" s="66" t="s">
        <v>4002</v>
      </c>
      <c r="F888" s="66" t="s">
        <v>1009</v>
      </c>
      <c r="G888" s="67" t="s">
        <v>1560</v>
      </c>
      <c r="H888" s="68" t="s">
        <v>1561</v>
      </c>
      <c r="I888" s="68" t="s">
        <v>1561</v>
      </c>
      <c r="J888" s="68" t="s">
        <v>1562</v>
      </c>
      <c r="K888" s="68" t="s">
        <v>3875</v>
      </c>
      <c r="L888" s="68" t="s">
        <v>1807</v>
      </c>
      <c r="M888" s="68" t="s">
        <v>1808</v>
      </c>
      <c r="N888" s="68" t="s">
        <v>1809</v>
      </c>
      <c r="O888" s="68" t="s">
        <v>1691</v>
      </c>
      <c r="P888" s="68" t="s">
        <v>1691</v>
      </c>
      <c r="Q888" s="68" t="s">
        <v>4003</v>
      </c>
      <c r="R888" s="68" t="s">
        <v>2401</v>
      </c>
      <c r="S888" s="68" t="s">
        <v>2402</v>
      </c>
      <c r="T888" s="68">
        <v>1604</v>
      </c>
      <c r="U888" s="63" t="s">
        <v>4004</v>
      </c>
    </row>
    <row r="889" spans="1:23" ht="45">
      <c r="A889" s="64">
        <v>888</v>
      </c>
      <c r="B889" s="69" t="s">
        <v>4435</v>
      </c>
      <c r="C889" s="66" t="s">
        <v>4435</v>
      </c>
      <c r="D889" s="66" t="s">
        <v>1401</v>
      </c>
      <c r="E889" s="66" t="s">
        <v>4436</v>
      </c>
      <c r="F889" s="66" t="s">
        <v>1402</v>
      </c>
      <c r="G889" s="67" t="s">
        <v>1570</v>
      </c>
      <c r="H889" s="68" t="s">
        <v>1561</v>
      </c>
      <c r="I889" s="68" t="s">
        <v>1561</v>
      </c>
      <c r="J889" s="68" t="s">
        <v>1561</v>
      </c>
      <c r="K889" s="68" t="s">
        <v>3867</v>
      </c>
      <c r="L889" s="68" t="s">
        <v>3746</v>
      </c>
      <c r="M889" s="68" t="s">
        <v>3747</v>
      </c>
      <c r="N889" s="68" t="s">
        <v>3748</v>
      </c>
      <c r="O889" s="68" t="s">
        <v>3749</v>
      </c>
      <c r="P889" s="68" t="s">
        <v>3750</v>
      </c>
      <c r="Q889" s="68" t="s">
        <v>3751</v>
      </c>
      <c r="R889" s="68" t="s">
        <v>2401</v>
      </c>
      <c r="S889" s="68" t="s">
        <v>2402</v>
      </c>
      <c r="T889" s="68">
        <v>1232</v>
      </c>
      <c r="U889" s="63" t="s">
        <v>4437</v>
      </c>
    </row>
    <row r="890" spans="1:23" ht="30">
      <c r="A890" s="64">
        <v>889</v>
      </c>
      <c r="B890" s="69" t="s">
        <v>529</v>
      </c>
      <c r="C890" s="66" t="s">
        <v>529</v>
      </c>
      <c r="D890" s="66" t="s">
        <v>1047</v>
      </c>
      <c r="E890" s="66" t="s">
        <v>4438</v>
      </c>
      <c r="F890" s="66" t="s">
        <v>1048</v>
      </c>
      <c r="G890" s="67" t="s">
        <v>1570</v>
      </c>
      <c r="H890" s="68" t="s">
        <v>1561</v>
      </c>
      <c r="I890" s="68" t="s">
        <v>1562</v>
      </c>
      <c r="J890" s="68" t="s">
        <v>1562</v>
      </c>
      <c r="K890" s="68" t="s">
        <v>1563</v>
      </c>
      <c r="L890" s="68" t="s">
        <v>4439</v>
      </c>
      <c r="M890" s="68" t="s">
        <v>4440</v>
      </c>
      <c r="N890" s="68" t="s">
        <v>4441</v>
      </c>
      <c r="O890" s="68" t="s">
        <v>4442</v>
      </c>
      <c r="P890" s="68" t="s">
        <v>4443</v>
      </c>
      <c r="Q890" s="68" t="s">
        <v>4444</v>
      </c>
      <c r="R890" s="68" t="s">
        <v>1568</v>
      </c>
      <c r="S890" s="68" t="s">
        <v>2402</v>
      </c>
      <c r="T890" s="68">
        <v>1605</v>
      </c>
      <c r="U890" s="63" t="s">
        <v>4445</v>
      </c>
    </row>
    <row r="891" spans="1:23" ht="30">
      <c r="A891" s="64">
        <v>890</v>
      </c>
      <c r="B891" s="69" t="s">
        <v>529</v>
      </c>
      <c r="C891" s="66" t="s">
        <v>530</v>
      </c>
      <c r="D891" s="66" t="s">
        <v>1047</v>
      </c>
      <c r="E891" s="66" t="s">
        <v>4438</v>
      </c>
      <c r="F891" s="66" t="s">
        <v>1048</v>
      </c>
      <c r="G891" s="67" t="s">
        <v>1560</v>
      </c>
      <c r="H891" s="68" t="s">
        <v>1561</v>
      </c>
      <c r="I891" s="68" t="s">
        <v>1562</v>
      </c>
      <c r="J891" s="68" t="s">
        <v>1562</v>
      </c>
      <c r="K891" s="68" t="s">
        <v>1563</v>
      </c>
      <c r="L891" s="68" t="s">
        <v>4439</v>
      </c>
      <c r="M891" s="68" t="s">
        <v>4440</v>
      </c>
      <c r="N891" s="68" t="s">
        <v>4441</v>
      </c>
      <c r="O891" s="68" t="s">
        <v>4442</v>
      </c>
      <c r="P891" s="68" t="s">
        <v>4443</v>
      </c>
      <c r="Q891" s="68" t="s">
        <v>4444</v>
      </c>
      <c r="R891" s="68" t="s">
        <v>1568</v>
      </c>
      <c r="S891" s="68" t="s">
        <v>2402</v>
      </c>
      <c r="T891" s="68">
        <v>1605</v>
      </c>
    </row>
    <row r="892" spans="1:23" ht="30">
      <c r="A892" s="64">
        <v>891</v>
      </c>
      <c r="B892" s="69" t="s">
        <v>265</v>
      </c>
      <c r="C892" s="66" t="s">
        <v>265</v>
      </c>
      <c r="D892" s="66" t="s">
        <v>1211</v>
      </c>
      <c r="E892" s="66" t="s">
        <v>4446</v>
      </c>
      <c r="F892" s="66" t="s">
        <v>1212</v>
      </c>
      <c r="G892" s="67" t="s">
        <v>1649</v>
      </c>
      <c r="H892" s="68" t="s">
        <v>1561</v>
      </c>
      <c r="I892" s="68" t="s">
        <v>1562</v>
      </c>
      <c r="J892" s="68" t="s">
        <v>1562</v>
      </c>
      <c r="K892" s="68" t="s">
        <v>1563</v>
      </c>
      <c r="L892" s="68" t="s">
        <v>4447</v>
      </c>
      <c r="M892" s="68" t="s">
        <v>2843</v>
      </c>
      <c r="N892" s="68" t="s">
        <v>4448</v>
      </c>
      <c r="O892" s="68" t="s">
        <v>4449</v>
      </c>
      <c r="P892" s="68" t="s">
        <v>4450</v>
      </c>
      <c r="Q892" s="68" t="s">
        <v>4451</v>
      </c>
      <c r="R892" s="68" t="s">
        <v>2401</v>
      </c>
      <c r="S892" s="68" t="s">
        <v>2402</v>
      </c>
      <c r="T892" s="68">
        <v>7200</v>
      </c>
      <c r="U892" s="63" t="s">
        <v>4452</v>
      </c>
    </row>
    <row r="893" spans="1:23" ht="30">
      <c r="A893" s="64">
        <v>892</v>
      </c>
      <c r="B893" s="69" t="s">
        <v>497</v>
      </c>
      <c r="C893" s="66" t="s">
        <v>4453</v>
      </c>
      <c r="D893" s="66" t="s">
        <v>978</v>
      </c>
      <c r="E893" s="66" t="s">
        <v>4424</v>
      </c>
      <c r="F893" s="66" t="s">
        <v>979</v>
      </c>
      <c r="G893" s="67" t="s">
        <v>1560</v>
      </c>
      <c r="H893" s="68" t="s">
        <v>1561</v>
      </c>
      <c r="I893" s="68" t="s">
        <v>1562</v>
      </c>
      <c r="J893" s="68" t="s">
        <v>1561</v>
      </c>
      <c r="K893" s="68" t="s">
        <v>1563</v>
      </c>
      <c r="L893" s="68" t="s">
        <v>4425</v>
      </c>
      <c r="M893" s="68" t="s">
        <v>4426</v>
      </c>
      <c r="N893" s="68" t="s">
        <v>4427</v>
      </c>
      <c r="O893" s="68" t="s">
        <v>4428</v>
      </c>
      <c r="P893" s="68" t="s">
        <v>4454</v>
      </c>
      <c r="Q893" s="68" t="s">
        <v>4455</v>
      </c>
      <c r="R893" s="68" t="s">
        <v>4431</v>
      </c>
      <c r="S893" s="68" t="s">
        <v>2402</v>
      </c>
      <c r="T893" s="68">
        <v>1550</v>
      </c>
      <c r="U893" s="63" t="s">
        <v>4432</v>
      </c>
    </row>
    <row r="894" spans="1:23" ht="60">
      <c r="A894" s="64">
        <v>893</v>
      </c>
      <c r="B894" s="69" t="s">
        <v>4456</v>
      </c>
      <c r="C894" s="66" t="s">
        <v>4456</v>
      </c>
      <c r="D894" s="66" t="s">
        <v>986</v>
      </c>
      <c r="E894" s="66" t="s">
        <v>3975</v>
      </c>
      <c r="F894" s="66" t="s">
        <v>987</v>
      </c>
      <c r="G894" s="67" t="s">
        <v>4457</v>
      </c>
      <c r="H894" s="68" t="s">
        <v>1561</v>
      </c>
      <c r="I894" s="68" t="s">
        <v>1562</v>
      </c>
      <c r="J894" s="68" t="s">
        <v>1561</v>
      </c>
      <c r="K894" s="68" t="s">
        <v>3976</v>
      </c>
      <c r="L894" s="68" t="s">
        <v>3977</v>
      </c>
      <c r="M894" s="68" t="s">
        <v>3978</v>
      </c>
      <c r="N894" s="68" t="s">
        <v>3979</v>
      </c>
      <c r="O894" s="68" t="s">
        <v>3980</v>
      </c>
      <c r="P894" s="68" t="s">
        <v>3981</v>
      </c>
      <c r="Q894" s="68" t="s">
        <v>3982</v>
      </c>
      <c r="R894" s="68" t="s">
        <v>2401</v>
      </c>
      <c r="S894" s="68" t="s">
        <v>2402</v>
      </c>
      <c r="T894" s="68">
        <v>8002</v>
      </c>
      <c r="U894" s="63" t="s">
        <v>3983</v>
      </c>
    </row>
    <row r="895" spans="1:23" ht="45">
      <c r="A895" s="64">
        <v>894</v>
      </c>
      <c r="B895" s="69" t="s">
        <v>702</v>
      </c>
      <c r="C895" s="66" t="s">
        <v>702</v>
      </c>
      <c r="D895" s="66" t="s">
        <v>1401</v>
      </c>
      <c r="E895" s="66" t="s">
        <v>4436</v>
      </c>
      <c r="F895" s="66" t="s">
        <v>1402</v>
      </c>
      <c r="G895" s="67" t="s">
        <v>1570</v>
      </c>
      <c r="H895" s="68" t="s">
        <v>1561</v>
      </c>
      <c r="I895" s="68" t="s">
        <v>1561</v>
      </c>
      <c r="J895" s="68" t="s">
        <v>1561</v>
      </c>
      <c r="K895" s="68" t="s">
        <v>3867</v>
      </c>
      <c r="L895" s="68" t="s">
        <v>3746</v>
      </c>
      <c r="M895" s="68" t="s">
        <v>3747</v>
      </c>
      <c r="N895" s="68" t="s">
        <v>3748</v>
      </c>
      <c r="O895" s="68" t="s">
        <v>3749</v>
      </c>
      <c r="P895" s="68" t="s">
        <v>3750</v>
      </c>
      <c r="Q895" s="68" t="s">
        <v>3751</v>
      </c>
      <c r="R895" s="68" t="s">
        <v>2401</v>
      </c>
      <c r="S895" s="68" t="s">
        <v>2402</v>
      </c>
      <c r="T895" s="68">
        <v>1232</v>
      </c>
      <c r="U895" s="63" t="s">
        <v>4124</v>
      </c>
    </row>
    <row r="896" spans="1:23" ht="30">
      <c r="A896" s="64">
        <v>895</v>
      </c>
      <c r="B896" s="69" t="s">
        <v>612</v>
      </c>
      <c r="C896" s="66" t="s">
        <v>612</v>
      </c>
      <c r="D896" s="66" t="s">
        <v>4138</v>
      </c>
      <c r="E896" s="66" t="s">
        <v>4139</v>
      </c>
      <c r="F896" s="66" t="s">
        <v>1202</v>
      </c>
      <c r="G896" s="67" t="s">
        <v>1570</v>
      </c>
      <c r="H896" s="68" t="s">
        <v>1561</v>
      </c>
      <c r="I896" s="68" t="s">
        <v>1562</v>
      </c>
      <c r="J896" s="68" t="s">
        <v>1562</v>
      </c>
      <c r="K896" s="68" t="s">
        <v>3875</v>
      </c>
      <c r="L896" s="68" t="s">
        <v>4458</v>
      </c>
      <c r="M896" s="68" t="s">
        <v>3922</v>
      </c>
      <c r="N896" s="68" t="s">
        <v>3923</v>
      </c>
      <c r="O896" s="68" t="s">
        <v>3924</v>
      </c>
      <c r="P896" s="68" t="s">
        <v>3925</v>
      </c>
      <c r="Q896" s="68" t="s">
        <v>3926</v>
      </c>
      <c r="R896" s="68" t="s">
        <v>2401</v>
      </c>
      <c r="S896" s="68" t="s">
        <v>2402</v>
      </c>
      <c r="T896" s="68">
        <v>9000</v>
      </c>
      <c r="U896" s="63" t="s">
        <v>3927</v>
      </c>
    </row>
    <row r="897" spans="1:23" ht="30">
      <c r="A897" s="64">
        <v>896</v>
      </c>
      <c r="B897" s="69" t="s">
        <v>4459</v>
      </c>
      <c r="C897" s="66" t="s">
        <v>4459</v>
      </c>
      <c r="D897" s="66" t="s">
        <v>4460</v>
      </c>
      <c r="E897" s="66" t="s">
        <v>4461</v>
      </c>
      <c r="F897" s="66" t="s">
        <v>4462</v>
      </c>
      <c r="G897" s="67" t="s">
        <v>1570</v>
      </c>
      <c r="H897" s="68" t="s">
        <v>1561</v>
      </c>
      <c r="I897" s="68" t="s">
        <v>1562</v>
      </c>
      <c r="J897" s="68" t="s">
        <v>1562</v>
      </c>
      <c r="K897" s="68" t="s">
        <v>1563</v>
      </c>
      <c r="L897" s="68" t="s">
        <v>4463</v>
      </c>
      <c r="M897" s="68" t="s">
        <v>2432</v>
      </c>
      <c r="N897" s="68" t="s">
        <v>4464</v>
      </c>
      <c r="O897" s="68" t="s">
        <v>1691</v>
      </c>
      <c r="P897" s="68" t="s">
        <v>4465</v>
      </c>
      <c r="Q897" s="68" t="s">
        <v>4466</v>
      </c>
      <c r="R897" s="68" t="s">
        <v>4431</v>
      </c>
      <c r="S897" s="68" t="s">
        <v>2402</v>
      </c>
      <c r="T897" s="68">
        <v>1200</v>
      </c>
      <c r="U897" s="63" t="s">
        <v>4467</v>
      </c>
    </row>
    <row r="898" spans="1:23" ht="45" customHeight="1">
      <c r="A898" s="64">
        <v>897</v>
      </c>
      <c r="B898" s="69" t="s">
        <v>257</v>
      </c>
      <c r="C898" s="66" t="s">
        <v>258</v>
      </c>
      <c r="D898" s="66" t="s">
        <v>853</v>
      </c>
      <c r="E898" s="66" t="s">
        <v>2756</v>
      </c>
      <c r="F898" s="66" t="s">
        <v>854</v>
      </c>
      <c r="G898" s="67" t="s">
        <v>1570</v>
      </c>
      <c r="H898" s="68" t="s">
        <v>1561</v>
      </c>
      <c r="I898" s="68" t="s">
        <v>1562</v>
      </c>
      <c r="J898" s="68" t="s">
        <v>1561</v>
      </c>
      <c r="K898" s="68" t="s">
        <v>1615</v>
      </c>
      <c r="L898" s="68" t="s">
        <v>2757</v>
      </c>
      <c r="M898" s="68" t="s">
        <v>2758</v>
      </c>
      <c r="N898" s="68" t="s">
        <v>2763</v>
      </c>
      <c r="O898" s="68" t="s">
        <v>2760</v>
      </c>
      <c r="P898" s="68" t="s">
        <v>2760</v>
      </c>
      <c r="Q898" s="68" t="s">
        <v>4468</v>
      </c>
      <c r="R898" s="68" t="s">
        <v>1568</v>
      </c>
      <c r="S898" s="68" t="s">
        <v>1569</v>
      </c>
      <c r="T898" s="68">
        <v>2211</v>
      </c>
      <c r="U898" s="63" t="s">
        <v>1885</v>
      </c>
      <c r="W898" s="63" t="s">
        <v>2762</v>
      </c>
    </row>
    <row r="899" spans="1:23" ht="45" customHeight="1">
      <c r="A899" s="64">
        <v>898</v>
      </c>
      <c r="B899" s="69" t="s">
        <v>702</v>
      </c>
      <c r="C899" s="66" t="s">
        <v>702</v>
      </c>
      <c r="D899" s="66" t="s">
        <v>1401</v>
      </c>
      <c r="E899" s="66" t="s">
        <v>4122</v>
      </c>
      <c r="F899" s="66" t="s">
        <v>1402</v>
      </c>
      <c r="G899" s="67" t="s">
        <v>1570</v>
      </c>
      <c r="H899" s="68" t="s">
        <v>1561</v>
      </c>
      <c r="I899" s="68" t="s">
        <v>1561</v>
      </c>
      <c r="J899" s="68" t="s">
        <v>1561</v>
      </c>
      <c r="K899" s="68" t="s">
        <v>1563</v>
      </c>
      <c r="L899" s="68" t="s">
        <v>4469</v>
      </c>
      <c r="M899" s="68" t="s">
        <v>3747</v>
      </c>
      <c r="N899" s="68" t="s">
        <v>3748</v>
      </c>
      <c r="O899" s="68" t="s">
        <v>3749</v>
      </c>
      <c r="P899" s="68">
        <v>9177167217</v>
      </c>
      <c r="Q899" s="68" t="s">
        <v>4470</v>
      </c>
      <c r="R899" s="68" t="s">
        <v>2401</v>
      </c>
      <c r="S899" s="68" t="s">
        <v>2402</v>
      </c>
      <c r="T899" s="68">
        <v>1232</v>
      </c>
      <c r="U899" s="63" t="s">
        <v>4471</v>
      </c>
    </row>
    <row r="900" spans="1:23" ht="45" customHeight="1">
      <c r="A900" s="64">
        <v>899</v>
      </c>
      <c r="B900" s="69" t="s">
        <v>619</v>
      </c>
      <c r="C900" s="66" t="s">
        <v>620</v>
      </c>
      <c r="D900" s="66" t="s">
        <v>1227</v>
      </c>
      <c r="E900" s="66" t="s">
        <v>2748</v>
      </c>
      <c r="F900" s="66" t="s">
        <v>1228</v>
      </c>
      <c r="G900" s="67" t="s">
        <v>1570</v>
      </c>
      <c r="H900" s="68" t="s">
        <v>1561</v>
      </c>
      <c r="I900" s="68" t="s">
        <v>1562</v>
      </c>
      <c r="J900" s="68" t="s">
        <v>1562</v>
      </c>
      <c r="K900" s="68" t="s">
        <v>2749</v>
      </c>
      <c r="L900" s="68" t="s">
        <v>2750</v>
      </c>
      <c r="M900" s="68" t="s">
        <v>1702</v>
      </c>
      <c r="N900" s="68" t="s">
        <v>2751</v>
      </c>
      <c r="O900" s="68">
        <v>87024579</v>
      </c>
      <c r="P900" s="68">
        <v>9177912820</v>
      </c>
      <c r="Q900" s="68" t="s">
        <v>2752</v>
      </c>
      <c r="R900" s="68" t="s">
        <v>1568</v>
      </c>
      <c r="S900" s="68" t="s">
        <v>1569</v>
      </c>
      <c r="T900" s="68">
        <v>2105</v>
      </c>
      <c r="U900" s="63" t="s">
        <v>2753</v>
      </c>
      <c r="W900" s="63" t="s">
        <v>1885</v>
      </c>
    </row>
    <row r="901" spans="1:23" ht="45" customHeight="1">
      <c r="A901" s="64">
        <v>900</v>
      </c>
      <c r="B901" s="69" t="s">
        <v>200</v>
      </c>
      <c r="C901" s="66" t="s">
        <v>202</v>
      </c>
      <c r="D901" s="66" t="s">
        <v>1059</v>
      </c>
      <c r="E901" s="66" t="s">
        <v>2209</v>
      </c>
      <c r="F901" s="66" t="s">
        <v>1060</v>
      </c>
      <c r="G901" s="67" t="s">
        <v>1601</v>
      </c>
      <c r="H901" s="68" t="s">
        <v>1561</v>
      </c>
      <c r="I901" s="68" t="s">
        <v>1561</v>
      </c>
      <c r="J901" s="68" t="s">
        <v>1561</v>
      </c>
      <c r="K901" s="68" t="s">
        <v>1719</v>
      </c>
      <c r="L901" s="68" t="s">
        <v>2339</v>
      </c>
      <c r="M901" s="68" t="s">
        <v>2340</v>
      </c>
      <c r="N901" s="68" t="s">
        <v>2341</v>
      </c>
      <c r="O901" s="68" t="s">
        <v>1691</v>
      </c>
      <c r="P901" s="68">
        <v>9178510236</v>
      </c>
      <c r="Q901" s="68" t="s">
        <v>2342</v>
      </c>
      <c r="R901" s="68" t="s">
        <v>1596</v>
      </c>
      <c r="S901" s="68" t="s">
        <v>1569</v>
      </c>
      <c r="T901" s="68">
        <v>1604</v>
      </c>
      <c r="U901" s="63" t="s">
        <v>2343</v>
      </c>
      <c r="W901" s="63" t="s">
        <v>2344</v>
      </c>
    </row>
    <row r="902" spans="1:23" ht="45" customHeight="1">
      <c r="A902" s="64">
        <v>901</v>
      </c>
      <c r="B902" s="69" t="s">
        <v>320</v>
      </c>
      <c r="C902" s="66" t="s">
        <v>321</v>
      </c>
      <c r="D902" s="66" t="s">
        <v>1384</v>
      </c>
      <c r="E902" s="66" t="s">
        <v>3187</v>
      </c>
      <c r="F902" s="66" t="s">
        <v>1385</v>
      </c>
      <c r="G902" s="67" t="s">
        <v>1601</v>
      </c>
      <c r="H902" s="68" t="s">
        <v>1561</v>
      </c>
      <c r="I902" s="68" t="s">
        <v>1562</v>
      </c>
      <c r="J902" s="68" t="s">
        <v>1562</v>
      </c>
      <c r="K902" s="68" t="s">
        <v>1563</v>
      </c>
      <c r="L902" s="68" t="s">
        <v>3179</v>
      </c>
      <c r="M902" s="68" t="s">
        <v>1786</v>
      </c>
      <c r="N902" s="68" t="s">
        <v>3188</v>
      </c>
      <c r="O902" s="68" t="s">
        <v>3189</v>
      </c>
      <c r="P902" s="68">
        <v>9190657288</v>
      </c>
      <c r="Q902" s="68" t="s">
        <v>3190</v>
      </c>
      <c r="R902" s="68" t="s">
        <v>1568</v>
      </c>
      <c r="S902" s="68" t="s">
        <v>1569</v>
      </c>
      <c r="T902" s="68">
        <v>1231</v>
      </c>
    </row>
    <row r="903" spans="1:23" ht="45" customHeight="1">
      <c r="A903" s="64">
        <v>902</v>
      </c>
      <c r="B903" s="69" t="s">
        <v>675</v>
      </c>
      <c r="C903" s="66" t="s">
        <v>676</v>
      </c>
      <c r="D903" s="66" t="s">
        <v>1344</v>
      </c>
      <c r="E903" s="66" t="s">
        <v>3647</v>
      </c>
      <c r="F903" s="66" t="s">
        <v>1345</v>
      </c>
      <c r="G903" s="67" t="s">
        <v>1570</v>
      </c>
      <c r="H903" s="68" t="s">
        <v>1561</v>
      </c>
      <c r="I903" s="68" t="s">
        <v>1561</v>
      </c>
      <c r="J903" s="68" t="s">
        <v>1562</v>
      </c>
      <c r="K903" s="68" t="s">
        <v>1615</v>
      </c>
      <c r="L903" s="68" t="s">
        <v>3648</v>
      </c>
      <c r="M903" s="68" t="s">
        <v>3649</v>
      </c>
      <c r="N903" s="68" t="s">
        <v>3650</v>
      </c>
      <c r="O903" s="68" t="s">
        <v>2253</v>
      </c>
      <c r="P903" s="68" t="s">
        <v>3651</v>
      </c>
      <c r="Q903" s="68" t="s">
        <v>3652</v>
      </c>
      <c r="R903" s="68" t="s">
        <v>1568</v>
      </c>
      <c r="S903" s="68" t="s">
        <v>1569</v>
      </c>
      <c r="T903" s="68">
        <v>1634</v>
      </c>
      <c r="U903" s="63" t="s">
        <v>3653</v>
      </c>
      <c r="W903" s="63" t="s">
        <v>3654</v>
      </c>
    </row>
    <row r="904" spans="1:23" ht="45" customHeight="1">
      <c r="A904" s="64">
        <v>903</v>
      </c>
      <c r="B904" s="69" t="s">
        <v>681</v>
      </c>
      <c r="C904" s="66" t="s">
        <v>686</v>
      </c>
      <c r="D904" s="66" t="s">
        <v>1356</v>
      </c>
      <c r="E904" s="66" t="s">
        <v>3108</v>
      </c>
      <c r="F904" s="66" t="s">
        <v>1357</v>
      </c>
      <c r="G904" s="67" t="s">
        <v>1570</v>
      </c>
      <c r="H904" s="68" t="s">
        <v>1561</v>
      </c>
      <c r="I904" s="68" t="s">
        <v>1561</v>
      </c>
      <c r="J904" s="68" t="s">
        <v>1561</v>
      </c>
      <c r="K904" s="68" t="s">
        <v>3693</v>
      </c>
      <c r="L904" s="68" t="s">
        <v>3114</v>
      </c>
      <c r="M904" s="68" t="s">
        <v>1666</v>
      </c>
      <c r="N904" s="68" t="s">
        <v>3115</v>
      </c>
      <c r="O904" s="68">
        <v>86366486</v>
      </c>
      <c r="P904" s="68" t="s">
        <v>3116</v>
      </c>
      <c r="Q904" s="68" t="s">
        <v>3117</v>
      </c>
      <c r="R904" s="68" t="s">
        <v>1568</v>
      </c>
      <c r="S904" s="68" t="s">
        <v>1569</v>
      </c>
      <c r="T904" s="68">
        <v>1605</v>
      </c>
      <c r="U904" s="63" t="s">
        <v>3118</v>
      </c>
      <c r="W904" s="63" t="s">
        <v>3119</v>
      </c>
    </row>
    <row r="905" spans="1:23" ht="45" customHeight="1">
      <c r="A905" s="64">
        <v>904</v>
      </c>
      <c r="B905" s="69" t="s">
        <v>4472</v>
      </c>
      <c r="C905" s="66" t="s">
        <v>4472</v>
      </c>
      <c r="D905" s="66" t="s">
        <v>4473</v>
      </c>
      <c r="E905" s="66" t="s">
        <v>4474</v>
      </c>
      <c r="F905" s="66" t="s">
        <v>4475</v>
      </c>
      <c r="G905" s="67" t="s">
        <v>1601</v>
      </c>
      <c r="H905" s="68" t="s">
        <v>1561</v>
      </c>
      <c r="I905" s="68" t="s">
        <v>1561</v>
      </c>
      <c r="J905" s="68" t="s">
        <v>1562</v>
      </c>
      <c r="K905" s="68" t="s">
        <v>4476</v>
      </c>
      <c r="L905" s="68" t="s">
        <v>4477</v>
      </c>
      <c r="M905" s="68" t="s">
        <v>4478</v>
      </c>
      <c r="N905" s="68" t="s">
        <v>4474</v>
      </c>
      <c r="O905" s="68" t="s">
        <v>4479</v>
      </c>
      <c r="P905" s="68" t="s">
        <v>4480</v>
      </c>
      <c r="Q905" s="68" t="s">
        <v>4481</v>
      </c>
      <c r="R905" s="68" t="s">
        <v>1568</v>
      </c>
      <c r="S905" s="68" t="s">
        <v>1569</v>
      </c>
      <c r="T905" s="68">
        <v>1550</v>
      </c>
      <c r="U905" s="63" t="s">
        <v>4482</v>
      </c>
    </row>
    <row r="906" spans="1:23" ht="45" customHeight="1">
      <c r="A906" s="64">
        <v>905</v>
      </c>
      <c r="B906" s="69" t="s">
        <v>4483</v>
      </c>
      <c r="C906" s="66" t="s">
        <v>4483</v>
      </c>
      <c r="D906" s="66" t="s">
        <v>4484</v>
      </c>
      <c r="E906" s="66" t="s">
        <v>4485</v>
      </c>
      <c r="F906" s="66" t="s">
        <v>4486</v>
      </c>
      <c r="G906" s="67" t="s">
        <v>1570</v>
      </c>
      <c r="H906" s="68" t="s">
        <v>1562</v>
      </c>
      <c r="I906" s="68" t="s">
        <v>1562</v>
      </c>
      <c r="J906" s="68" t="s">
        <v>1562</v>
      </c>
      <c r="K906" s="68" t="s">
        <v>1563</v>
      </c>
      <c r="L906" s="68" t="s">
        <v>4487</v>
      </c>
      <c r="M906" s="68" t="s">
        <v>4488</v>
      </c>
      <c r="N906" s="68" t="s">
        <v>4489</v>
      </c>
      <c r="O906" s="68" t="s">
        <v>4490</v>
      </c>
      <c r="P906" s="68" t="s">
        <v>4491</v>
      </c>
      <c r="Q906" s="68" t="s">
        <v>4492</v>
      </c>
      <c r="R906" s="68" t="s">
        <v>1568</v>
      </c>
      <c r="S906" s="68" t="s">
        <v>1569</v>
      </c>
      <c r="T906" s="68">
        <v>1209</v>
      </c>
      <c r="U906" s="63" t="s">
        <v>4493</v>
      </c>
    </row>
    <row r="907" spans="1:23" ht="45" customHeight="1">
      <c r="A907" s="64">
        <v>906</v>
      </c>
      <c r="B907" s="69" t="s">
        <v>724</v>
      </c>
      <c r="C907" s="66" t="s">
        <v>724</v>
      </c>
      <c r="D907" s="66" t="s">
        <v>1453</v>
      </c>
      <c r="E907" s="66" t="s">
        <v>3675</v>
      </c>
      <c r="F907" s="66" t="s">
        <v>1454</v>
      </c>
      <c r="G907" s="67" t="s">
        <v>1570</v>
      </c>
      <c r="H907" s="68" t="s">
        <v>1562</v>
      </c>
      <c r="I907" s="68" t="s">
        <v>1561</v>
      </c>
      <c r="J907" s="68" t="s">
        <v>1562</v>
      </c>
      <c r="K907" s="68" t="s">
        <v>1615</v>
      </c>
      <c r="L907" s="68" t="s">
        <v>1880</v>
      </c>
      <c r="M907" s="68" t="s">
        <v>1881</v>
      </c>
      <c r="N907" s="68" t="s">
        <v>1915</v>
      </c>
      <c r="O907" s="68" t="s">
        <v>1593</v>
      </c>
      <c r="P907" s="68" t="s">
        <v>1882</v>
      </c>
      <c r="Q907" s="68" t="s">
        <v>1883</v>
      </c>
      <c r="R907" s="68" t="s">
        <v>1568</v>
      </c>
      <c r="S907" s="68" t="s">
        <v>1569</v>
      </c>
      <c r="T907" s="68">
        <v>1209</v>
      </c>
      <c r="U907" s="63" t="s">
        <v>1884</v>
      </c>
    </row>
    <row r="908" spans="1:23" ht="45" customHeight="1">
      <c r="A908" s="64">
        <v>907</v>
      </c>
      <c r="B908" s="69" t="s">
        <v>243</v>
      </c>
      <c r="C908" s="66" t="s">
        <v>243</v>
      </c>
      <c r="D908" s="66" t="s">
        <v>1207</v>
      </c>
      <c r="E908" s="66" t="s">
        <v>4494</v>
      </c>
      <c r="F908" s="66" t="s">
        <v>1208</v>
      </c>
      <c r="G908" s="67" t="s">
        <v>1601</v>
      </c>
      <c r="H908" s="68" t="s">
        <v>1561</v>
      </c>
      <c r="I908" s="68" t="s">
        <v>1562</v>
      </c>
      <c r="J908" s="68" t="s">
        <v>1562</v>
      </c>
      <c r="K908" s="68" t="s">
        <v>3875</v>
      </c>
      <c r="L908" s="68" t="s">
        <v>4458</v>
      </c>
      <c r="M908" s="68" t="s">
        <v>4495</v>
      </c>
      <c r="N908" s="68" t="s">
        <v>4496</v>
      </c>
      <c r="O908" s="68" t="s">
        <v>3924</v>
      </c>
      <c r="P908" s="68" t="s">
        <v>3925</v>
      </c>
      <c r="Q908" s="68" t="s">
        <v>4497</v>
      </c>
      <c r="R908" s="68" t="s">
        <v>2401</v>
      </c>
      <c r="S908" s="68" t="s">
        <v>2402</v>
      </c>
      <c r="T908" s="68">
        <v>9000</v>
      </c>
      <c r="U908" s="63" t="s">
        <v>4498</v>
      </c>
      <c r="W908" s="63" t="s">
        <v>3927</v>
      </c>
    </row>
    <row r="909" spans="1:23" ht="45" customHeight="1">
      <c r="A909" s="64">
        <v>908</v>
      </c>
      <c r="B909" s="69" t="s">
        <v>235</v>
      </c>
      <c r="C909" s="66" t="s">
        <v>235</v>
      </c>
      <c r="D909" s="66" t="s">
        <v>4499</v>
      </c>
      <c r="E909" s="66" t="s">
        <v>3597</v>
      </c>
      <c r="F909" s="66" t="s">
        <v>1161</v>
      </c>
      <c r="G909" s="67" t="s">
        <v>4500</v>
      </c>
      <c r="H909" s="68" t="s">
        <v>1561</v>
      </c>
      <c r="I909" s="68" t="s">
        <v>1561</v>
      </c>
      <c r="J909" s="68" t="s">
        <v>1561</v>
      </c>
      <c r="K909" s="68" t="s">
        <v>3968</v>
      </c>
      <c r="L909" s="68" t="s">
        <v>3599</v>
      </c>
      <c r="M909" s="68" t="s">
        <v>3092</v>
      </c>
      <c r="N909" s="68" t="s">
        <v>3600</v>
      </c>
      <c r="O909" s="68" t="s">
        <v>4501</v>
      </c>
      <c r="P909" s="68" t="s">
        <v>4502</v>
      </c>
      <c r="Q909" s="68" t="s">
        <v>4503</v>
      </c>
      <c r="R909" s="68" t="s">
        <v>4431</v>
      </c>
      <c r="S909" s="68" t="s">
        <v>2402</v>
      </c>
      <c r="T909" s="68">
        <v>1634</v>
      </c>
      <c r="U909" s="63" t="s">
        <v>4504</v>
      </c>
    </row>
    <row r="910" spans="1:23" ht="30" customHeight="1">
      <c r="A910" s="64">
        <v>909</v>
      </c>
      <c r="B910" s="79" t="s">
        <v>399</v>
      </c>
      <c r="C910" s="66" t="s">
        <v>742</v>
      </c>
      <c r="D910" s="66" t="s">
        <v>1495</v>
      </c>
      <c r="E910" s="66" t="s">
        <v>3641</v>
      </c>
      <c r="F910" s="66">
        <v>8734476000</v>
      </c>
      <c r="G910" s="67" t="s">
        <v>1601</v>
      </c>
      <c r="H910" s="68" t="s">
        <v>1561</v>
      </c>
      <c r="I910" s="68" t="s">
        <v>1561</v>
      </c>
      <c r="J910" s="68" t="s">
        <v>1561</v>
      </c>
      <c r="K910" s="68" t="s">
        <v>1615</v>
      </c>
      <c r="L910" s="68" t="s">
        <v>3642</v>
      </c>
      <c r="M910" s="68" t="s">
        <v>3643</v>
      </c>
      <c r="N910" s="68" t="s">
        <v>3644</v>
      </c>
      <c r="O910" s="68" t="s">
        <v>3645</v>
      </c>
      <c r="P910" s="68" t="s">
        <v>3669</v>
      </c>
      <c r="Q910" s="68" t="s">
        <v>3646</v>
      </c>
      <c r="R910" s="68" t="s">
        <v>1568</v>
      </c>
      <c r="S910" s="68" t="s">
        <v>1569</v>
      </c>
      <c r="T910" s="68">
        <v>2010</v>
      </c>
    </row>
    <row r="911" spans="1:23" ht="30" customHeight="1">
      <c r="A911" s="64">
        <v>910</v>
      </c>
      <c r="B911" s="79" t="s">
        <v>399</v>
      </c>
      <c r="C911" s="66" t="s">
        <v>400</v>
      </c>
      <c r="D911" s="66" t="s">
        <v>1495</v>
      </c>
      <c r="E911" s="66" t="s">
        <v>3641</v>
      </c>
      <c r="F911" s="66">
        <v>8734476000</v>
      </c>
      <c r="G911" s="67" t="s">
        <v>1560</v>
      </c>
      <c r="H911" s="68" t="s">
        <v>1561</v>
      </c>
      <c r="I911" s="68" t="s">
        <v>1561</v>
      </c>
      <c r="J911" s="68" t="s">
        <v>1561</v>
      </c>
      <c r="K911" s="68" t="s">
        <v>1615</v>
      </c>
      <c r="L911" s="68" t="s">
        <v>3642</v>
      </c>
      <c r="M911" s="68" t="s">
        <v>3643</v>
      </c>
      <c r="N911" s="68" t="s">
        <v>3644</v>
      </c>
      <c r="O911" s="68" t="s">
        <v>3645</v>
      </c>
      <c r="P911" s="68" t="s">
        <v>3669</v>
      </c>
      <c r="Q911" s="68" t="s">
        <v>3646</v>
      </c>
      <c r="R911" s="68" t="s">
        <v>1568</v>
      </c>
      <c r="S911" s="68" t="s">
        <v>1569</v>
      </c>
      <c r="T911" s="68">
        <v>2010</v>
      </c>
      <c r="U911" s="63" t="s">
        <v>3670</v>
      </c>
    </row>
    <row r="912" spans="1:23" ht="30" customHeight="1">
      <c r="A912" s="64">
        <v>911</v>
      </c>
      <c r="B912" s="80" t="s">
        <v>3777</v>
      </c>
      <c r="C912" s="66" t="s">
        <v>4505</v>
      </c>
      <c r="D912" s="66" t="s">
        <v>3778</v>
      </c>
      <c r="E912" s="66" t="s">
        <v>3779</v>
      </c>
      <c r="F912" s="66" t="s">
        <v>3780</v>
      </c>
      <c r="G912" s="67" t="s">
        <v>1570</v>
      </c>
      <c r="H912" s="68" t="s">
        <v>1561</v>
      </c>
      <c r="I912" s="68" t="s">
        <v>1562</v>
      </c>
      <c r="J912" s="68" t="s">
        <v>1562</v>
      </c>
      <c r="K912" s="68" t="s">
        <v>1563</v>
      </c>
      <c r="L912" s="68" t="s">
        <v>3781</v>
      </c>
      <c r="M912" s="68" t="s">
        <v>1635</v>
      </c>
      <c r="N912" s="68" t="s">
        <v>3779</v>
      </c>
      <c r="O912" s="68" t="s">
        <v>3782</v>
      </c>
      <c r="P912" s="68" t="s">
        <v>3783</v>
      </c>
      <c r="Q912" s="68" t="s">
        <v>3784</v>
      </c>
      <c r="R912" s="68" t="s">
        <v>1568</v>
      </c>
      <c r="S912" s="68" t="s">
        <v>1569</v>
      </c>
      <c r="T912" s="68">
        <v>1605</v>
      </c>
      <c r="U912" s="63" t="s">
        <v>3785</v>
      </c>
    </row>
    <row r="913" spans="1:23" ht="30" customHeight="1">
      <c r="A913" s="64">
        <v>912</v>
      </c>
      <c r="B913" s="65" t="s">
        <v>131</v>
      </c>
      <c r="C913" s="66" t="s">
        <v>131</v>
      </c>
      <c r="D913" s="66" t="s">
        <v>962</v>
      </c>
      <c r="E913" s="66" t="s">
        <v>2111</v>
      </c>
      <c r="F913" s="66" t="s">
        <v>963</v>
      </c>
      <c r="G913" s="67" t="s">
        <v>2112</v>
      </c>
      <c r="H913" s="68" t="s">
        <v>1561</v>
      </c>
      <c r="I913" s="68" t="s">
        <v>1562</v>
      </c>
      <c r="J913" s="68" t="s">
        <v>1562</v>
      </c>
      <c r="K913" s="68" t="s">
        <v>1563</v>
      </c>
      <c r="L913" s="68" t="s">
        <v>2113</v>
      </c>
      <c r="M913" s="68" t="s">
        <v>2114</v>
      </c>
      <c r="N913" s="68" t="s">
        <v>2115</v>
      </c>
      <c r="O913" s="68" t="s">
        <v>2116</v>
      </c>
      <c r="P913" s="68">
        <v>9662255560</v>
      </c>
      <c r="Q913" s="68" t="s">
        <v>1913</v>
      </c>
      <c r="R913" s="68" t="s">
        <v>1568</v>
      </c>
      <c r="S913" s="68" t="s">
        <v>1569</v>
      </c>
      <c r="T913" s="68">
        <v>1500</v>
      </c>
      <c r="U913" s="63" t="s">
        <v>2117</v>
      </c>
    </row>
    <row r="914" spans="1:23" ht="30" customHeight="1">
      <c r="A914" s="64">
        <v>913</v>
      </c>
      <c r="B914" s="79" t="s">
        <v>83</v>
      </c>
      <c r="C914" s="66" t="s">
        <v>84</v>
      </c>
      <c r="D914" s="66" t="s">
        <v>825</v>
      </c>
      <c r="E914" s="66" t="s">
        <v>3745</v>
      </c>
      <c r="F914" s="66" t="s">
        <v>826</v>
      </c>
      <c r="G914" s="67" t="s">
        <v>1601</v>
      </c>
      <c r="H914" s="68" t="s">
        <v>1561</v>
      </c>
      <c r="I914" s="68" t="s">
        <v>1562</v>
      </c>
      <c r="J914" s="68" t="s">
        <v>1562</v>
      </c>
      <c r="K914" s="68" t="s">
        <v>1563</v>
      </c>
      <c r="L914" s="68" t="s">
        <v>3746</v>
      </c>
      <c r="M914" s="68" t="s">
        <v>3747</v>
      </c>
      <c r="N914" s="68" t="s">
        <v>3748</v>
      </c>
      <c r="O914" s="68" t="s">
        <v>3749</v>
      </c>
      <c r="P914" s="68" t="s">
        <v>3750</v>
      </c>
      <c r="Q914" s="68" t="s">
        <v>3751</v>
      </c>
      <c r="R914" s="68" t="s">
        <v>1568</v>
      </c>
      <c r="S914" s="68" t="s">
        <v>1569</v>
      </c>
      <c r="T914" s="68">
        <v>1232</v>
      </c>
      <c r="U914" s="63" t="s">
        <v>3752</v>
      </c>
      <c r="W914" s="63" t="s">
        <v>3753</v>
      </c>
    </row>
    <row r="915" spans="1:23" ht="30" customHeight="1">
      <c r="A915" s="64">
        <v>914</v>
      </c>
      <c r="B915" s="65" t="s">
        <v>209</v>
      </c>
      <c r="C915" s="66" t="s">
        <v>215</v>
      </c>
      <c r="D915" s="66" t="s">
        <v>1091</v>
      </c>
      <c r="E915" s="66" t="s">
        <v>2410</v>
      </c>
      <c r="F915" s="66" t="s">
        <v>1092</v>
      </c>
      <c r="G915" s="67" t="s">
        <v>1570</v>
      </c>
      <c r="H915" s="68" t="s">
        <v>1561</v>
      </c>
      <c r="I915" s="68" t="s">
        <v>1561</v>
      </c>
      <c r="J915" s="68" t="s">
        <v>1561</v>
      </c>
      <c r="K915" s="68" t="s">
        <v>1615</v>
      </c>
      <c r="L915" s="68" t="s">
        <v>2411</v>
      </c>
      <c r="M915" s="68" t="s">
        <v>2412</v>
      </c>
      <c r="N915" s="68" t="s">
        <v>2413</v>
      </c>
      <c r="O915" s="68" t="s">
        <v>2414</v>
      </c>
      <c r="P915" s="68" t="s">
        <v>2415</v>
      </c>
      <c r="Q915" s="68" t="s">
        <v>2416</v>
      </c>
      <c r="R915" s="68" t="s">
        <v>1568</v>
      </c>
      <c r="S915" s="68" t="s">
        <v>1569</v>
      </c>
      <c r="T915" s="68">
        <v>2601</v>
      </c>
      <c r="U915" s="63" t="s">
        <v>1885</v>
      </c>
      <c r="W915" s="63" t="s">
        <v>2417</v>
      </c>
    </row>
    <row r="916" spans="1:23" ht="45" customHeight="1">
      <c r="A916" s="64">
        <v>915</v>
      </c>
      <c r="B916" s="69" t="s">
        <v>675</v>
      </c>
      <c r="C916" s="66" t="s">
        <v>294</v>
      </c>
      <c r="D916" s="66" t="s">
        <v>1344</v>
      </c>
      <c r="E916" s="66" t="s">
        <v>3647</v>
      </c>
      <c r="F916" s="66" t="s">
        <v>1345</v>
      </c>
      <c r="G916" s="67" t="s">
        <v>1570</v>
      </c>
      <c r="H916" s="68" t="s">
        <v>1561</v>
      </c>
      <c r="I916" s="68" t="s">
        <v>1561</v>
      </c>
      <c r="J916" s="68" t="s">
        <v>1562</v>
      </c>
      <c r="K916" s="68" t="s">
        <v>1615</v>
      </c>
      <c r="L916" s="68" t="s">
        <v>3648</v>
      </c>
      <c r="M916" s="68" t="s">
        <v>3649</v>
      </c>
      <c r="N916" s="68" t="s">
        <v>3650</v>
      </c>
      <c r="O916" s="68" t="s">
        <v>2253</v>
      </c>
      <c r="P916" s="68" t="s">
        <v>3651</v>
      </c>
      <c r="Q916" s="68" t="s">
        <v>3652</v>
      </c>
      <c r="R916" s="68" t="s">
        <v>1568</v>
      </c>
      <c r="S916" s="68" t="s">
        <v>1569</v>
      </c>
      <c r="T916" s="68">
        <v>1634</v>
      </c>
      <c r="U916" s="63" t="s">
        <v>3653</v>
      </c>
      <c r="W916" s="63" t="s">
        <v>3654</v>
      </c>
    </row>
    <row r="917" spans="1:23" ht="30" customHeight="1">
      <c r="A917" s="64">
        <v>916</v>
      </c>
      <c r="B917" s="65" t="s">
        <v>72</v>
      </c>
      <c r="C917" s="66" t="s">
        <v>73</v>
      </c>
      <c r="D917" s="66" t="s">
        <v>813</v>
      </c>
      <c r="E917" s="66" t="s">
        <v>1650</v>
      </c>
      <c r="F917" s="66" t="s">
        <v>814</v>
      </c>
      <c r="G917" s="67" t="s">
        <v>1601</v>
      </c>
      <c r="H917" s="68" t="s">
        <v>1561</v>
      </c>
      <c r="I917" s="68" t="s">
        <v>1562</v>
      </c>
      <c r="J917" s="68" t="s">
        <v>1562</v>
      </c>
      <c r="K917" s="68" t="s">
        <v>1563</v>
      </c>
      <c r="L917" s="68" t="s">
        <v>1634</v>
      </c>
      <c r="M917" s="68" t="s">
        <v>1635</v>
      </c>
      <c r="N917" s="68" t="s">
        <v>1636</v>
      </c>
      <c r="O917" s="68" t="s">
        <v>1651</v>
      </c>
      <c r="P917" s="68">
        <v>9171633001</v>
      </c>
      <c r="Q917" s="68" t="s">
        <v>1652</v>
      </c>
      <c r="R917" s="68" t="s">
        <v>1568</v>
      </c>
      <c r="S917" s="68" t="s">
        <v>1569</v>
      </c>
      <c r="T917" s="68">
        <v>6000</v>
      </c>
      <c r="W917" s="63" t="s">
        <v>1625</v>
      </c>
    </row>
    <row r="918" spans="1:23" ht="30" customHeight="1">
      <c r="A918" s="64">
        <v>917</v>
      </c>
      <c r="B918" s="80" t="s">
        <v>701</v>
      </c>
      <c r="C918" s="66" t="s">
        <v>362</v>
      </c>
      <c r="D918" s="66" t="s">
        <v>1399</v>
      </c>
      <c r="E918" s="66" t="s">
        <v>3830</v>
      </c>
      <c r="F918" s="66" t="s">
        <v>1400</v>
      </c>
      <c r="G918" s="67" t="s">
        <v>1570</v>
      </c>
      <c r="H918" s="68" t="s">
        <v>1561</v>
      </c>
      <c r="I918" s="68" t="s">
        <v>1561</v>
      </c>
      <c r="J918" s="68" t="s">
        <v>1562</v>
      </c>
      <c r="K918" s="68" t="s">
        <v>1615</v>
      </c>
      <c r="L918" s="68" t="s">
        <v>3831</v>
      </c>
      <c r="M918" s="68" t="s">
        <v>3832</v>
      </c>
      <c r="N918" s="68" t="s">
        <v>3833</v>
      </c>
      <c r="O918" s="68">
        <v>88058408</v>
      </c>
      <c r="P918" s="68" t="s">
        <v>3834</v>
      </c>
      <c r="Q918" s="68" t="s">
        <v>3835</v>
      </c>
      <c r="R918" s="68" t="s">
        <v>1568</v>
      </c>
      <c r="S918" s="68" t="s">
        <v>1569</v>
      </c>
      <c r="T918" s="68">
        <v>1209</v>
      </c>
      <c r="U918" s="63" t="s">
        <v>3836</v>
      </c>
    </row>
    <row r="919" spans="1:23" ht="30" customHeight="1">
      <c r="A919" s="64">
        <v>918</v>
      </c>
      <c r="B919" s="69" t="s">
        <v>724</v>
      </c>
      <c r="C919" s="66" t="s">
        <v>724</v>
      </c>
      <c r="D919" s="66" t="s">
        <v>1453</v>
      </c>
      <c r="E919" s="66" t="s">
        <v>3675</v>
      </c>
      <c r="F919" s="66" t="s">
        <v>1454</v>
      </c>
      <c r="G919" s="81" t="s">
        <v>1570</v>
      </c>
      <c r="H919" s="68" t="s">
        <v>1562</v>
      </c>
      <c r="I919" s="68" t="s">
        <v>1561</v>
      </c>
      <c r="J919" s="68" t="s">
        <v>1562</v>
      </c>
      <c r="K919" s="68" t="s">
        <v>1615</v>
      </c>
      <c r="L919" s="68" t="s">
        <v>1880</v>
      </c>
      <c r="M919" s="68" t="s">
        <v>1881</v>
      </c>
      <c r="N919" s="68" t="s">
        <v>1915</v>
      </c>
      <c r="O919" s="68" t="s">
        <v>1593</v>
      </c>
      <c r="P919" s="68">
        <v>9178367893</v>
      </c>
      <c r="Q919" s="68" t="s">
        <v>1883</v>
      </c>
      <c r="R919" s="68" t="s">
        <v>1568</v>
      </c>
      <c r="S919" s="68" t="s">
        <v>1569</v>
      </c>
      <c r="T919" s="68">
        <v>1209</v>
      </c>
    </row>
    <row r="920" spans="1:23" ht="30" customHeight="1">
      <c r="A920" s="64">
        <v>919</v>
      </c>
      <c r="B920" s="69" t="s">
        <v>724</v>
      </c>
      <c r="C920" s="66" t="s">
        <v>725</v>
      </c>
      <c r="D920" s="66" t="s">
        <v>1453</v>
      </c>
      <c r="E920" s="66" t="s">
        <v>3675</v>
      </c>
      <c r="F920" s="66" t="s">
        <v>1454</v>
      </c>
      <c r="G920" s="81" t="s">
        <v>1570</v>
      </c>
      <c r="H920" s="68" t="s">
        <v>1562</v>
      </c>
      <c r="I920" s="68" t="s">
        <v>1561</v>
      </c>
      <c r="J920" s="68" t="s">
        <v>1562</v>
      </c>
      <c r="K920" s="68" t="s">
        <v>1615</v>
      </c>
      <c r="L920" s="68" t="s">
        <v>1880</v>
      </c>
      <c r="M920" s="68" t="s">
        <v>1881</v>
      </c>
      <c r="N920" s="68" t="s">
        <v>1915</v>
      </c>
      <c r="O920" s="68" t="s">
        <v>1593</v>
      </c>
      <c r="P920" s="68">
        <v>9178367893</v>
      </c>
      <c r="Q920" s="68" t="s">
        <v>1883</v>
      </c>
      <c r="R920" s="68" t="s">
        <v>1568</v>
      </c>
      <c r="S920" s="68" t="s">
        <v>1569</v>
      </c>
      <c r="T920" s="68">
        <v>1209</v>
      </c>
    </row>
    <row r="921" spans="1:23" ht="30" customHeight="1">
      <c r="A921" s="64">
        <v>920</v>
      </c>
      <c r="B921" s="69" t="s">
        <v>627</v>
      </c>
      <c r="C921" s="66" t="s">
        <v>627</v>
      </c>
      <c r="D921" s="66" t="s">
        <v>1242</v>
      </c>
      <c r="E921" s="66" t="s">
        <v>4506</v>
      </c>
      <c r="F921" s="82">
        <v>608539279000</v>
      </c>
      <c r="G921" s="81" t="s">
        <v>1570</v>
      </c>
      <c r="H921" s="83" t="s">
        <v>1561</v>
      </c>
      <c r="I921" s="83" t="s">
        <v>1561</v>
      </c>
      <c r="J921" s="83" t="s">
        <v>1562</v>
      </c>
      <c r="K921" s="68" t="s">
        <v>1615</v>
      </c>
      <c r="L921" s="68" t="s">
        <v>4507</v>
      </c>
      <c r="M921" s="68" t="s">
        <v>1617</v>
      </c>
      <c r="N921" s="68" t="s">
        <v>4508</v>
      </c>
      <c r="O921" s="68">
        <v>85392441</v>
      </c>
      <c r="P921" s="68" t="s">
        <v>4509</v>
      </c>
      <c r="Q921" s="68" t="s">
        <v>4510</v>
      </c>
      <c r="R921" s="68" t="s">
        <v>1568</v>
      </c>
      <c r="S921" s="68" t="s">
        <v>1569</v>
      </c>
      <c r="T921" s="68">
        <v>1226</v>
      </c>
    </row>
    <row r="922" spans="1:23" ht="30" customHeight="1">
      <c r="A922" s="64">
        <v>921</v>
      </c>
      <c r="B922" s="69" t="s">
        <v>627</v>
      </c>
      <c r="C922" s="66" t="s">
        <v>628</v>
      </c>
      <c r="D922" s="66" t="s">
        <v>1242</v>
      </c>
      <c r="E922" s="66" t="s">
        <v>4506</v>
      </c>
      <c r="F922" s="82">
        <v>608539279000</v>
      </c>
      <c r="G922" s="81" t="s">
        <v>1570</v>
      </c>
      <c r="H922" s="83" t="s">
        <v>1561</v>
      </c>
      <c r="I922" s="83" t="s">
        <v>1561</v>
      </c>
      <c r="J922" s="83" t="s">
        <v>1562</v>
      </c>
      <c r="K922" s="68" t="s">
        <v>1615</v>
      </c>
      <c r="L922" s="68" t="s">
        <v>4507</v>
      </c>
      <c r="M922" s="68" t="s">
        <v>1617</v>
      </c>
      <c r="N922" s="68" t="s">
        <v>4508</v>
      </c>
      <c r="O922" s="68">
        <v>85392441</v>
      </c>
      <c r="P922" s="68" t="s">
        <v>4509</v>
      </c>
      <c r="Q922" s="68" t="s">
        <v>4510</v>
      </c>
      <c r="R922" s="68" t="s">
        <v>1568</v>
      </c>
      <c r="S922" s="68" t="s">
        <v>1569</v>
      </c>
      <c r="T922" s="68">
        <v>1226</v>
      </c>
    </row>
    <row r="923" spans="1:23" ht="30" customHeight="1">
      <c r="A923" s="64">
        <v>922</v>
      </c>
      <c r="B923" s="69" t="s">
        <v>599</v>
      </c>
      <c r="C923" s="66" t="s">
        <v>599</v>
      </c>
      <c r="D923" s="66" t="s">
        <v>1178</v>
      </c>
      <c r="E923" s="66" t="s">
        <v>4511</v>
      </c>
      <c r="F923" s="82">
        <v>600213777000</v>
      </c>
      <c r="G923" s="81" t="s">
        <v>1570</v>
      </c>
      <c r="H923" s="83" t="s">
        <v>1561</v>
      </c>
      <c r="I923" s="83" t="s">
        <v>1561</v>
      </c>
      <c r="J923" s="83" t="s">
        <v>1562</v>
      </c>
      <c r="K923" s="68" t="s">
        <v>1615</v>
      </c>
      <c r="L923" s="68" t="s">
        <v>4507</v>
      </c>
      <c r="M923" s="68" t="s">
        <v>1617</v>
      </c>
      <c r="N923" s="68" t="s">
        <v>4508</v>
      </c>
      <c r="O923" s="68">
        <v>85392441</v>
      </c>
      <c r="P923" s="68" t="s">
        <v>4509</v>
      </c>
      <c r="Q923" s="68" t="s">
        <v>4512</v>
      </c>
      <c r="R923" s="68" t="s">
        <v>1568</v>
      </c>
      <c r="S923" s="68" t="s">
        <v>1569</v>
      </c>
      <c r="T923" s="68">
        <v>1226</v>
      </c>
    </row>
    <row r="924" spans="1:23" ht="30" customHeight="1">
      <c r="A924" s="64">
        <v>923</v>
      </c>
      <c r="B924" s="69" t="s">
        <v>599</v>
      </c>
      <c r="C924" s="66" t="s">
        <v>600</v>
      </c>
      <c r="D924" s="66" t="s">
        <v>1178</v>
      </c>
      <c r="E924" s="66" t="s">
        <v>4511</v>
      </c>
      <c r="F924" s="82">
        <v>600213777000</v>
      </c>
      <c r="G924" s="81" t="s">
        <v>1570</v>
      </c>
      <c r="H924" s="83" t="s">
        <v>1561</v>
      </c>
      <c r="I924" s="83" t="s">
        <v>1561</v>
      </c>
      <c r="J924" s="83" t="s">
        <v>1562</v>
      </c>
      <c r="K924" s="68" t="s">
        <v>1615</v>
      </c>
      <c r="L924" s="68" t="s">
        <v>4507</v>
      </c>
      <c r="M924" s="68" t="s">
        <v>1617</v>
      </c>
      <c r="N924" s="68" t="s">
        <v>4508</v>
      </c>
      <c r="O924" s="68">
        <v>85392441</v>
      </c>
      <c r="P924" s="68" t="s">
        <v>4509</v>
      </c>
      <c r="Q924" s="68" t="s">
        <v>4512</v>
      </c>
      <c r="R924" s="68" t="s">
        <v>1568</v>
      </c>
      <c r="S924" s="68" t="s">
        <v>1569</v>
      </c>
      <c r="T924" s="68">
        <v>1226</v>
      </c>
    </row>
    <row r="925" spans="1:23" ht="45">
      <c r="A925" s="64">
        <v>924</v>
      </c>
      <c r="B925" s="69" t="s">
        <v>444</v>
      </c>
      <c r="C925" s="84" t="s">
        <v>4513</v>
      </c>
      <c r="D925" s="84" t="s">
        <v>851</v>
      </c>
      <c r="E925" s="84" t="s">
        <v>4514</v>
      </c>
      <c r="F925" s="84" t="s">
        <v>852</v>
      </c>
      <c r="G925" s="81" t="s">
        <v>1570</v>
      </c>
      <c r="H925" s="83" t="s">
        <v>1561</v>
      </c>
      <c r="I925" s="83" t="s">
        <v>1561</v>
      </c>
      <c r="J925" s="83" t="s">
        <v>1562</v>
      </c>
      <c r="K925" s="83" t="s">
        <v>1615</v>
      </c>
      <c r="L925" s="83" t="s">
        <v>4043</v>
      </c>
      <c r="M925" s="83" t="s">
        <v>1746</v>
      </c>
      <c r="N925" s="83" t="s">
        <v>4515</v>
      </c>
      <c r="O925" s="83" t="s">
        <v>1691</v>
      </c>
      <c r="P925" s="83" t="s">
        <v>4062</v>
      </c>
      <c r="Q925" s="83" t="s">
        <v>4516</v>
      </c>
      <c r="R925" s="83" t="s">
        <v>1568</v>
      </c>
      <c r="S925" s="83" t="s">
        <v>1569</v>
      </c>
      <c r="T925" s="83">
        <v>1635</v>
      </c>
      <c r="U925" s="63" t="s">
        <v>4517</v>
      </c>
    </row>
    <row r="926" spans="1:23" ht="45">
      <c r="A926" s="64">
        <v>925</v>
      </c>
      <c r="B926" s="69" t="s">
        <v>444</v>
      </c>
      <c r="C926" s="84" t="s">
        <v>4518</v>
      </c>
      <c r="D926" s="84" t="s">
        <v>851</v>
      </c>
      <c r="E926" s="84" t="s">
        <v>4514</v>
      </c>
      <c r="F926" s="84" t="s">
        <v>852</v>
      </c>
      <c r="G926" s="81" t="s">
        <v>1570</v>
      </c>
      <c r="H926" s="83" t="s">
        <v>1561</v>
      </c>
      <c r="I926" s="83" t="s">
        <v>1561</v>
      </c>
      <c r="J926" s="83" t="s">
        <v>1562</v>
      </c>
      <c r="K926" s="83" t="s">
        <v>1615</v>
      </c>
      <c r="L926" s="83" t="s">
        <v>4043</v>
      </c>
      <c r="M926" s="83" t="s">
        <v>1746</v>
      </c>
      <c r="N926" s="83" t="s">
        <v>4515</v>
      </c>
      <c r="O926" s="83" t="s">
        <v>1691</v>
      </c>
      <c r="P926" s="83" t="s">
        <v>4062</v>
      </c>
      <c r="Q926" s="83" t="s">
        <v>4516</v>
      </c>
      <c r="R926" s="83" t="s">
        <v>1568</v>
      </c>
      <c r="S926" s="83" t="s">
        <v>1569</v>
      </c>
      <c r="T926" s="83">
        <v>1635</v>
      </c>
      <c r="U926" s="63" t="s">
        <v>4517</v>
      </c>
    </row>
    <row r="927" spans="1:23" ht="45">
      <c r="A927" s="64">
        <v>926</v>
      </c>
      <c r="B927" s="69" t="s">
        <v>498</v>
      </c>
      <c r="C927" s="84" t="s">
        <v>498</v>
      </c>
      <c r="D927" s="84" t="s">
        <v>990</v>
      </c>
      <c r="E927" s="84" t="s">
        <v>4519</v>
      </c>
      <c r="F927" s="84" t="s">
        <v>991</v>
      </c>
      <c r="G927" s="81" t="s">
        <v>1570</v>
      </c>
      <c r="H927" s="83" t="s">
        <v>1561</v>
      </c>
      <c r="I927" s="83" t="s">
        <v>1561</v>
      </c>
      <c r="J927" s="83" t="s">
        <v>1562</v>
      </c>
      <c r="K927" s="83" t="s">
        <v>1615</v>
      </c>
      <c r="L927" s="83" t="s">
        <v>2994</v>
      </c>
      <c r="M927" s="83" t="s">
        <v>4520</v>
      </c>
      <c r="N927" s="83" t="s">
        <v>4521</v>
      </c>
      <c r="O927" s="83" t="s">
        <v>4522</v>
      </c>
      <c r="P927" s="83" t="s">
        <v>4523</v>
      </c>
      <c r="Q927" s="83" t="s">
        <v>4524</v>
      </c>
      <c r="R927" s="83" t="s">
        <v>1568</v>
      </c>
      <c r="S927" s="83" t="s">
        <v>1569</v>
      </c>
      <c r="T927" s="83">
        <v>1605</v>
      </c>
      <c r="U927" s="63" t="s">
        <v>4525</v>
      </c>
    </row>
    <row r="928" spans="1:23" ht="45">
      <c r="A928" s="64">
        <v>927</v>
      </c>
      <c r="B928" s="69" t="s">
        <v>498</v>
      </c>
      <c r="C928" s="84" t="s">
        <v>499</v>
      </c>
      <c r="D928" s="84" t="s">
        <v>990</v>
      </c>
      <c r="E928" s="84" t="s">
        <v>4519</v>
      </c>
      <c r="F928" s="84" t="s">
        <v>991</v>
      </c>
      <c r="G928" s="81" t="s">
        <v>1570</v>
      </c>
      <c r="H928" s="83" t="s">
        <v>1561</v>
      </c>
      <c r="I928" s="83" t="s">
        <v>1561</v>
      </c>
      <c r="J928" s="83" t="s">
        <v>1562</v>
      </c>
      <c r="K928" s="83" t="s">
        <v>1615</v>
      </c>
      <c r="L928" s="83" t="s">
        <v>2994</v>
      </c>
      <c r="M928" s="83" t="s">
        <v>4520</v>
      </c>
      <c r="N928" s="83" t="s">
        <v>4521</v>
      </c>
      <c r="O928" s="83" t="s">
        <v>4522</v>
      </c>
      <c r="P928" s="83" t="s">
        <v>4523</v>
      </c>
      <c r="Q928" s="83" t="s">
        <v>4524</v>
      </c>
      <c r="R928" s="83" t="s">
        <v>1568</v>
      </c>
      <c r="S928" s="83" t="s">
        <v>1569</v>
      </c>
      <c r="T928" s="83">
        <v>1605</v>
      </c>
      <c r="U928" s="63" t="s">
        <v>4525</v>
      </c>
    </row>
    <row r="929" spans="1:23" ht="30">
      <c r="A929" s="64">
        <v>928</v>
      </c>
      <c r="B929" s="69" t="s">
        <v>672</v>
      </c>
      <c r="C929" s="84" t="s">
        <v>672</v>
      </c>
      <c r="D929" s="84" t="s">
        <v>1340</v>
      </c>
      <c r="E929" s="84" t="s">
        <v>4526</v>
      </c>
      <c r="F929" s="84" t="s">
        <v>1341</v>
      </c>
      <c r="G929" s="81" t="s">
        <v>1649</v>
      </c>
      <c r="H929" s="83" t="s">
        <v>1561</v>
      </c>
      <c r="I929" s="83" t="s">
        <v>1562</v>
      </c>
      <c r="J929" s="83" t="s">
        <v>1561</v>
      </c>
      <c r="K929" s="83" t="s">
        <v>3693</v>
      </c>
      <c r="L929" s="83" t="s">
        <v>4527</v>
      </c>
      <c r="M929" s="83" t="s">
        <v>1702</v>
      </c>
      <c r="N929" s="83" t="s">
        <v>4528</v>
      </c>
      <c r="O929" s="83" t="s">
        <v>4529</v>
      </c>
      <c r="P929" s="83" t="s">
        <v>4530</v>
      </c>
      <c r="Q929" s="83" t="s">
        <v>4531</v>
      </c>
      <c r="R929" s="83" t="s">
        <v>1568</v>
      </c>
      <c r="S929" s="83" t="s">
        <v>1569</v>
      </c>
      <c r="T929" s="83">
        <v>2021</v>
      </c>
      <c r="U929" s="63" t="s">
        <v>4532</v>
      </c>
    </row>
    <row r="930" spans="1:23" ht="45">
      <c r="A930" s="64">
        <v>929</v>
      </c>
      <c r="B930" s="69" t="s">
        <v>688</v>
      </c>
      <c r="C930" s="84" t="s">
        <v>688</v>
      </c>
      <c r="D930" s="84" t="s">
        <v>1362</v>
      </c>
      <c r="E930" s="84" t="s">
        <v>4533</v>
      </c>
      <c r="F930" s="84" t="s">
        <v>1363</v>
      </c>
      <c r="G930" s="81" t="s">
        <v>1570</v>
      </c>
      <c r="H930" s="83" t="s">
        <v>1561</v>
      </c>
      <c r="I930" s="83" t="s">
        <v>1561</v>
      </c>
      <c r="J930" s="83" t="s">
        <v>1562</v>
      </c>
      <c r="K930" s="83" t="s">
        <v>1615</v>
      </c>
      <c r="L930" s="83" t="s">
        <v>4043</v>
      </c>
      <c r="M930" s="83" t="s">
        <v>2412</v>
      </c>
      <c r="N930" s="83" t="s">
        <v>4534</v>
      </c>
      <c r="O930" s="83" t="s">
        <v>1691</v>
      </c>
      <c r="P930" s="83" t="s">
        <v>4062</v>
      </c>
      <c r="Q930" s="83" t="s">
        <v>4535</v>
      </c>
      <c r="R930" s="83" t="s">
        <v>1568</v>
      </c>
      <c r="S930" s="83" t="s">
        <v>1569</v>
      </c>
      <c r="T930" s="83">
        <v>1635</v>
      </c>
      <c r="U930" s="63" t="s">
        <v>4536</v>
      </c>
    </row>
    <row r="931" spans="1:23" ht="45">
      <c r="A931" s="64">
        <v>930</v>
      </c>
      <c r="B931" s="69" t="s">
        <v>688</v>
      </c>
      <c r="C931" s="84" t="s">
        <v>689</v>
      </c>
      <c r="D931" s="84" t="s">
        <v>1362</v>
      </c>
      <c r="E931" s="84" t="s">
        <v>4533</v>
      </c>
      <c r="F931" s="84" t="s">
        <v>1363</v>
      </c>
      <c r="G931" s="81" t="s">
        <v>1570</v>
      </c>
      <c r="H931" s="83" t="s">
        <v>1561</v>
      </c>
      <c r="I931" s="83" t="s">
        <v>1561</v>
      </c>
      <c r="J931" s="83" t="s">
        <v>1562</v>
      </c>
      <c r="K931" s="83" t="s">
        <v>1615</v>
      </c>
      <c r="L931" s="83" t="s">
        <v>4043</v>
      </c>
      <c r="M931" s="83" t="s">
        <v>2412</v>
      </c>
      <c r="N931" s="83" t="s">
        <v>4534</v>
      </c>
      <c r="O931" s="83" t="s">
        <v>1691</v>
      </c>
      <c r="P931" s="83" t="s">
        <v>4062</v>
      </c>
      <c r="Q931" s="83" t="s">
        <v>4535</v>
      </c>
      <c r="R931" s="83" t="s">
        <v>1568</v>
      </c>
      <c r="S931" s="83" t="s">
        <v>1569</v>
      </c>
      <c r="T931" s="83">
        <v>1635</v>
      </c>
      <c r="U931" s="63" t="s">
        <v>4536</v>
      </c>
    </row>
    <row r="932" spans="1:23" ht="30" customHeight="1">
      <c r="A932" s="64">
        <v>931</v>
      </c>
      <c r="B932" s="79" t="s">
        <v>83</v>
      </c>
      <c r="C932" s="66" t="s">
        <v>85</v>
      </c>
      <c r="D932" s="66" t="s">
        <v>825</v>
      </c>
      <c r="E932" s="66" t="s">
        <v>3745</v>
      </c>
      <c r="F932" s="66" t="s">
        <v>826</v>
      </c>
      <c r="G932" s="67" t="s">
        <v>1601</v>
      </c>
      <c r="H932" s="68" t="s">
        <v>1561</v>
      </c>
      <c r="I932" s="68" t="s">
        <v>1562</v>
      </c>
      <c r="J932" s="68" t="s">
        <v>1562</v>
      </c>
      <c r="K932" s="68" t="s">
        <v>1563</v>
      </c>
      <c r="L932" s="68" t="s">
        <v>3746</v>
      </c>
      <c r="M932" s="68" t="s">
        <v>3747</v>
      </c>
      <c r="N932" s="68" t="s">
        <v>3748</v>
      </c>
      <c r="O932" s="68" t="s">
        <v>3749</v>
      </c>
      <c r="P932" s="68" t="s">
        <v>3750</v>
      </c>
      <c r="Q932" s="68" t="s">
        <v>3751</v>
      </c>
      <c r="R932" s="68" t="s">
        <v>1568</v>
      </c>
      <c r="S932" s="68" t="s">
        <v>1569</v>
      </c>
      <c r="T932" s="68">
        <v>1232</v>
      </c>
      <c r="U932" s="63" t="s">
        <v>3752</v>
      </c>
      <c r="W932" s="63" t="s">
        <v>3753</v>
      </c>
    </row>
    <row r="933" spans="1:23" ht="30" customHeight="1">
      <c r="A933" s="64">
        <v>932</v>
      </c>
      <c r="B933" s="79" t="s">
        <v>110</v>
      </c>
      <c r="C933" s="66" t="s">
        <v>111</v>
      </c>
      <c r="D933" s="66" t="s">
        <v>972</v>
      </c>
      <c r="E933" s="66" t="s">
        <v>3727</v>
      </c>
      <c r="F933" s="66" t="s">
        <v>973</v>
      </c>
      <c r="G933" s="67" t="s">
        <v>1570</v>
      </c>
      <c r="H933" s="68" t="s">
        <v>1561</v>
      </c>
      <c r="I933" s="68" t="s">
        <v>1562</v>
      </c>
      <c r="J933" s="68" t="s">
        <v>1562</v>
      </c>
      <c r="K933" s="68" t="s">
        <v>1615</v>
      </c>
      <c r="L933" s="68" t="s">
        <v>3728</v>
      </c>
      <c r="M933" s="68" t="s">
        <v>1696</v>
      </c>
      <c r="N933" s="68" t="s">
        <v>3729</v>
      </c>
      <c r="O933" s="68" t="s">
        <v>1691</v>
      </c>
      <c r="P933" s="68" t="s">
        <v>3730</v>
      </c>
      <c r="Q933" s="68" t="s">
        <v>3731</v>
      </c>
      <c r="R933" s="68" t="s">
        <v>1568</v>
      </c>
      <c r="S933" s="68" t="s">
        <v>1569</v>
      </c>
      <c r="T933" s="68">
        <v>1119</v>
      </c>
      <c r="U933" s="63" t="s">
        <v>3732</v>
      </c>
    </row>
    <row r="934" spans="1:23" ht="30" customHeight="1">
      <c r="A934" s="64">
        <v>933</v>
      </c>
      <c r="B934" s="65" t="s">
        <v>200</v>
      </c>
      <c r="C934" s="66" t="s">
        <v>201</v>
      </c>
      <c r="D934" s="66" t="s">
        <v>1059</v>
      </c>
      <c r="E934" s="66" t="s">
        <v>2209</v>
      </c>
      <c r="F934" s="66" t="s">
        <v>1060</v>
      </c>
      <c r="G934" s="67" t="s">
        <v>1601</v>
      </c>
      <c r="H934" s="68" t="s">
        <v>1561</v>
      </c>
      <c r="I934" s="68" t="s">
        <v>1561</v>
      </c>
      <c r="J934" s="68" t="s">
        <v>1561</v>
      </c>
      <c r="K934" s="68" t="s">
        <v>1719</v>
      </c>
      <c r="L934" s="68" t="s">
        <v>2339</v>
      </c>
      <c r="M934" s="68" t="s">
        <v>2340</v>
      </c>
      <c r="N934" s="68" t="s">
        <v>2341</v>
      </c>
      <c r="O934" s="68" t="s">
        <v>1691</v>
      </c>
      <c r="P934" s="68">
        <v>9178510236</v>
      </c>
      <c r="Q934" s="68" t="s">
        <v>2342</v>
      </c>
      <c r="R934" s="68" t="s">
        <v>1596</v>
      </c>
      <c r="S934" s="68" t="s">
        <v>1569</v>
      </c>
      <c r="T934" s="68">
        <v>1604</v>
      </c>
      <c r="U934" s="63" t="s">
        <v>2343</v>
      </c>
      <c r="W934" s="63" t="s">
        <v>2344</v>
      </c>
    </row>
    <row r="935" spans="1:23" ht="30" customHeight="1">
      <c r="A935" s="64">
        <v>934</v>
      </c>
      <c r="B935" s="80" t="s">
        <v>548</v>
      </c>
      <c r="C935" s="66" t="s">
        <v>549</v>
      </c>
      <c r="D935" s="66" t="s">
        <v>1081</v>
      </c>
      <c r="E935" s="66" t="s">
        <v>3797</v>
      </c>
      <c r="F935" s="66" t="s">
        <v>1082</v>
      </c>
      <c r="G935" s="67" t="s">
        <v>1570</v>
      </c>
      <c r="H935" s="68" t="s">
        <v>1562</v>
      </c>
      <c r="I935" s="68" t="s">
        <v>1562</v>
      </c>
      <c r="J935" s="68" t="s">
        <v>1562</v>
      </c>
      <c r="K935" s="68" t="s">
        <v>3798</v>
      </c>
      <c r="L935" s="68" t="s">
        <v>3799</v>
      </c>
      <c r="M935" s="68" t="s">
        <v>3800</v>
      </c>
      <c r="N935" s="68" t="s">
        <v>3801</v>
      </c>
      <c r="O935" s="68" t="s">
        <v>3802</v>
      </c>
      <c r="P935" s="68" t="s">
        <v>3298</v>
      </c>
      <c r="Q935" s="68" t="s">
        <v>3589</v>
      </c>
      <c r="R935" s="68" t="s">
        <v>1568</v>
      </c>
      <c r="S935" s="68" t="s">
        <v>1569</v>
      </c>
      <c r="T935" s="68">
        <v>1604</v>
      </c>
      <c r="U935" s="63" t="s">
        <v>3589</v>
      </c>
    </row>
    <row r="936" spans="1:23" ht="30" customHeight="1">
      <c r="A936" s="64">
        <v>935</v>
      </c>
      <c r="B936" s="65" t="s">
        <v>357</v>
      </c>
      <c r="C936" s="66" t="s">
        <v>358</v>
      </c>
      <c r="D936" s="66" t="s">
        <v>1394</v>
      </c>
      <c r="E936" s="66" t="s">
        <v>2642</v>
      </c>
      <c r="F936" s="66" t="s">
        <v>1175</v>
      </c>
      <c r="G936" s="67" t="s">
        <v>2112</v>
      </c>
      <c r="H936" s="68" t="s">
        <v>1561</v>
      </c>
      <c r="I936" s="68" t="s">
        <v>1562</v>
      </c>
      <c r="J936" s="68" t="s">
        <v>1562</v>
      </c>
      <c r="K936" s="68" t="s">
        <v>1563</v>
      </c>
      <c r="L936" s="68" t="s">
        <v>3197</v>
      </c>
      <c r="M936" s="68" t="s">
        <v>3198</v>
      </c>
      <c r="N936" s="68" t="s">
        <v>2645</v>
      </c>
      <c r="O936" s="68" t="s">
        <v>2646</v>
      </c>
      <c r="P936" s="68">
        <v>9178304787</v>
      </c>
      <c r="Q936" s="68" t="s">
        <v>3199</v>
      </c>
      <c r="R936" s="68" t="s">
        <v>1568</v>
      </c>
      <c r="S936" s="68" t="s">
        <v>1569</v>
      </c>
      <c r="T936" s="68">
        <v>1635</v>
      </c>
    </row>
    <row r="937" spans="1:23" ht="30" customHeight="1">
      <c r="A937" s="64">
        <v>936</v>
      </c>
      <c r="B937" s="69" t="s">
        <v>392</v>
      </c>
      <c r="C937" s="66" t="s">
        <v>393</v>
      </c>
      <c r="D937" s="66" t="s">
        <v>1491</v>
      </c>
      <c r="E937" s="66" t="s">
        <v>3465</v>
      </c>
      <c r="F937" s="66" t="s">
        <v>1492</v>
      </c>
      <c r="G937" s="67" t="s">
        <v>1601</v>
      </c>
      <c r="H937" s="68" t="s">
        <v>1561</v>
      </c>
      <c r="I937" s="68" t="s">
        <v>1562</v>
      </c>
      <c r="J937" s="68" t="s">
        <v>1562</v>
      </c>
      <c r="K937" s="68" t="s">
        <v>1563</v>
      </c>
      <c r="L937" s="68" t="s">
        <v>3464</v>
      </c>
      <c r="M937" s="68" t="s">
        <v>2932</v>
      </c>
      <c r="N937" s="68" t="s">
        <v>2933</v>
      </c>
      <c r="O937" s="68" t="s">
        <v>2934</v>
      </c>
      <c r="P937" s="68">
        <v>9189172960</v>
      </c>
      <c r="Q937" s="68" t="s">
        <v>2935</v>
      </c>
      <c r="R937" s="68" t="s">
        <v>2297</v>
      </c>
      <c r="S937" s="68" t="s">
        <v>1659</v>
      </c>
      <c r="T937" s="68">
        <v>1634</v>
      </c>
    </row>
    <row r="938" spans="1:23" ht="30" customHeight="1">
      <c r="A938" s="64">
        <v>937</v>
      </c>
      <c r="B938" s="65" t="s">
        <v>754</v>
      </c>
      <c r="C938" s="66" t="s">
        <v>756</v>
      </c>
      <c r="D938" s="66" t="s">
        <v>1515</v>
      </c>
      <c r="E938" s="66" t="s">
        <v>3539</v>
      </c>
      <c r="F938" s="66" t="s">
        <v>1516</v>
      </c>
      <c r="G938" s="67" t="s">
        <v>1570</v>
      </c>
      <c r="H938" s="68" t="s">
        <v>1561</v>
      </c>
      <c r="I938" s="68" t="s">
        <v>1562</v>
      </c>
      <c r="J938" s="68" t="s">
        <v>1561</v>
      </c>
      <c r="K938" s="68" t="s">
        <v>1615</v>
      </c>
      <c r="L938" s="68" t="s">
        <v>3532</v>
      </c>
      <c r="M938" s="68" t="s">
        <v>3533</v>
      </c>
      <c r="N938" s="68" t="s">
        <v>3534</v>
      </c>
      <c r="O938" s="68" t="s">
        <v>3535</v>
      </c>
      <c r="P938" s="68" t="s">
        <v>3536</v>
      </c>
      <c r="Q938" s="68" t="s">
        <v>3537</v>
      </c>
      <c r="R938" s="68" t="s">
        <v>1596</v>
      </c>
      <c r="S938" s="68" t="s">
        <v>1569</v>
      </c>
      <c r="T938" s="68">
        <v>6119</v>
      </c>
    </row>
    <row r="939" spans="1:23" ht="30" customHeight="1">
      <c r="A939" s="64">
        <v>938</v>
      </c>
      <c r="B939" s="65" t="s">
        <v>479</v>
      </c>
      <c r="C939" s="66" t="s">
        <v>4537</v>
      </c>
      <c r="D939" s="66" t="s">
        <v>924</v>
      </c>
      <c r="E939" s="66" t="s">
        <v>1962</v>
      </c>
      <c r="F939" s="66" t="s">
        <v>925</v>
      </c>
      <c r="G939" s="67" t="s">
        <v>1570</v>
      </c>
      <c r="H939" s="68" t="s">
        <v>1561</v>
      </c>
      <c r="I939" s="68" t="s">
        <v>1562</v>
      </c>
      <c r="J939" s="68" t="s">
        <v>1562</v>
      </c>
      <c r="K939" s="68" t="s">
        <v>1563</v>
      </c>
      <c r="L939" s="68" t="s">
        <v>1963</v>
      </c>
      <c r="M939" s="68" t="s">
        <v>1964</v>
      </c>
      <c r="N939" s="68" t="s">
        <v>1965</v>
      </c>
      <c r="O939" s="68">
        <v>88171517</v>
      </c>
      <c r="P939" s="68" t="s">
        <v>1966</v>
      </c>
      <c r="Q939" s="68" t="s">
        <v>1967</v>
      </c>
      <c r="R939" s="68" t="s">
        <v>1596</v>
      </c>
      <c r="S939" s="68" t="s">
        <v>1569</v>
      </c>
      <c r="T939" s="68">
        <v>1226</v>
      </c>
    </row>
    <row r="940" spans="1:23" ht="30" customHeight="1">
      <c r="A940" s="64">
        <v>939</v>
      </c>
      <c r="B940" s="65" t="s">
        <v>707</v>
      </c>
      <c r="C940" s="66" t="s">
        <v>707</v>
      </c>
      <c r="D940" s="66" t="s">
        <v>1411</v>
      </c>
      <c r="E940" s="66" t="s">
        <v>4538</v>
      </c>
      <c r="F940" s="66" t="s">
        <v>1412</v>
      </c>
      <c r="G940" s="67" t="s">
        <v>1570</v>
      </c>
      <c r="H940" s="68" t="s">
        <v>1561</v>
      </c>
      <c r="I940" s="68" t="s">
        <v>1562</v>
      </c>
      <c r="J940" s="68" t="s">
        <v>1562</v>
      </c>
      <c r="K940" s="68" t="s">
        <v>1615</v>
      </c>
      <c r="L940" s="68" t="s">
        <v>4539</v>
      </c>
      <c r="M940" s="68" t="s">
        <v>3296</v>
      </c>
      <c r="N940" s="68" t="s">
        <v>4540</v>
      </c>
      <c r="O940" s="68" t="s">
        <v>4541</v>
      </c>
      <c r="P940" s="68" t="s">
        <v>4541</v>
      </c>
      <c r="Q940" s="68" t="s">
        <v>4542</v>
      </c>
      <c r="R940" s="68" t="s">
        <v>1568</v>
      </c>
      <c r="S940" s="68" t="s">
        <v>1569</v>
      </c>
      <c r="T940" s="68">
        <v>1605</v>
      </c>
    </row>
    <row r="941" spans="1:23" ht="30" customHeight="1">
      <c r="A941" s="64">
        <v>940</v>
      </c>
      <c r="B941" s="65" t="s">
        <v>707</v>
      </c>
      <c r="C941" s="66" t="s">
        <v>355</v>
      </c>
      <c r="D941" s="66" t="s">
        <v>1411</v>
      </c>
      <c r="E941" s="66" t="s">
        <v>4538</v>
      </c>
      <c r="F941" s="66" t="s">
        <v>1412</v>
      </c>
      <c r="G941" s="67" t="s">
        <v>1570</v>
      </c>
      <c r="H941" s="68" t="s">
        <v>1561</v>
      </c>
      <c r="I941" s="68" t="s">
        <v>1562</v>
      </c>
      <c r="J941" s="68" t="s">
        <v>1562</v>
      </c>
      <c r="K941" s="68" t="s">
        <v>1615</v>
      </c>
      <c r="L941" s="68" t="s">
        <v>4539</v>
      </c>
      <c r="M941" s="68" t="s">
        <v>3296</v>
      </c>
      <c r="N941" s="68" t="s">
        <v>4540</v>
      </c>
      <c r="O941" s="68" t="s">
        <v>4541</v>
      </c>
      <c r="P941" s="68" t="s">
        <v>4541</v>
      </c>
      <c r="Q941" s="68" t="s">
        <v>4542</v>
      </c>
      <c r="R941" s="68" t="s">
        <v>1568</v>
      </c>
      <c r="S941" s="68" t="s">
        <v>1569</v>
      </c>
      <c r="T941" s="68">
        <v>1605</v>
      </c>
    </row>
    <row r="942" spans="1:23" ht="30" customHeight="1">
      <c r="A942" s="64">
        <v>941</v>
      </c>
      <c r="B942" s="65" t="s">
        <v>78</v>
      </c>
      <c r="C942" s="66" t="s">
        <v>79</v>
      </c>
      <c r="D942" s="66" t="s">
        <v>809</v>
      </c>
      <c r="E942" s="66" t="s">
        <v>1626</v>
      </c>
      <c r="F942" s="66" t="s">
        <v>810</v>
      </c>
      <c r="G942" s="67" t="s">
        <v>1601</v>
      </c>
      <c r="H942" s="68" t="s">
        <v>1561</v>
      </c>
      <c r="I942" s="68" t="s">
        <v>1561</v>
      </c>
      <c r="J942" s="68" t="s">
        <v>1562</v>
      </c>
      <c r="K942" s="68" t="s">
        <v>1581</v>
      </c>
      <c r="L942" s="68" t="s">
        <v>1634</v>
      </c>
      <c r="M942" s="68" t="s">
        <v>1635</v>
      </c>
      <c r="N942" s="68" t="s">
        <v>1636</v>
      </c>
      <c r="O942" s="68" t="s">
        <v>1637</v>
      </c>
      <c r="P942" s="68">
        <v>9171633001</v>
      </c>
      <c r="Q942" s="68" t="s">
        <v>1638</v>
      </c>
      <c r="R942" s="68" t="s">
        <v>1596</v>
      </c>
      <c r="S942" s="68" t="s">
        <v>1569</v>
      </c>
      <c r="T942" s="68">
        <v>6015</v>
      </c>
      <c r="W942" s="63" t="s">
        <v>1625</v>
      </c>
    </row>
    <row r="943" spans="1:23" ht="30" customHeight="1">
      <c r="A943" s="64">
        <v>942</v>
      </c>
      <c r="B943" s="80" t="s">
        <v>491</v>
      </c>
      <c r="C943" s="66" t="s">
        <v>492</v>
      </c>
      <c r="D943" s="66" t="s">
        <v>964</v>
      </c>
      <c r="E943" s="66" t="s">
        <v>3837</v>
      </c>
      <c r="F943" s="66" t="s">
        <v>965</v>
      </c>
      <c r="G943" s="67" t="s">
        <v>1570</v>
      </c>
      <c r="H943" s="68" t="s">
        <v>1561</v>
      </c>
      <c r="I943" s="68" t="s">
        <v>1562</v>
      </c>
      <c r="J943" s="68" t="s">
        <v>1562</v>
      </c>
      <c r="K943" s="68" t="s">
        <v>1563</v>
      </c>
      <c r="L943" s="68" t="s">
        <v>3746</v>
      </c>
      <c r="M943" s="68" t="s">
        <v>3747</v>
      </c>
      <c r="N943" s="68" t="s">
        <v>3748</v>
      </c>
      <c r="O943" s="68" t="s">
        <v>3749</v>
      </c>
      <c r="P943" s="68" t="s">
        <v>3750</v>
      </c>
      <c r="Q943" s="68" t="s">
        <v>3751</v>
      </c>
      <c r="R943" s="68" t="s">
        <v>1568</v>
      </c>
      <c r="S943" s="68" t="s">
        <v>1569</v>
      </c>
      <c r="T943" s="68">
        <v>1232</v>
      </c>
      <c r="U943" s="63" t="s">
        <v>3838</v>
      </c>
    </row>
    <row r="944" spans="1:23" ht="30" customHeight="1">
      <c r="A944" s="64">
        <v>943</v>
      </c>
      <c r="B944" s="80" t="s">
        <v>243</v>
      </c>
      <c r="C944" s="66" t="s">
        <v>244</v>
      </c>
      <c r="D944" s="66" t="s">
        <v>1207</v>
      </c>
      <c r="E944" s="66" t="s">
        <v>4494</v>
      </c>
      <c r="F944" s="66" t="s">
        <v>1208</v>
      </c>
      <c r="G944" s="67" t="s">
        <v>1601</v>
      </c>
      <c r="H944" s="68" t="s">
        <v>1561</v>
      </c>
      <c r="I944" s="68" t="s">
        <v>1561</v>
      </c>
      <c r="J944" s="68" t="s">
        <v>1562</v>
      </c>
      <c r="K944" s="68" t="s">
        <v>1581</v>
      </c>
      <c r="L944" s="68" t="s">
        <v>4458</v>
      </c>
      <c r="M944" s="68" t="s">
        <v>4495</v>
      </c>
      <c r="N944" s="68" t="s">
        <v>4496</v>
      </c>
      <c r="O944" s="68" t="s">
        <v>3924</v>
      </c>
      <c r="P944" s="68" t="s">
        <v>3924</v>
      </c>
      <c r="Q944" s="68" t="s">
        <v>4497</v>
      </c>
      <c r="R944" s="68" t="s">
        <v>4543</v>
      </c>
      <c r="S944" s="68" t="s">
        <v>1569</v>
      </c>
      <c r="T944" s="68">
        <v>9000</v>
      </c>
      <c r="U944" s="63" t="s">
        <v>4498</v>
      </c>
    </row>
    <row r="945" spans="1:21" ht="30">
      <c r="A945" s="64">
        <v>944</v>
      </c>
      <c r="B945" s="80" t="s">
        <v>243</v>
      </c>
      <c r="C945" s="66" t="s">
        <v>245</v>
      </c>
      <c r="D945" s="66" t="s">
        <v>1207</v>
      </c>
      <c r="E945" s="66" t="s">
        <v>4494</v>
      </c>
      <c r="F945" s="66" t="s">
        <v>1208</v>
      </c>
      <c r="G945" s="67" t="s">
        <v>1601</v>
      </c>
      <c r="H945" s="68" t="s">
        <v>1561</v>
      </c>
      <c r="I945" s="68" t="s">
        <v>1561</v>
      </c>
      <c r="J945" s="68" t="s">
        <v>1562</v>
      </c>
      <c r="K945" s="68" t="s">
        <v>1581</v>
      </c>
      <c r="L945" s="68" t="s">
        <v>4458</v>
      </c>
      <c r="M945" s="68" t="s">
        <v>4495</v>
      </c>
      <c r="N945" s="68" t="s">
        <v>4496</v>
      </c>
      <c r="O945" s="68" t="s">
        <v>3924</v>
      </c>
      <c r="P945" s="68" t="s">
        <v>3924</v>
      </c>
      <c r="Q945" s="68" t="s">
        <v>4497</v>
      </c>
      <c r="R945" s="68" t="s">
        <v>4543</v>
      </c>
      <c r="S945" s="68" t="s">
        <v>1569</v>
      </c>
      <c r="T945" s="68">
        <v>9000</v>
      </c>
      <c r="U945" s="63" t="s">
        <v>4498</v>
      </c>
    </row>
    <row r="946" spans="1:21" ht="45">
      <c r="A946" s="64">
        <v>945</v>
      </c>
      <c r="B946" s="80" t="s">
        <v>235</v>
      </c>
      <c r="C946" s="66" t="s">
        <v>235</v>
      </c>
      <c r="D946" s="66" t="s">
        <v>4499</v>
      </c>
      <c r="E946" s="66" t="s">
        <v>3597</v>
      </c>
      <c r="F946" s="66" t="s">
        <v>1161</v>
      </c>
      <c r="G946" s="67" t="s">
        <v>4500</v>
      </c>
      <c r="H946" s="68" t="s">
        <v>1561</v>
      </c>
      <c r="I946" s="68" t="s">
        <v>1561</v>
      </c>
      <c r="J946" s="68" t="s">
        <v>1561</v>
      </c>
      <c r="K946" s="68" t="s">
        <v>3968</v>
      </c>
      <c r="L946" s="68" t="s">
        <v>3599</v>
      </c>
      <c r="M946" s="68" t="s">
        <v>3092</v>
      </c>
      <c r="N946" s="68" t="s">
        <v>3600</v>
      </c>
      <c r="O946" s="68" t="s">
        <v>4501</v>
      </c>
      <c r="P946" s="68" t="s">
        <v>4502</v>
      </c>
      <c r="Q946" s="68" t="s">
        <v>4503</v>
      </c>
      <c r="R946" s="68" t="s">
        <v>4431</v>
      </c>
      <c r="S946" s="68" t="s">
        <v>2402</v>
      </c>
      <c r="T946" s="68">
        <v>1634</v>
      </c>
      <c r="U946" s="63" t="s">
        <v>4504</v>
      </c>
    </row>
    <row r="947" spans="1:21" ht="30">
      <c r="A947" s="64">
        <v>946</v>
      </c>
      <c r="B947" s="80" t="s">
        <v>519</v>
      </c>
      <c r="C947" s="66" t="s">
        <v>4544</v>
      </c>
      <c r="D947" s="66" t="s">
        <v>1027</v>
      </c>
      <c r="E947" s="66" t="s">
        <v>4006</v>
      </c>
      <c r="F947" s="66" t="s">
        <v>1028</v>
      </c>
      <c r="G947" s="67" t="s">
        <v>1570</v>
      </c>
      <c r="H947" s="68" t="s">
        <v>1561</v>
      </c>
      <c r="I947" s="68" t="s">
        <v>1562</v>
      </c>
      <c r="J947" s="68" t="s">
        <v>1561</v>
      </c>
      <c r="K947" s="68" t="s">
        <v>3968</v>
      </c>
      <c r="L947" s="68" t="s">
        <v>2277</v>
      </c>
      <c r="M947" s="68" t="s">
        <v>1932</v>
      </c>
      <c r="N947" s="68" t="s">
        <v>4007</v>
      </c>
      <c r="O947" s="68" t="s">
        <v>4008</v>
      </c>
      <c r="P947" s="68" t="s">
        <v>4009</v>
      </c>
      <c r="Q947" s="68" t="s">
        <v>2296</v>
      </c>
      <c r="R947" s="68" t="s">
        <v>2401</v>
      </c>
      <c r="S947" s="68" t="s">
        <v>2402</v>
      </c>
      <c r="T947" s="68">
        <v>9002</v>
      </c>
      <c r="U947" s="63" t="s">
        <v>4010</v>
      </c>
    </row>
    <row r="948" spans="1:21" ht="30">
      <c r="A948" s="64">
        <v>947</v>
      </c>
      <c r="B948" s="80" t="s">
        <v>774</v>
      </c>
      <c r="C948" s="66" t="s">
        <v>774</v>
      </c>
      <c r="D948" s="66" t="s">
        <v>4545</v>
      </c>
      <c r="E948" s="66" t="s">
        <v>4546</v>
      </c>
      <c r="F948" s="66" t="s">
        <v>4547</v>
      </c>
      <c r="G948" s="67" t="s">
        <v>1640</v>
      </c>
      <c r="H948" s="68" t="s">
        <v>1561</v>
      </c>
      <c r="I948" s="68" t="s">
        <v>1562</v>
      </c>
      <c r="J948" s="68" t="s">
        <v>1562</v>
      </c>
      <c r="K948" s="68" t="s">
        <v>1563</v>
      </c>
      <c r="L948" s="68" t="s">
        <v>4548</v>
      </c>
      <c r="M948" s="68" t="s">
        <v>1635</v>
      </c>
      <c r="N948" s="68" t="s">
        <v>4549</v>
      </c>
      <c r="O948" s="68" t="s">
        <v>4550</v>
      </c>
      <c r="P948" s="68" t="s">
        <v>4551</v>
      </c>
      <c r="Q948" s="68" t="s">
        <v>4552</v>
      </c>
      <c r="R948" s="68" t="s">
        <v>1596</v>
      </c>
      <c r="S948" s="68" t="s">
        <v>1569</v>
      </c>
      <c r="T948" s="68">
        <v>6100</v>
      </c>
      <c r="U948" s="63" t="s">
        <v>4553</v>
      </c>
    </row>
    <row r="949" spans="1:21" ht="45">
      <c r="A949" s="64">
        <v>948</v>
      </c>
      <c r="B949" s="80" t="s">
        <v>769</v>
      </c>
      <c r="C949" s="66" t="s">
        <v>769</v>
      </c>
      <c r="D949" s="66" t="s">
        <v>4555</v>
      </c>
      <c r="E949" s="66" t="s">
        <v>4556</v>
      </c>
      <c r="F949" s="66" t="s">
        <v>4557</v>
      </c>
      <c r="G949" s="67" t="s">
        <v>1570</v>
      </c>
      <c r="H949" s="68" t="s">
        <v>1561</v>
      </c>
      <c r="I949" s="68" t="s">
        <v>1561</v>
      </c>
      <c r="J949" s="68" t="s">
        <v>1562</v>
      </c>
      <c r="K949" s="68" t="s">
        <v>4558</v>
      </c>
      <c r="L949" s="68" t="s">
        <v>3295</v>
      </c>
      <c r="M949" s="68" t="s">
        <v>3296</v>
      </c>
      <c r="N949" s="68" t="s">
        <v>3297</v>
      </c>
      <c r="O949" s="68">
        <v>84221600</v>
      </c>
      <c r="P949" s="68" t="s">
        <v>4559</v>
      </c>
      <c r="Q949" s="68" t="s">
        <v>4560</v>
      </c>
      <c r="R949" s="68" t="s">
        <v>1568</v>
      </c>
      <c r="S949" s="68" t="s">
        <v>1569</v>
      </c>
      <c r="T949" s="68">
        <v>1604</v>
      </c>
    </row>
    <row r="950" spans="1:21" ht="45">
      <c r="A950" s="64">
        <v>949</v>
      </c>
      <c r="B950" s="80" t="s">
        <v>769</v>
      </c>
      <c r="C950" s="66" t="s">
        <v>770</v>
      </c>
      <c r="D950" s="66" t="s">
        <v>4555</v>
      </c>
      <c r="E950" s="66" t="s">
        <v>4556</v>
      </c>
      <c r="F950" s="66" t="s">
        <v>4557</v>
      </c>
      <c r="G950" s="67" t="s">
        <v>1570</v>
      </c>
      <c r="H950" s="68" t="s">
        <v>1561</v>
      </c>
      <c r="I950" s="68" t="s">
        <v>1561</v>
      </c>
      <c r="J950" s="68" t="s">
        <v>1562</v>
      </c>
      <c r="K950" s="68" t="s">
        <v>4558</v>
      </c>
      <c r="L950" s="68" t="s">
        <v>3295</v>
      </c>
      <c r="M950" s="68" t="s">
        <v>3296</v>
      </c>
      <c r="N950" s="68" t="s">
        <v>3297</v>
      </c>
      <c r="O950" s="68">
        <v>84221600</v>
      </c>
      <c r="P950" s="68" t="s">
        <v>4559</v>
      </c>
      <c r="Q950" s="68" t="s">
        <v>4560</v>
      </c>
      <c r="R950" s="68" t="s">
        <v>1568</v>
      </c>
      <c r="S950" s="68" t="s">
        <v>1569</v>
      </c>
      <c r="T950" s="68">
        <v>1604</v>
      </c>
    </row>
    <row r="951" spans="1:21">
      <c r="A951" s="64"/>
      <c r="B951" s="85"/>
      <c r="C951" s="84"/>
      <c r="D951" s="84"/>
      <c r="E951" s="84"/>
      <c r="F951" s="84"/>
      <c r="G951" s="81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</row>
    <row r="952" spans="1:21">
      <c r="A952" s="64"/>
      <c r="B952" s="85"/>
      <c r="C952" s="84"/>
      <c r="D952" s="84"/>
      <c r="E952" s="84"/>
      <c r="F952" s="84"/>
      <c r="G952" s="81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</row>
    <row r="953" spans="1:21">
      <c r="A953" s="64"/>
      <c r="B953" s="85"/>
      <c r="C953" s="84"/>
      <c r="D953" s="84"/>
      <c r="E953" s="84"/>
      <c r="F953" s="84"/>
      <c r="G953" s="81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</row>
  </sheetData>
  <conditionalFormatting sqref="G838:T846 G849:T849 G852:T852 G855:T855 G861:T861 G864:T864 G2:T830 G899:T909">
    <cfRule type="cellIs" dxfId="51" priority="62" operator="lessThan">
      <formula>1</formula>
    </cfRule>
  </conditionalFormatting>
  <conditionalFormatting sqref="G831:T837">
    <cfRule type="cellIs" dxfId="50" priority="61" operator="lessThan">
      <formula>1</formula>
    </cfRule>
  </conditionalFormatting>
  <conditionalFormatting sqref="G847:T848 G850:T851 G853:T854 G856:T857 G859:T860 G862:T863 G865:T888 G925:T925 G927:T927 G929:T930 G951:T953">
    <cfRule type="cellIs" dxfId="49" priority="60" operator="lessThan">
      <formula>1</formula>
    </cfRule>
  </conditionalFormatting>
  <conditionalFormatting sqref="H858:T858">
    <cfRule type="cellIs" dxfId="48" priority="59" operator="lessThan">
      <formula>1</formula>
    </cfRule>
  </conditionalFormatting>
  <conditionalFormatting sqref="G858">
    <cfRule type="cellIs" dxfId="47" priority="58" operator="lessThan">
      <formula>1</formula>
    </cfRule>
  </conditionalFormatting>
  <conditionalFormatting sqref="G889:T898">
    <cfRule type="cellIs" dxfId="46" priority="57" operator="lessThan">
      <formula>1</formula>
    </cfRule>
  </conditionalFormatting>
  <conditionalFormatting sqref="G910:T911">
    <cfRule type="cellIs" dxfId="45" priority="56" operator="lessThan">
      <formula>1</formula>
    </cfRule>
  </conditionalFormatting>
  <conditionalFormatting sqref="G912:T912">
    <cfRule type="cellIs" dxfId="44" priority="55" operator="lessThan">
      <formula>1</formula>
    </cfRule>
  </conditionalFormatting>
  <conditionalFormatting sqref="G913:T913">
    <cfRule type="cellIs" dxfId="43" priority="54" operator="lessThan">
      <formula>1</formula>
    </cfRule>
  </conditionalFormatting>
  <conditionalFormatting sqref="G914:T914">
    <cfRule type="cellIs" dxfId="42" priority="53" operator="lessThan">
      <formula>1</formula>
    </cfRule>
  </conditionalFormatting>
  <conditionalFormatting sqref="G915:T915">
    <cfRule type="cellIs" dxfId="41" priority="52" operator="lessThan">
      <formula>1</formula>
    </cfRule>
  </conditionalFormatting>
  <conditionalFormatting sqref="G916:T916">
    <cfRule type="cellIs" dxfId="40" priority="51" operator="lessThan">
      <formula>1</formula>
    </cfRule>
  </conditionalFormatting>
  <conditionalFormatting sqref="G917:T917">
    <cfRule type="cellIs" dxfId="39" priority="50" operator="lessThan">
      <formula>1</formula>
    </cfRule>
  </conditionalFormatting>
  <conditionalFormatting sqref="G918:T918">
    <cfRule type="cellIs" dxfId="38" priority="49" operator="lessThan">
      <formula>1</formula>
    </cfRule>
  </conditionalFormatting>
  <conditionalFormatting sqref="T919 H919:Q919 K921:Q924 H920:J920 T921:T924">
    <cfRule type="cellIs" dxfId="37" priority="48" operator="lessThan">
      <formula>1</formula>
    </cfRule>
  </conditionalFormatting>
  <conditionalFormatting sqref="G926:T926">
    <cfRule type="cellIs" dxfId="36" priority="47" operator="lessThan">
      <formula>1</formula>
    </cfRule>
  </conditionalFormatting>
  <conditionalFormatting sqref="G928:T928">
    <cfRule type="cellIs" dxfId="35" priority="46" operator="lessThan">
      <formula>1</formula>
    </cfRule>
  </conditionalFormatting>
  <conditionalFormatting sqref="G931:T931">
    <cfRule type="cellIs" dxfId="34" priority="45" operator="lessThan">
      <formula>1</formula>
    </cfRule>
  </conditionalFormatting>
  <conditionalFormatting sqref="G932:T932">
    <cfRule type="cellIs" dxfId="33" priority="44" operator="lessThan">
      <formula>1</formula>
    </cfRule>
  </conditionalFormatting>
  <conditionalFormatting sqref="G933:T933">
    <cfRule type="cellIs" dxfId="32" priority="43" operator="lessThan">
      <formula>1</formula>
    </cfRule>
  </conditionalFormatting>
  <conditionalFormatting sqref="G934:T934">
    <cfRule type="cellIs" dxfId="31" priority="42" operator="lessThan">
      <formula>1</formula>
    </cfRule>
  </conditionalFormatting>
  <conditionalFormatting sqref="G935:T935">
    <cfRule type="cellIs" dxfId="30" priority="41" operator="lessThan">
      <formula>1</formula>
    </cfRule>
  </conditionalFormatting>
  <conditionalFormatting sqref="G936:T936">
    <cfRule type="cellIs" dxfId="29" priority="40" operator="lessThan">
      <formula>1</formula>
    </cfRule>
  </conditionalFormatting>
  <conditionalFormatting sqref="G937:T937">
    <cfRule type="cellIs" dxfId="28" priority="39" operator="lessThan">
      <formula>1</formula>
    </cfRule>
  </conditionalFormatting>
  <conditionalFormatting sqref="G938:T938">
    <cfRule type="cellIs" dxfId="27" priority="38" operator="lessThan">
      <formula>1</formula>
    </cfRule>
  </conditionalFormatting>
  <conditionalFormatting sqref="G939:T939">
    <cfRule type="cellIs" dxfId="26" priority="37" operator="lessThan">
      <formula>1</formula>
    </cfRule>
  </conditionalFormatting>
  <conditionalFormatting sqref="K940:Q940">
    <cfRule type="cellIs" dxfId="25" priority="36" operator="lessThan">
      <formula>1</formula>
    </cfRule>
  </conditionalFormatting>
  <conditionalFormatting sqref="G940">
    <cfRule type="cellIs" dxfId="24" priority="35" operator="lessThan">
      <formula>1</formula>
    </cfRule>
  </conditionalFormatting>
  <conditionalFormatting sqref="H940:J940">
    <cfRule type="cellIs" dxfId="23" priority="34" operator="lessThan">
      <formula>1</formula>
    </cfRule>
  </conditionalFormatting>
  <conditionalFormatting sqref="R940:T940">
    <cfRule type="cellIs" dxfId="22" priority="33" operator="lessThan">
      <formula>1</formula>
    </cfRule>
  </conditionalFormatting>
  <conditionalFormatting sqref="K941:Q941">
    <cfRule type="cellIs" dxfId="21" priority="32" operator="lessThan">
      <formula>1</formula>
    </cfRule>
  </conditionalFormatting>
  <conditionalFormatting sqref="G941">
    <cfRule type="cellIs" dxfId="20" priority="31" operator="lessThan">
      <formula>1</formula>
    </cfRule>
  </conditionalFormatting>
  <conditionalFormatting sqref="H941:J941">
    <cfRule type="cellIs" dxfId="19" priority="30" operator="lessThan">
      <formula>1</formula>
    </cfRule>
  </conditionalFormatting>
  <conditionalFormatting sqref="R941:T941">
    <cfRule type="cellIs" dxfId="18" priority="29" operator="lessThan">
      <formula>1</formula>
    </cfRule>
  </conditionalFormatting>
  <conditionalFormatting sqref="R919:S919 R921:S924">
    <cfRule type="cellIs" dxfId="17" priority="28" operator="lessThan">
      <formula>1</formula>
    </cfRule>
  </conditionalFormatting>
  <conditionalFormatting sqref="G919:G920">
    <cfRule type="cellIs" dxfId="16" priority="27" operator="lessThan">
      <formula>1</formula>
    </cfRule>
  </conditionalFormatting>
  <conditionalFormatting sqref="G921">
    <cfRule type="cellIs" dxfId="15" priority="26" operator="lessThan">
      <formula>1</formula>
    </cfRule>
  </conditionalFormatting>
  <conditionalFormatting sqref="H921:J921">
    <cfRule type="cellIs" dxfId="14" priority="25" operator="lessThan">
      <formula>1</formula>
    </cfRule>
  </conditionalFormatting>
  <conditionalFormatting sqref="G922">
    <cfRule type="cellIs" dxfId="13" priority="24" operator="lessThan">
      <formula>1</formula>
    </cfRule>
  </conditionalFormatting>
  <conditionalFormatting sqref="H922:J922">
    <cfRule type="cellIs" dxfId="12" priority="23" operator="lessThan">
      <formula>1</formula>
    </cfRule>
  </conditionalFormatting>
  <conditionalFormatting sqref="G923:G924">
    <cfRule type="cellIs" dxfId="11" priority="22" operator="lessThan">
      <formula>1</formula>
    </cfRule>
  </conditionalFormatting>
  <conditionalFormatting sqref="H923:J924">
    <cfRule type="cellIs" dxfId="10" priority="21" operator="lessThan">
      <formula>1</formula>
    </cfRule>
  </conditionalFormatting>
  <conditionalFormatting sqref="T920 K920:Q920">
    <cfRule type="cellIs" dxfId="9" priority="20" operator="lessThan">
      <formula>1</formula>
    </cfRule>
  </conditionalFormatting>
  <conditionalFormatting sqref="R920:S920">
    <cfRule type="cellIs" dxfId="8" priority="19" operator="lessThan">
      <formula>1</formula>
    </cfRule>
  </conditionalFormatting>
  <conditionalFormatting sqref="G942:T942">
    <cfRule type="cellIs" dxfId="7" priority="18" operator="lessThan">
      <formula>1</formula>
    </cfRule>
  </conditionalFormatting>
  <conditionalFormatting sqref="G943:T943">
    <cfRule type="cellIs" dxfId="6" priority="17" operator="lessThan">
      <formula>1</formula>
    </cfRule>
  </conditionalFormatting>
  <conditionalFormatting sqref="H944:T944">
    <cfRule type="cellIs" dxfId="5" priority="16" operator="lessThan">
      <formula>1</formula>
    </cfRule>
  </conditionalFormatting>
  <conditionalFormatting sqref="G944">
    <cfRule type="cellIs" dxfId="4" priority="15" operator="lessThan">
      <formula>1</formula>
    </cfRule>
  </conditionalFormatting>
  <conditionalFormatting sqref="H945:T945">
    <cfRule type="cellIs" dxfId="3" priority="14" operator="lessThan">
      <formula>1</formula>
    </cfRule>
  </conditionalFormatting>
  <conditionalFormatting sqref="G945">
    <cfRule type="cellIs" dxfId="2" priority="13" operator="lessThan">
      <formula>1</formula>
    </cfRule>
  </conditionalFormatting>
  <conditionalFormatting sqref="H946:T950">
    <cfRule type="cellIs" dxfId="1" priority="2" operator="lessThan">
      <formula>1</formula>
    </cfRule>
  </conditionalFormatting>
  <conditionalFormatting sqref="G946:G950">
    <cfRule type="cellIs" dxfId="0" priority="1" operator="lessThan">
      <formula>1</formula>
    </cfRule>
  </conditionalFormatting>
  <pageMargins left="0.7" right="0.7" top="0.75" bottom="0.75" header="0.3" footer="0.3"/>
  <pageSetup paperSize="9" orientation="portrait" horizontalDpi="120" verticalDpi="72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Sheet1</vt:lpstr>
      <vt:lpstr>ADJUSTED SORTED</vt:lpstr>
      <vt:lpstr>SORTED</vt:lpstr>
      <vt:lpstr>INVOICING</vt:lpstr>
      <vt:lpstr>INVOICING_adj</vt:lpstr>
      <vt:lpstr>TAX INFO</vt:lpstr>
      <vt:lpstr>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FINAH</cp:lastModifiedBy>
  <dcterms:created xsi:type="dcterms:W3CDTF">2025-02-18T02:48:55Z</dcterms:created>
  <dcterms:modified xsi:type="dcterms:W3CDTF">2025-04-22T06:27:19Z</dcterms:modified>
</cp:coreProperties>
</file>