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Upload File\"/>
    </mc:Choice>
  </mc:AlternateContent>
  <bookViews>
    <workbookView xWindow="0" yWindow="0" windowWidth="16785" windowHeight="8280" tabRatio="855" activeTab="2"/>
  </bookViews>
  <sheets>
    <sheet name="Table 1" sheetId="1" r:id="rId1"/>
    <sheet name="Table 2" sheetId="2" r:id="rId2"/>
    <sheet name="SORTED" sheetId="20" r:id="rId3"/>
    <sheet name="TaxInfo" sheetId="19" r:id="rId4"/>
  </sheets>
  <externalReferences>
    <externalReference r:id="rId5"/>
  </externalReferences>
  <definedNames>
    <definedName name="_xlnm._FilterDatabase" localSheetId="2" hidden="1">SORTED!$A$3:$O$396</definedName>
    <definedName name="_xlnm._FilterDatabase" localSheetId="3" hidden="1">TaxInfo!$A$1:$E$641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98" i="20" l="1"/>
  <c r="K395" i="20" l="1"/>
  <c r="O393" i="20" l="1"/>
  <c r="E393" i="20"/>
  <c r="D393" i="20"/>
  <c r="O392" i="20"/>
  <c r="E392" i="20"/>
  <c r="D392" i="20"/>
  <c r="O391" i="20"/>
  <c r="E391" i="20"/>
  <c r="D391" i="20"/>
  <c r="O390" i="20"/>
  <c r="E390" i="20"/>
  <c r="D390" i="20"/>
  <c r="O389" i="20"/>
  <c r="E389" i="20"/>
  <c r="D389" i="20"/>
  <c r="O388" i="20"/>
  <c r="E388" i="20"/>
  <c r="D388" i="20"/>
  <c r="O387" i="20"/>
  <c r="E387" i="20"/>
  <c r="D387" i="20"/>
  <c r="O386" i="20"/>
  <c r="E386" i="20"/>
  <c r="D386" i="20"/>
  <c r="O385" i="20"/>
  <c r="E385" i="20"/>
  <c r="D385" i="20"/>
  <c r="O384" i="20"/>
  <c r="E384" i="20"/>
  <c r="D384" i="20"/>
  <c r="O383" i="20"/>
  <c r="E383" i="20"/>
  <c r="D383" i="20"/>
  <c r="O382" i="20"/>
  <c r="E382" i="20"/>
  <c r="D382" i="20"/>
  <c r="O381" i="20"/>
  <c r="E381" i="20"/>
  <c r="D381" i="20"/>
  <c r="O380" i="20"/>
  <c r="E380" i="20"/>
  <c r="D380" i="20"/>
  <c r="O379" i="20"/>
  <c r="E379" i="20"/>
  <c r="D379" i="20"/>
  <c r="O378" i="20"/>
  <c r="E378" i="20"/>
  <c r="D378" i="20"/>
  <c r="O377" i="20"/>
  <c r="E377" i="20"/>
  <c r="D377" i="20"/>
  <c r="O376" i="20"/>
  <c r="E376" i="20"/>
  <c r="D376" i="20"/>
  <c r="O375" i="20"/>
  <c r="E375" i="20"/>
  <c r="D375" i="20"/>
  <c r="O374" i="20"/>
  <c r="E374" i="20"/>
  <c r="D374" i="20"/>
  <c r="O373" i="20"/>
  <c r="E373" i="20"/>
  <c r="D373" i="20"/>
  <c r="O372" i="20"/>
  <c r="E372" i="20"/>
  <c r="D372" i="20"/>
  <c r="O371" i="20"/>
  <c r="E371" i="20"/>
  <c r="D371" i="20"/>
  <c r="O370" i="20"/>
  <c r="E370" i="20"/>
  <c r="D370" i="20"/>
  <c r="O369" i="20"/>
  <c r="E369" i="20"/>
  <c r="D369" i="20"/>
  <c r="O368" i="20"/>
  <c r="E368" i="20"/>
  <c r="D368" i="20"/>
  <c r="O367" i="20"/>
  <c r="E367" i="20"/>
  <c r="D367" i="20"/>
  <c r="O366" i="20"/>
  <c r="E366" i="20"/>
  <c r="D366" i="20"/>
  <c r="O365" i="20"/>
  <c r="E365" i="20"/>
  <c r="D365" i="20"/>
  <c r="O364" i="20"/>
  <c r="E364" i="20"/>
  <c r="D364" i="20"/>
  <c r="O363" i="20"/>
  <c r="E363" i="20"/>
  <c r="D363" i="20"/>
  <c r="O362" i="20"/>
  <c r="E362" i="20"/>
  <c r="D362" i="20"/>
  <c r="O361" i="20"/>
  <c r="E361" i="20"/>
  <c r="D361" i="20"/>
  <c r="O360" i="20"/>
  <c r="E360" i="20"/>
  <c r="D360" i="20"/>
  <c r="O359" i="20"/>
  <c r="E359" i="20"/>
  <c r="D359" i="20"/>
  <c r="O358" i="20"/>
  <c r="E358" i="20"/>
  <c r="D358" i="20"/>
  <c r="O357" i="20"/>
  <c r="E357" i="20"/>
  <c r="D357" i="20"/>
  <c r="O356" i="20"/>
  <c r="E356" i="20"/>
  <c r="D356" i="20"/>
  <c r="O355" i="20"/>
  <c r="E355" i="20"/>
  <c r="D355" i="20"/>
  <c r="O354" i="20"/>
  <c r="E354" i="20"/>
  <c r="D354" i="20"/>
  <c r="O353" i="20"/>
  <c r="E353" i="20"/>
  <c r="D353" i="20"/>
  <c r="O352" i="20"/>
  <c r="E352" i="20"/>
  <c r="D352" i="20"/>
  <c r="O351" i="20"/>
  <c r="E351" i="20"/>
  <c r="D351" i="20"/>
  <c r="O350" i="20"/>
  <c r="E350" i="20"/>
  <c r="D350" i="20"/>
  <c r="O349" i="20"/>
  <c r="E349" i="20"/>
  <c r="D349" i="20"/>
  <c r="O348" i="20"/>
  <c r="E348" i="20"/>
  <c r="D348" i="20"/>
  <c r="O347" i="20"/>
  <c r="E347" i="20"/>
  <c r="D347" i="20"/>
  <c r="O346" i="20"/>
  <c r="E346" i="20"/>
  <c r="D346" i="20"/>
  <c r="O345" i="20"/>
  <c r="E345" i="20"/>
  <c r="D345" i="20"/>
  <c r="O344" i="20"/>
  <c r="E344" i="20"/>
  <c r="D344" i="20"/>
  <c r="O343" i="20"/>
  <c r="E343" i="20"/>
  <c r="D343" i="20"/>
  <c r="O342" i="20"/>
  <c r="E342" i="20"/>
  <c r="D342" i="20"/>
  <c r="O341" i="20"/>
  <c r="E341" i="20"/>
  <c r="D341" i="20"/>
  <c r="O340" i="20"/>
  <c r="E340" i="20"/>
  <c r="D340" i="20"/>
  <c r="O339" i="20"/>
  <c r="E339" i="20"/>
  <c r="D339" i="20"/>
  <c r="O338" i="20"/>
  <c r="E338" i="20"/>
  <c r="D338" i="20"/>
  <c r="O337" i="20"/>
  <c r="E337" i="20"/>
  <c r="D337" i="20"/>
  <c r="O336" i="20"/>
  <c r="E336" i="20"/>
  <c r="D336" i="20"/>
  <c r="O335" i="20"/>
  <c r="E335" i="20"/>
  <c r="D335" i="20"/>
  <c r="O334" i="20"/>
  <c r="E334" i="20"/>
  <c r="D334" i="20"/>
  <c r="O333" i="20"/>
  <c r="E333" i="20"/>
  <c r="D333" i="20"/>
  <c r="O332" i="20"/>
  <c r="E332" i="20"/>
  <c r="D332" i="20"/>
  <c r="O331" i="20"/>
  <c r="E331" i="20"/>
  <c r="D331" i="20"/>
  <c r="O330" i="20"/>
  <c r="E330" i="20"/>
  <c r="D330" i="20"/>
  <c r="O329" i="20"/>
  <c r="E329" i="20"/>
  <c r="D329" i="20"/>
  <c r="O328" i="20"/>
  <c r="E328" i="20"/>
  <c r="D328" i="20"/>
  <c r="O327" i="20"/>
  <c r="E327" i="20"/>
  <c r="D327" i="20"/>
  <c r="O326" i="20"/>
  <c r="E326" i="20"/>
  <c r="D326" i="20"/>
  <c r="O325" i="20"/>
  <c r="E325" i="20"/>
  <c r="D325" i="20"/>
  <c r="O324" i="20"/>
  <c r="E324" i="20"/>
  <c r="D324" i="20"/>
  <c r="O323" i="20"/>
  <c r="E323" i="20"/>
  <c r="D323" i="20"/>
  <c r="O322" i="20"/>
  <c r="E322" i="20"/>
  <c r="D322" i="20"/>
  <c r="O321" i="20"/>
  <c r="E321" i="20"/>
  <c r="D321" i="20"/>
  <c r="O320" i="20"/>
  <c r="E320" i="20"/>
  <c r="D320" i="20"/>
  <c r="O319" i="20"/>
  <c r="E319" i="20"/>
  <c r="D319" i="20"/>
  <c r="O318" i="20"/>
  <c r="E318" i="20"/>
  <c r="D318" i="20"/>
  <c r="O317" i="20"/>
  <c r="E317" i="20"/>
  <c r="D317" i="20"/>
  <c r="O316" i="20"/>
  <c r="E316" i="20"/>
  <c r="D316" i="20"/>
  <c r="O315" i="20"/>
  <c r="E315" i="20"/>
  <c r="D315" i="20"/>
  <c r="O314" i="20"/>
  <c r="E314" i="20"/>
  <c r="D314" i="20"/>
  <c r="O313" i="20"/>
  <c r="E313" i="20"/>
  <c r="D313" i="20"/>
  <c r="O312" i="20"/>
  <c r="E312" i="20"/>
  <c r="D312" i="20"/>
  <c r="O311" i="20"/>
  <c r="E311" i="20"/>
  <c r="D311" i="20"/>
  <c r="O310" i="20"/>
  <c r="E310" i="20"/>
  <c r="D310" i="20"/>
  <c r="O309" i="20"/>
  <c r="E309" i="20"/>
  <c r="D309" i="20"/>
  <c r="O308" i="20"/>
  <c r="E308" i="20"/>
  <c r="D308" i="20"/>
  <c r="O307" i="20"/>
  <c r="E307" i="20"/>
  <c r="D307" i="20"/>
  <c r="O306" i="20"/>
  <c r="E306" i="20"/>
  <c r="D306" i="20"/>
  <c r="O305" i="20"/>
  <c r="E305" i="20"/>
  <c r="D305" i="20"/>
  <c r="O304" i="20"/>
  <c r="E304" i="20"/>
  <c r="D304" i="20"/>
  <c r="O303" i="20"/>
  <c r="E303" i="20"/>
  <c r="D303" i="20"/>
  <c r="O302" i="20"/>
  <c r="E302" i="20"/>
  <c r="D302" i="20"/>
  <c r="O301" i="20"/>
  <c r="E301" i="20"/>
  <c r="D301" i="20"/>
  <c r="O300" i="20"/>
  <c r="E300" i="20"/>
  <c r="D300" i="20"/>
  <c r="O299" i="20"/>
  <c r="E299" i="20"/>
  <c r="D299" i="20"/>
  <c r="O298" i="20"/>
  <c r="E298" i="20"/>
  <c r="D298" i="20"/>
  <c r="O297" i="20"/>
  <c r="E297" i="20"/>
  <c r="D297" i="20"/>
  <c r="O296" i="20"/>
  <c r="E296" i="20"/>
  <c r="D296" i="20"/>
  <c r="O295" i="20"/>
  <c r="E295" i="20"/>
  <c r="D295" i="20"/>
  <c r="O294" i="20"/>
  <c r="E294" i="20"/>
  <c r="D294" i="20"/>
  <c r="O293" i="20"/>
  <c r="E293" i="20"/>
  <c r="D293" i="20"/>
  <c r="O292" i="20"/>
  <c r="E292" i="20"/>
  <c r="D292" i="20"/>
  <c r="O291" i="20"/>
  <c r="E291" i="20"/>
  <c r="D291" i="20"/>
  <c r="O290" i="20"/>
  <c r="E290" i="20"/>
  <c r="D290" i="20"/>
  <c r="O289" i="20"/>
  <c r="E289" i="20"/>
  <c r="D289" i="20"/>
  <c r="O288" i="20"/>
  <c r="E288" i="20"/>
  <c r="D288" i="20"/>
  <c r="O287" i="20"/>
  <c r="E287" i="20"/>
  <c r="D287" i="20"/>
  <c r="O286" i="20"/>
  <c r="E286" i="20"/>
  <c r="D286" i="20"/>
  <c r="O285" i="20"/>
  <c r="E285" i="20"/>
  <c r="D285" i="20"/>
  <c r="O284" i="20"/>
  <c r="E284" i="20"/>
  <c r="D284" i="20"/>
  <c r="O283" i="20"/>
  <c r="E283" i="20"/>
  <c r="D283" i="20"/>
  <c r="O282" i="20"/>
  <c r="E282" i="20"/>
  <c r="D282" i="20"/>
  <c r="O281" i="20"/>
  <c r="E281" i="20"/>
  <c r="D281" i="20"/>
  <c r="O280" i="20"/>
  <c r="E280" i="20"/>
  <c r="D280" i="20"/>
  <c r="O279" i="20"/>
  <c r="E279" i="20"/>
  <c r="D279" i="20"/>
  <c r="O278" i="20"/>
  <c r="E278" i="20"/>
  <c r="D278" i="20"/>
  <c r="O277" i="20"/>
  <c r="E277" i="20"/>
  <c r="D277" i="20"/>
  <c r="O276" i="20"/>
  <c r="E276" i="20"/>
  <c r="D276" i="20"/>
  <c r="O275" i="20"/>
  <c r="E275" i="20"/>
  <c r="D275" i="20"/>
  <c r="O274" i="20"/>
  <c r="E274" i="20"/>
  <c r="D274" i="20"/>
  <c r="O273" i="20"/>
  <c r="E273" i="20"/>
  <c r="D273" i="20"/>
  <c r="O272" i="20"/>
  <c r="E272" i="20"/>
  <c r="D272" i="20"/>
  <c r="O271" i="20"/>
  <c r="E271" i="20"/>
  <c r="D271" i="20"/>
  <c r="O270" i="20"/>
  <c r="E270" i="20"/>
  <c r="D270" i="20"/>
  <c r="O269" i="20"/>
  <c r="E269" i="20"/>
  <c r="D269" i="20"/>
  <c r="O268" i="20"/>
  <c r="E268" i="20"/>
  <c r="D268" i="20"/>
  <c r="O267" i="20"/>
  <c r="E267" i="20"/>
  <c r="D267" i="20"/>
  <c r="O266" i="20"/>
  <c r="E266" i="20"/>
  <c r="D266" i="20"/>
  <c r="O265" i="20"/>
  <c r="E265" i="20"/>
  <c r="D265" i="20"/>
  <c r="O264" i="20"/>
  <c r="E264" i="20"/>
  <c r="D264" i="20"/>
  <c r="O263" i="20"/>
  <c r="E263" i="20"/>
  <c r="D263" i="20"/>
  <c r="O262" i="20"/>
  <c r="E262" i="20"/>
  <c r="D262" i="20"/>
  <c r="O261" i="20"/>
  <c r="E261" i="20"/>
  <c r="D261" i="20"/>
  <c r="O260" i="20"/>
  <c r="E260" i="20"/>
  <c r="D260" i="20"/>
  <c r="O259" i="20"/>
  <c r="E259" i="20"/>
  <c r="D259" i="20"/>
  <c r="O258" i="20"/>
  <c r="E258" i="20"/>
  <c r="D258" i="20"/>
  <c r="O257" i="20"/>
  <c r="E257" i="20"/>
  <c r="D257" i="20"/>
  <c r="O256" i="20"/>
  <c r="E256" i="20"/>
  <c r="D256" i="20"/>
  <c r="O255" i="20"/>
  <c r="E255" i="20"/>
  <c r="D255" i="20"/>
  <c r="O254" i="20"/>
  <c r="E254" i="20"/>
  <c r="D254" i="20"/>
  <c r="O253" i="20"/>
  <c r="E253" i="20"/>
  <c r="D253" i="20"/>
  <c r="O252" i="20"/>
  <c r="E252" i="20"/>
  <c r="D252" i="20"/>
  <c r="O251" i="20"/>
  <c r="E251" i="20"/>
  <c r="D251" i="20"/>
  <c r="O250" i="20"/>
  <c r="E250" i="20"/>
  <c r="D250" i="20"/>
  <c r="O249" i="20"/>
  <c r="E249" i="20"/>
  <c r="D249" i="20"/>
  <c r="O248" i="20"/>
  <c r="E248" i="20"/>
  <c r="D248" i="20"/>
  <c r="O247" i="20"/>
  <c r="E247" i="20"/>
  <c r="D247" i="20"/>
  <c r="O246" i="20"/>
  <c r="E246" i="20"/>
  <c r="D246" i="20"/>
  <c r="O245" i="20"/>
  <c r="E245" i="20"/>
  <c r="D245" i="20"/>
  <c r="O244" i="20"/>
  <c r="E244" i="20"/>
  <c r="D244" i="20"/>
  <c r="O243" i="20"/>
  <c r="E243" i="20"/>
  <c r="D243" i="20"/>
  <c r="O242" i="20"/>
  <c r="E242" i="20"/>
  <c r="D242" i="20"/>
  <c r="O241" i="20"/>
  <c r="E241" i="20"/>
  <c r="D241" i="20"/>
  <c r="O240" i="20"/>
  <c r="E240" i="20"/>
  <c r="D240" i="20"/>
  <c r="O239" i="20"/>
  <c r="E239" i="20"/>
  <c r="D239" i="20"/>
  <c r="O238" i="20"/>
  <c r="E238" i="20"/>
  <c r="D238" i="20"/>
  <c r="O237" i="20"/>
  <c r="E237" i="20"/>
  <c r="D237" i="20"/>
  <c r="O236" i="20"/>
  <c r="E236" i="20"/>
  <c r="D236" i="20"/>
  <c r="O235" i="20"/>
  <c r="D235" i="20"/>
  <c r="O234" i="20"/>
  <c r="E234" i="20"/>
  <c r="D234" i="20"/>
  <c r="O233" i="20"/>
  <c r="E233" i="20"/>
  <c r="D233" i="20"/>
  <c r="O232" i="20"/>
  <c r="E232" i="20"/>
  <c r="D232" i="20"/>
  <c r="O231" i="20"/>
  <c r="E231" i="20"/>
  <c r="D231" i="20"/>
  <c r="O230" i="20"/>
  <c r="E230" i="20"/>
  <c r="D230" i="20"/>
  <c r="O229" i="20"/>
  <c r="E229" i="20"/>
  <c r="D229" i="20"/>
  <c r="O228" i="20"/>
  <c r="E228" i="20"/>
  <c r="D228" i="20"/>
  <c r="O227" i="20"/>
  <c r="E227" i="20"/>
  <c r="D227" i="20"/>
  <c r="O226" i="20"/>
  <c r="E226" i="20"/>
  <c r="D226" i="20"/>
  <c r="O225" i="20"/>
  <c r="E225" i="20"/>
  <c r="D225" i="20"/>
  <c r="O224" i="20"/>
  <c r="E224" i="20"/>
  <c r="D224" i="20"/>
  <c r="O223" i="20"/>
  <c r="E223" i="20"/>
  <c r="D223" i="20"/>
  <c r="O222" i="20"/>
  <c r="E222" i="20"/>
  <c r="D222" i="20"/>
  <c r="O221" i="20"/>
  <c r="E221" i="20"/>
  <c r="D221" i="20"/>
  <c r="O220" i="20"/>
  <c r="E220" i="20"/>
  <c r="D220" i="20"/>
  <c r="O219" i="20"/>
  <c r="E219" i="20"/>
  <c r="D219" i="20"/>
  <c r="O218" i="20"/>
  <c r="E218" i="20"/>
  <c r="D218" i="20"/>
  <c r="O217" i="20"/>
  <c r="E217" i="20"/>
  <c r="D217" i="20"/>
  <c r="O216" i="20"/>
  <c r="E216" i="20"/>
  <c r="D216" i="20"/>
  <c r="O215" i="20"/>
  <c r="E215" i="20"/>
  <c r="D215" i="20"/>
  <c r="O214" i="20"/>
  <c r="E214" i="20"/>
  <c r="D214" i="20"/>
  <c r="O213" i="20"/>
  <c r="E213" i="20"/>
  <c r="D213" i="20"/>
  <c r="O212" i="20"/>
  <c r="E212" i="20"/>
  <c r="D212" i="20"/>
  <c r="O211" i="20"/>
  <c r="E211" i="20"/>
  <c r="D211" i="20"/>
  <c r="O210" i="20"/>
  <c r="E210" i="20"/>
  <c r="D210" i="20"/>
  <c r="O209" i="20"/>
  <c r="E209" i="20"/>
  <c r="D209" i="20"/>
  <c r="O208" i="20"/>
  <c r="E208" i="20"/>
  <c r="D208" i="20"/>
  <c r="O207" i="20"/>
  <c r="E207" i="20"/>
  <c r="D207" i="20"/>
  <c r="O206" i="20"/>
  <c r="E206" i="20"/>
  <c r="D206" i="20"/>
  <c r="O205" i="20"/>
  <c r="E205" i="20"/>
  <c r="D205" i="20"/>
  <c r="O204" i="20"/>
  <c r="E204" i="20"/>
  <c r="D204" i="20"/>
  <c r="O203" i="20"/>
  <c r="E203" i="20"/>
  <c r="D203" i="20"/>
  <c r="O202" i="20"/>
  <c r="E202" i="20"/>
  <c r="D202" i="20"/>
  <c r="O201" i="20"/>
  <c r="E201" i="20"/>
  <c r="D201" i="20"/>
  <c r="O200" i="20"/>
  <c r="E200" i="20"/>
  <c r="D200" i="20"/>
  <c r="O199" i="20"/>
  <c r="E199" i="20"/>
  <c r="D199" i="20"/>
  <c r="O198" i="20"/>
  <c r="E198" i="20"/>
  <c r="D198" i="20"/>
  <c r="O197" i="20"/>
  <c r="E197" i="20"/>
  <c r="D197" i="20"/>
  <c r="O196" i="20"/>
  <c r="E196" i="20"/>
  <c r="D196" i="20"/>
  <c r="O195" i="20"/>
  <c r="E195" i="20"/>
  <c r="D195" i="20"/>
  <c r="O194" i="20"/>
  <c r="E194" i="20"/>
  <c r="D194" i="20"/>
  <c r="O193" i="20"/>
  <c r="D193" i="20"/>
  <c r="O192" i="20"/>
  <c r="E192" i="20"/>
  <c r="D192" i="20"/>
  <c r="O191" i="20"/>
  <c r="E191" i="20"/>
  <c r="D191" i="20"/>
  <c r="O190" i="20"/>
  <c r="E190" i="20"/>
  <c r="D190" i="20"/>
  <c r="O189" i="20"/>
  <c r="E189" i="20"/>
  <c r="D189" i="20"/>
  <c r="O188" i="20"/>
  <c r="E188" i="20"/>
  <c r="D188" i="20"/>
  <c r="O187" i="20"/>
  <c r="E187" i="20"/>
  <c r="D187" i="20"/>
  <c r="O186" i="20"/>
  <c r="E186" i="20"/>
  <c r="D186" i="20"/>
  <c r="O185" i="20"/>
  <c r="E185" i="20"/>
  <c r="D185" i="20"/>
  <c r="O184" i="20"/>
  <c r="E184" i="20"/>
  <c r="D184" i="20"/>
  <c r="O183" i="20"/>
  <c r="E183" i="20"/>
  <c r="D183" i="20"/>
  <c r="O182" i="20"/>
  <c r="E182" i="20"/>
  <c r="D182" i="20"/>
  <c r="O181" i="20"/>
  <c r="E181" i="20"/>
  <c r="D181" i="20"/>
  <c r="O180" i="20"/>
  <c r="E180" i="20"/>
  <c r="D180" i="20"/>
  <c r="O179" i="20"/>
  <c r="E179" i="20"/>
  <c r="D179" i="20"/>
  <c r="O178" i="20"/>
  <c r="E178" i="20"/>
  <c r="D178" i="20"/>
  <c r="O177" i="20"/>
  <c r="E177" i="20"/>
  <c r="D177" i="20"/>
  <c r="O176" i="20"/>
  <c r="E176" i="20"/>
  <c r="D176" i="20"/>
  <c r="O175" i="20"/>
  <c r="E175" i="20"/>
  <c r="D175" i="20"/>
  <c r="O174" i="20"/>
  <c r="E174" i="20"/>
  <c r="D174" i="20"/>
  <c r="O173" i="20"/>
  <c r="E173" i="20"/>
  <c r="D173" i="20"/>
  <c r="O172" i="20"/>
  <c r="E172" i="20"/>
  <c r="D172" i="20"/>
  <c r="O171" i="20"/>
  <c r="E171" i="20"/>
  <c r="D171" i="20"/>
  <c r="O170" i="20"/>
  <c r="E170" i="20"/>
  <c r="D170" i="20"/>
  <c r="O169" i="20"/>
  <c r="E169" i="20"/>
  <c r="D169" i="20"/>
  <c r="O168" i="20"/>
  <c r="E168" i="20"/>
  <c r="D168" i="20"/>
  <c r="O167" i="20"/>
  <c r="E167" i="20"/>
  <c r="D167" i="20"/>
  <c r="O166" i="20"/>
  <c r="E166" i="20"/>
  <c r="D166" i="20"/>
  <c r="O165" i="20"/>
  <c r="E165" i="20"/>
  <c r="D165" i="20"/>
  <c r="O164" i="20"/>
  <c r="E164" i="20"/>
  <c r="D164" i="20"/>
  <c r="O163" i="20"/>
  <c r="E163" i="20"/>
  <c r="D163" i="20"/>
  <c r="O162" i="20"/>
  <c r="E162" i="20"/>
  <c r="D162" i="20"/>
  <c r="O161" i="20"/>
  <c r="E161" i="20"/>
  <c r="D161" i="20"/>
  <c r="O160" i="20"/>
  <c r="E160" i="20"/>
  <c r="D160" i="20"/>
  <c r="O159" i="20"/>
  <c r="E159" i="20"/>
  <c r="D159" i="20"/>
  <c r="O158" i="20"/>
  <c r="E158" i="20"/>
  <c r="D158" i="20"/>
  <c r="O157" i="20"/>
  <c r="E157" i="20"/>
  <c r="D157" i="20"/>
  <c r="O156" i="20"/>
  <c r="E156" i="20"/>
  <c r="D156" i="20"/>
  <c r="O155" i="20"/>
  <c r="E155" i="20"/>
  <c r="D155" i="20"/>
  <c r="O154" i="20"/>
  <c r="E154" i="20"/>
  <c r="D154" i="20"/>
  <c r="O153" i="20"/>
  <c r="E153" i="20"/>
  <c r="D153" i="20"/>
  <c r="O152" i="20"/>
  <c r="E152" i="20"/>
  <c r="D152" i="20"/>
  <c r="O151" i="20"/>
  <c r="E151" i="20"/>
  <c r="D151" i="20"/>
  <c r="O150" i="20"/>
  <c r="E150" i="20"/>
  <c r="D150" i="20"/>
  <c r="O149" i="20"/>
  <c r="E149" i="20"/>
  <c r="D149" i="20"/>
  <c r="O148" i="20"/>
  <c r="E148" i="20"/>
  <c r="D148" i="20"/>
  <c r="O147" i="20"/>
  <c r="E147" i="20"/>
  <c r="D147" i="20"/>
  <c r="O146" i="20"/>
  <c r="E146" i="20"/>
  <c r="D146" i="20"/>
  <c r="O145" i="20"/>
  <c r="E145" i="20"/>
  <c r="D145" i="20"/>
  <c r="O144" i="20"/>
  <c r="E144" i="20"/>
  <c r="D144" i="20"/>
  <c r="O143" i="20"/>
  <c r="E143" i="20"/>
  <c r="D143" i="20"/>
  <c r="O142" i="20"/>
  <c r="E142" i="20"/>
  <c r="D142" i="20"/>
  <c r="O141" i="20"/>
  <c r="E141" i="20"/>
  <c r="D141" i="20"/>
  <c r="O140" i="20"/>
  <c r="E140" i="20"/>
  <c r="D140" i="20"/>
  <c r="O139" i="20"/>
  <c r="E139" i="20"/>
  <c r="D139" i="20"/>
  <c r="O138" i="20"/>
  <c r="E138" i="20"/>
  <c r="D138" i="20"/>
  <c r="O137" i="20"/>
  <c r="E137" i="20"/>
  <c r="D137" i="20"/>
  <c r="O136" i="20"/>
  <c r="E136" i="20"/>
  <c r="D136" i="20"/>
  <c r="O135" i="20"/>
  <c r="E135" i="20"/>
  <c r="D135" i="20"/>
  <c r="O134" i="20"/>
  <c r="E134" i="20"/>
  <c r="D134" i="20"/>
  <c r="O133" i="20"/>
  <c r="E133" i="20"/>
  <c r="D133" i="20"/>
  <c r="O132" i="20"/>
  <c r="E132" i="20"/>
  <c r="D132" i="20"/>
  <c r="O131" i="20"/>
  <c r="E131" i="20"/>
  <c r="D131" i="20"/>
  <c r="O130" i="20"/>
  <c r="E130" i="20"/>
  <c r="D130" i="20"/>
  <c r="O129" i="20"/>
  <c r="E129" i="20"/>
  <c r="D129" i="20"/>
  <c r="O128" i="20"/>
  <c r="E128" i="20"/>
  <c r="D128" i="20"/>
  <c r="O127" i="20"/>
  <c r="E127" i="20"/>
  <c r="D127" i="20"/>
  <c r="O126" i="20"/>
  <c r="E126" i="20"/>
  <c r="D126" i="20"/>
  <c r="O125" i="20"/>
  <c r="E125" i="20"/>
  <c r="D125" i="20"/>
  <c r="O124" i="20"/>
  <c r="E124" i="20"/>
  <c r="D124" i="20"/>
  <c r="O123" i="20"/>
  <c r="E123" i="20"/>
  <c r="D123" i="20"/>
  <c r="O122" i="20"/>
  <c r="E122" i="20"/>
  <c r="D122" i="20"/>
  <c r="O121" i="20"/>
  <c r="E121" i="20"/>
  <c r="D121" i="20"/>
  <c r="O120" i="20"/>
  <c r="E120" i="20"/>
  <c r="D120" i="20"/>
  <c r="O119" i="20"/>
  <c r="E119" i="20"/>
  <c r="D119" i="20"/>
  <c r="O118" i="20"/>
  <c r="E118" i="20"/>
  <c r="D118" i="20"/>
  <c r="O117" i="20"/>
  <c r="E117" i="20"/>
  <c r="D117" i="20"/>
  <c r="O116" i="20"/>
  <c r="E116" i="20"/>
  <c r="D116" i="20"/>
  <c r="O115" i="20"/>
  <c r="E115" i="20"/>
  <c r="D115" i="20"/>
  <c r="O114" i="20"/>
  <c r="E114" i="20"/>
  <c r="D114" i="20"/>
  <c r="O113" i="20"/>
  <c r="E113" i="20"/>
  <c r="D113" i="20"/>
  <c r="O112" i="20"/>
  <c r="E112" i="20"/>
  <c r="D112" i="20"/>
  <c r="O111" i="20"/>
  <c r="E111" i="20"/>
  <c r="D111" i="20"/>
  <c r="O110" i="20"/>
  <c r="E110" i="20"/>
  <c r="D110" i="20"/>
  <c r="O109" i="20"/>
  <c r="E109" i="20"/>
  <c r="D109" i="20"/>
  <c r="O108" i="20"/>
  <c r="E108" i="20"/>
  <c r="D108" i="20"/>
  <c r="O107" i="20"/>
  <c r="E107" i="20"/>
  <c r="D107" i="20"/>
  <c r="O106" i="20"/>
  <c r="E106" i="20"/>
  <c r="D106" i="20"/>
  <c r="O105" i="20"/>
  <c r="E105" i="20"/>
  <c r="D105" i="20"/>
  <c r="O104" i="20"/>
  <c r="E104" i="20"/>
  <c r="D104" i="20"/>
  <c r="O103" i="20"/>
  <c r="E103" i="20"/>
  <c r="D103" i="20"/>
  <c r="O102" i="20"/>
  <c r="E102" i="20"/>
  <c r="D102" i="20"/>
  <c r="O101" i="20"/>
  <c r="E101" i="20"/>
  <c r="D101" i="20"/>
  <c r="O100" i="20"/>
  <c r="E100" i="20"/>
  <c r="D100" i="20"/>
  <c r="O99" i="20"/>
  <c r="E99" i="20"/>
  <c r="D99" i="20"/>
  <c r="O98" i="20"/>
  <c r="E98" i="20"/>
  <c r="D98" i="20"/>
  <c r="O97" i="20"/>
  <c r="E97" i="20"/>
  <c r="D97" i="20"/>
  <c r="O96" i="20"/>
  <c r="E96" i="20"/>
  <c r="D96" i="20"/>
  <c r="O95" i="20"/>
  <c r="E95" i="20"/>
  <c r="D95" i="20"/>
  <c r="O94" i="20"/>
  <c r="E94" i="20"/>
  <c r="D94" i="20"/>
  <c r="O93" i="20"/>
  <c r="E93" i="20"/>
  <c r="D93" i="20"/>
  <c r="O92" i="20"/>
  <c r="E92" i="20"/>
  <c r="D92" i="20"/>
  <c r="O91" i="20"/>
  <c r="E91" i="20"/>
  <c r="D91" i="20"/>
  <c r="O90" i="20"/>
  <c r="E90" i="20"/>
  <c r="D90" i="20"/>
  <c r="O89" i="20"/>
  <c r="E89" i="20"/>
  <c r="D89" i="20"/>
  <c r="O88" i="20"/>
  <c r="E88" i="20"/>
  <c r="D88" i="20"/>
  <c r="O87" i="20"/>
  <c r="E87" i="20"/>
  <c r="D87" i="20"/>
  <c r="O86" i="20"/>
  <c r="E86" i="20"/>
  <c r="D86" i="20"/>
  <c r="O85" i="20"/>
  <c r="E85" i="20"/>
  <c r="D85" i="20"/>
  <c r="O84" i="20"/>
  <c r="E84" i="20"/>
  <c r="D84" i="20"/>
  <c r="O83" i="20"/>
  <c r="E83" i="20"/>
  <c r="D83" i="20"/>
  <c r="O82" i="20"/>
  <c r="E82" i="20"/>
  <c r="D82" i="20"/>
  <c r="O81" i="20"/>
  <c r="E81" i="20"/>
  <c r="D81" i="20"/>
  <c r="O80" i="20"/>
  <c r="E80" i="20"/>
  <c r="D80" i="20"/>
  <c r="O79" i="20"/>
  <c r="E79" i="20"/>
  <c r="D79" i="20"/>
  <c r="O78" i="20"/>
  <c r="E78" i="20"/>
  <c r="D78" i="20"/>
  <c r="O77" i="20"/>
  <c r="E77" i="20"/>
  <c r="D77" i="20"/>
  <c r="O76" i="20"/>
  <c r="E76" i="20"/>
  <c r="D76" i="20"/>
  <c r="O75" i="20"/>
  <c r="E75" i="20"/>
  <c r="D75" i="20"/>
  <c r="O74" i="20"/>
  <c r="E74" i="20"/>
  <c r="D74" i="20"/>
  <c r="O73" i="20"/>
  <c r="E73" i="20"/>
  <c r="D73" i="20"/>
  <c r="O72" i="20"/>
  <c r="E72" i="20"/>
  <c r="D72" i="20"/>
  <c r="O71" i="20"/>
  <c r="E71" i="20"/>
  <c r="D71" i="20"/>
  <c r="O70" i="20"/>
  <c r="E70" i="20"/>
  <c r="D70" i="20"/>
  <c r="O69" i="20"/>
  <c r="E69" i="20"/>
  <c r="D69" i="20"/>
  <c r="O68" i="20"/>
  <c r="E68" i="20"/>
  <c r="D68" i="20"/>
  <c r="O67" i="20"/>
  <c r="E67" i="20"/>
  <c r="D67" i="20"/>
  <c r="O66" i="20"/>
  <c r="E66" i="20"/>
  <c r="D66" i="20"/>
  <c r="O65" i="20"/>
  <c r="E65" i="20"/>
  <c r="D65" i="20"/>
  <c r="O64" i="20"/>
  <c r="E64" i="20"/>
  <c r="D64" i="20"/>
  <c r="O63" i="20"/>
  <c r="E63" i="20"/>
  <c r="D63" i="20"/>
  <c r="O62" i="20"/>
  <c r="E62" i="20"/>
  <c r="D62" i="20"/>
  <c r="O61" i="20"/>
  <c r="E61" i="20"/>
  <c r="D61" i="20"/>
  <c r="O60" i="20"/>
  <c r="E60" i="20"/>
  <c r="D60" i="20"/>
  <c r="O59" i="20"/>
  <c r="E59" i="20"/>
  <c r="D59" i="20"/>
  <c r="O58" i="20"/>
  <c r="E58" i="20"/>
  <c r="D58" i="20"/>
  <c r="O57" i="20"/>
  <c r="E57" i="20"/>
  <c r="D57" i="20"/>
  <c r="O56" i="20"/>
  <c r="E56" i="20"/>
  <c r="D56" i="20"/>
  <c r="O55" i="20"/>
  <c r="E55" i="20"/>
  <c r="D55" i="20"/>
  <c r="O54" i="20"/>
  <c r="E54" i="20"/>
  <c r="D54" i="20"/>
  <c r="O53" i="20"/>
  <c r="E53" i="20"/>
  <c r="D53" i="20"/>
  <c r="O52" i="20"/>
  <c r="E52" i="20"/>
  <c r="D52" i="20"/>
  <c r="O51" i="20"/>
  <c r="E51" i="20"/>
  <c r="D51" i="20"/>
  <c r="O50" i="20"/>
  <c r="E50" i="20"/>
  <c r="D50" i="20"/>
  <c r="O49" i="20"/>
  <c r="E49" i="20"/>
  <c r="D49" i="20"/>
  <c r="O48" i="20"/>
  <c r="E48" i="20"/>
  <c r="D48" i="20"/>
  <c r="O47" i="20"/>
  <c r="E47" i="20"/>
  <c r="D47" i="20"/>
  <c r="O46" i="20"/>
  <c r="E46" i="20"/>
  <c r="D46" i="20"/>
  <c r="O45" i="20"/>
  <c r="E45" i="20"/>
  <c r="D45" i="20"/>
  <c r="O44" i="20"/>
  <c r="E44" i="20"/>
  <c r="D44" i="20"/>
  <c r="O43" i="20"/>
  <c r="E43" i="20"/>
  <c r="D43" i="20"/>
  <c r="O42" i="20"/>
  <c r="E42" i="20"/>
  <c r="D42" i="20"/>
  <c r="O41" i="20"/>
  <c r="E41" i="20"/>
  <c r="D41" i="20"/>
  <c r="O40" i="20"/>
  <c r="E40" i="20"/>
  <c r="D40" i="20"/>
  <c r="O39" i="20"/>
  <c r="E39" i="20"/>
  <c r="D39" i="20"/>
  <c r="O38" i="20"/>
  <c r="E38" i="20"/>
  <c r="D38" i="20"/>
  <c r="O37" i="20"/>
  <c r="E37" i="20"/>
  <c r="D37" i="20"/>
  <c r="O36" i="20"/>
  <c r="E36" i="20"/>
  <c r="D36" i="20"/>
  <c r="O35" i="20"/>
  <c r="E35" i="20"/>
  <c r="D35" i="20"/>
  <c r="O34" i="20"/>
  <c r="E34" i="20"/>
  <c r="D34" i="20"/>
  <c r="O33" i="20"/>
  <c r="E33" i="20"/>
  <c r="D33" i="20"/>
  <c r="O32" i="20"/>
  <c r="E32" i="20"/>
  <c r="D32" i="20"/>
  <c r="O31" i="20"/>
  <c r="E31" i="20"/>
  <c r="D31" i="20"/>
  <c r="O30" i="20"/>
  <c r="E30" i="20"/>
  <c r="D30" i="20"/>
  <c r="O29" i="20"/>
  <c r="E29" i="20"/>
  <c r="D29" i="20"/>
  <c r="O28" i="20"/>
  <c r="E28" i="20"/>
  <c r="D28" i="20"/>
  <c r="O27" i="20"/>
  <c r="E27" i="20"/>
  <c r="D27" i="20"/>
  <c r="O26" i="20"/>
  <c r="E26" i="20"/>
  <c r="D26" i="20"/>
  <c r="O25" i="20"/>
  <c r="E25" i="20"/>
  <c r="D25" i="20"/>
  <c r="O24" i="20"/>
  <c r="E24" i="20"/>
  <c r="D24" i="20"/>
  <c r="O23" i="20"/>
  <c r="E23" i="20"/>
  <c r="D23" i="20"/>
  <c r="O22" i="20"/>
  <c r="E22" i="20"/>
  <c r="D22" i="20"/>
  <c r="O21" i="20"/>
  <c r="E21" i="20"/>
  <c r="D21" i="20"/>
  <c r="O20" i="20"/>
  <c r="E20" i="20"/>
  <c r="D20" i="20"/>
  <c r="O19" i="20"/>
  <c r="E19" i="20"/>
  <c r="D19" i="20"/>
  <c r="O18" i="20"/>
  <c r="E18" i="20"/>
  <c r="D18" i="20"/>
  <c r="O17" i="20"/>
  <c r="E17" i="20"/>
  <c r="D17" i="20"/>
  <c r="O16" i="20"/>
  <c r="E16" i="20"/>
  <c r="D16" i="20"/>
  <c r="O15" i="20"/>
  <c r="E15" i="20"/>
  <c r="D15" i="20"/>
  <c r="O14" i="20"/>
  <c r="E14" i="20"/>
  <c r="D14" i="20"/>
  <c r="O13" i="20"/>
  <c r="E13" i="20"/>
  <c r="D13" i="20"/>
  <c r="O12" i="20"/>
  <c r="E12" i="20"/>
  <c r="D12" i="20"/>
  <c r="O11" i="20"/>
  <c r="E11" i="20"/>
  <c r="D11" i="20"/>
  <c r="O10" i="20"/>
  <c r="E10" i="20"/>
  <c r="D10" i="20"/>
  <c r="O9" i="20"/>
  <c r="E9" i="20"/>
  <c r="D9" i="20"/>
  <c r="O8" i="20"/>
  <c r="E8" i="20"/>
  <c r="D8" i="20"/>
  <c r="O7" i="20"/>
  <c r="E7" i="20"/>
  <c r="D7" i="20"/>
  <c r="O6" i="20"/>
  <c r="E6" i="20"/>
  <c r="D6" i="20"/>
  <c r="O5" i="20"/>
  <c r="E5" i="20"/>
  <c r="D5" i="20"/>
  <c r="A5" i="20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2" i="20" s="1"/>
  <c r="A63" i="20" s="1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74" i="20" s="1"/>
  <c r="A75" i="20" s="1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86" i="20" s="1"/>
  <c r="A87" i="20" s="1"/>
  <c r="A88" i="20" s="1"/>
  <c r="A89" i="20" s="1"/>
  <c r="A90" i="20" s="1"/>
  <c r="A91" i="20" s="1"/>
  <c r="A92" i="20" s="1"/>
  <c r="A93" i="20" s="1"/>
  <c r="A94" i="20" s="1"/>
  <c r="A95" i="20" s="1"/>
  <c r="A96" i="20" s="1"/>
  <c r="A97" i="20" s="1"/>
  <c r="A98" i="20" s="1"/>
  <c r="A99" i="20" s="1"/>
  <c r="A100" i="20" s="1"/>
  <c r="A101" i="20" s="1"/>
  <c r="A102" i="20" s="1"/>
  <c r="A103" i="20" s="1"/>
  <c r="A104" i="20" s="1"/>
  <c r="A105" i="20" s="1"/>
  <c r="A106" i="20" s="1"/>
  <c r="A107" i="20" s="1"/>
  <c r="A108" i="20" s="1"/>
  <c r="A109" i="20" s="1"/>
  <c r="A110" i="20" s="1"/>
  <c r="A111" i="20" s="1"/>
  <c r="A112" i="20" s="1"/>
  <c r="A113" i="20" s="1"/>
  <c r="A114" i="20" s="1"/>
  <c r="A115" i="20" s="1"/>
  <c r="A116" i="20" s="1"/>
  <c r="A117" i="20" s="1"/>
  <c r="A118" i="20" s="1"/>
  <c r="A119" i="20" s="1"/>
  <c r="A120" i="20" s="1"/>
  <c r="A121" i="20" s="1"/>
  <c r="A122" i="20" s="1"/>
  <c r="A123" i="20" s="1"/>
  <c r="A124" i="20" s="1"/>
  <c r="A125" i="20" s="1"/>
  <c r="A126" i="20" s="1"/>
  <c r="A127" i="20" s="1"/>
  <c r="A128" i="20" s="1"/>
  <c r="A129" i="20" s="1"/>
  <c r="A130" i="20" s="1"/>
  <c r="A131" i="20" s="1"/>
  <c r="A132" i="20" s="1"/>
  <c r="A133" i="20" s="1"/>
  <c r="A134" i="20" s="1"/>
  <c r="A135" i="20" s="1"/>
  <c r="A136" i="20" s="1"/>
  <c r="A137" i="20" s="1"/>
  <c r="A138" i="20" s="1"/>
  <c r="A139" i="20" s="1"/>
  <c r="A140" i="20" s="1"/>
  <c r="A141" i="20" s="1"/>
  <c r="A142" i="20" s="1"/>
  <c r="A143" i="20" s="1"/>
  <c r="A144" i="20" s="1"/>
  <c r="A145" i="20" s="1"/>
  <c r="A146" i="20" s="1"/>
  <c r="A147" i="20" s="1"/>
  <c r="A148" i="20" s="1"/>
  <c r="A149" i="20" s="1"/>
  <c r="A150" i="20" s="1"/>
  <c r="A151" i="20" s="1"/>
  <c r="A152" i="20" s="1"/>
  <c r="A153" i="20" s="1"/>
  <c r="A154" i="20" s="1"/>
  <c r="A155" i="20" s="1"/>
  <c r="A156" i="20" s="1"/>
  <c r="A157" i="20" s="1"/>
  <c r="A158" i="20" s="1"/>
  <c r="A159" i="20" s="1"/>
  <c r="A160" i="20" s="1"/>
  <c r="A161" i="20" s="1"/>
  <c r="A162" i="20" s="1"/>
  <c r="A163" i="20" s="1"/>
  <c r="A164" i="20" s="1"/>
  <c r="A165" i="20" s="1"/>
  <c r="A166" i="20" s="1"/>
  <c r="A167" i="20" s="1"/>
  <c r="A168" i="20" s="1"/>
  <c r="A169" i="20" s="1"/>
  <c r="A170" i="20" s="1"/>
  <c r="A171" i="20" s="1"/>
  <c r="A172" i="20" s="1"/>
  <c r="A173" i="20" s="1"/>
  <c r="A174" i="20" s="1"/>
  <c r="A175" i="20" s="1"/>
  <c r="A176" i="20" s="1"/>
  <c r="A177" i="20" s="1"/>
  <c r="A178" i="20" s="1"/>
  <c r="A179" i="20" s="1"/>
  <c r="A180" i="20" s="1"/>
  <c r="A181" i="20" s="1"/>
  <c r="A182" i="20" s="1"/>
  <c r="A183" i="20" s="1"/>
  <c r="A184" i="20" s="1"/>
  <c r="A185" i="20" s="1"/>
  <c r="A186" i="20" s="1"/>
  <c r="A187" i="20" s="1"/>
  <c r="A188" i="20" s="1"/>
  <c r="A189" i="20" s="1"/>
  <c r="A190" i="20" s="1"/>
  <c r="A191" i="20" s="1"/>
  <c r="A192" i="20" s="1"/>
  <c r="A193" i="20" s="1"/>
  <c r="A194" i="20" s="1"/>
  <c r="A195" i="20" s="1"/>
  <c r="A196" i="20" s="1"/>
  <c r="A197" i="20" s="1"/>
  <c r="A198" i="20" s="1"/>
  <c r="A199" i="20" s="1"/>
  <c r="A200" i="20" s="1"/>
  <c r="A201" i="20" s="1"/>
  <c r="A202" i="20" s="1"/>
  <c r="A203" i="20" s="1"/>
  <c r="A204" i="20" s="1"/>
  <c r="A205" i="20" s="1"/>
  <c r="A206" i="20" s="1"/>
  <c r="A207" i="20" s="1"/>
  <c r="A208" i="20" s="1"/>
  <c r="A209" i="20" s="1"/>
  <c r="A210" i="20" s="1"/>
  <c r="A211" i="20" s="1"/>
  <c r="A212" i="20" s="1"/>
  <c r="A213" i="20" s="1"/>
  <c r="A214" i="20" s="1"/>
  <c r="A215" i="20" s="1"/>
  <c r="A216" i="20" s="1"/>
  <c r="A217" i="20" s="1"/>
  <c r="A218" i="20" s="1"/>
  <c r="A219" i="20" s="1"/>
  <c r="A220" i="20" s="1"/>
  <c r="A221" i="20" s="1"/>
  <c r="A222" i="20" s="1"/>
  <c r="A223" i="20" s="1"/>
  <c r="A224" i="20" s="1"/>
  <c r="A225" i="20" s="1"/>
  <c r="A226" i="20" s="1"/>
  <c r="A227" i="20" s="1"/>
  <c r="A228" i="20" s="1"/>
  <c r="A229" i="20" s="1"/>
  <c r="A230" i="20" s="1"/>
  <c r="A231" i="20" s="1"/>
  <c r="A232" i="20" s="1"/>
  <c r="A233" i="20" s="1"/>
  <c r="A234" i="20" s="1"/>
  <c r="A235" i="20" s="1"/>
  <c r="A236" i="20" s="1"/>
  <c r="A237" i="20" s="1"/>
  <c r="A238" i="20" s="1"/>
  <c r="A239" i="20" s="1"/>
  <c r="A240" i="20" s="1"/>
  <c r="A241" i="20" s="1"/>
  <c r="A242" i="20" s="1"/>
  <c r="A243" i="20" s="1"/>
  <c r="A244" i="20" s="1"/>
  <c r="A245" i="20" s="1"/>
  <c r="A246" i="20" s="1"/>
  <c r="A247" i="20" s="1"/>
  <c r="A248" i="20" s="1"/>
  <c r="A249" i="20" s="1"/>
  <c r="A250" i="20" s="1"/>
  <c r="A251" i="20" s="1"/>
  <c r="A252" i="20" s="1"/>
  <c r="A253" i="20" s="1"/>
  <c r="A254" i="20" s="1"/>
  <c r="A255" i="20" s="1"/>
  <c r="A256" i="20" s="1"/>
  <c r="A257" i="20" s="1"/>
  <c r="A258" i="20" s="1"/>
  <c r="A259" i="20" s="1"/>
  <c r="A260" i="20" s="1"/>
  <c r="A261" i="20" s="1"/>
  <c r="A262" i="20" s="1"/>
  <c r="A263" i="20" s="1"/>
  <c r="A264" i="20" s="1"/>
  <c r="A265" i="20" s="1"/>
  <c r="A266" i="20" s="1"/>
  <c r="A267" i="20" s="1"/>
  <c r="A268" i="20" s="1"/>
  <c r="A269" i="20" s="1"/>
  <c r="A270" i="20" s="1"/>
  <c r="A271" i="20" s="1"/>
  <c r="A272" i="20" s="1"/>
  <c r="A273" i="20" s="1"/>
  <c r="A274" i="20" s="1"/>
  <c r="A275" i="20" s="1"/>
  <c r="A276" i="20" s="1"/>
  <c r="A277" i="20" s="1"/>
  <c r="A278" i="20" s="1"/>
  <c r="A279" i="20" s="1"/>
  <c r="A280" i="20" s="1"/>
  <c r="A281" i="20" s="1"/>
  <c r="A282" i="20" s="1"/>
  <c r="A283" i="20" s="1"/>
  <c r="A284" i="20" s="1"/>
  <c r="A285" i="20" s="1"/>
  <c r="A286" i="20" s="1"/>
  <c r="A287" i="20" s="1"/>
  <c r="A288" i="20" s="1"/>
  <c r="A289" i="20" s="1"/>
  <c r="A290" i="20" s="1"/>
  <c r="A291" i="20" s="1"/>
  <c r="A292" i="20" s="1"/>
  <c r="A293" i="20" s="1"/>
  <c r="A294" i="20" s="1"/>
  <c r="A295" i="20" s="1"/>
  <c r="A296" i="20" s="1"/>
  <c r="A297" i="20" s="1"/>
  <c r="A298" i="20" s="1"/>
  <c r="A299" i="20" s="1"/>
  <c r="A300" i="20" s="1"/>
  <c r="A301" i="20" s="1"/>
  <c r="A302" i="20" s="1"/>
  <c r="A303" i="20" s="1"/>
  <c r="A304" i="20" s="1"/>
  <c r="A305" i="20" s="1"/>
  <c r="A306" i="20" s="1"/>
  <c r="A307" i="20" s="1"/>
  <c r="A308" i="20" s="1"/>
  <c r="A309" i="20" s="1"/>
  <c r="A310" i="20" s="1"/>
  <c r="A311" i="20" s="1"/>
  <c r="A312" i="20" s="1"/>
  <c r="A313" i="20" s="1"/>
  <c r="A314" i="20" s="1"/>
  <c r="A315" i="20" s="1"/>
  <c r="A316" i="20" s="1"/>
  <c r="A317" i="20" s="1"/>
  <c r="A318" i="20" s="1"/>
  <c r="A319" i="20" s="1"/>
  <c r="A320" i="20" s="1"/>
  <c r="A321" i="20" s="1"/>
  <c r="A322" i="20" s="1"/>
  <c r="A323" i="20" s="1"/>
  <c r="A324" i="20" s="1"/>
  <c r="A325" i="20" s="1"/>
  <c r="A326" i="20" s="1"/>
  <c r="A327" i="20" s="1"/>
  <c r="A328" i="20" s="1"/>
  <c r="A329" i="20" s="1"/>
  <c r="A330" i="20" s="1"/>
  <c r="A331" i="20" s="1"/>
  <c r="A332" i="20" s="1"/>
  <c r="A333" i="20" s="1"/>
  <c r="A334" i="20" s="1"/>
  <c r="A335" i="20" s="1"/>
  <c r="A336" i="20" s="1"/>
  <c r="A337" i="20" s="1"/>
  <c r="A338" i="20" s="1"/>
  <c r="A339" i="20" s="1"/>
  <c r="A340" i="20" s="1"/>
  <c r="A341" i="20" s="1"/>
  <c r="A342" i="20" s="1"/>
  <c r="A343" i="20" s="1"/>
  <c r="A344" i="20" s="1"/>
  <c r="A345" i="20" s="1"/>
  <c r="A346" i="20" s="1"/>
  <c r="A347" i="20" s="1"/>
  <c r="A348" i="20" s="1"/>
  <c r="A349" i="20" s="1"/>
  <c r="A350" i="20" s="1"/>
  <c r="A351" i="20" s="1"/>
  <c r="A352" i="20" s="1"/>
  <c r="A353" i="20" s="1"/>
  <c r="A354" i="20" s="1"/>
  <c r="A355" i="20" s="1"/>
  <c r="A356" i="20" s="1"/>
  <c r="A357" i="20" s="1"/>
  <c r="A358" i="20" s="1"/>
  <c r="A359" i="20" s="1"/>
  <c r="A360" i="20" s="1"/>
  <c r="A361" i="20" s="1"/>
  <c r="A362" i="20" s="1"/>
  <c r="A363" i="20" s="1"/>
  <c r="A364" i="20" s="1"/>
  <c r="A365" i="20" s="1"/>
  <c r="A366" i="20" s="1"/>
  <c r="A367" i="20" s="1"/>
  <c r="A368" i="20" s="1"/>
  <c r="A369" i="20" s="1"/>
  <c r="A370" i="20" s="1"/>
  <c r="A371" i="20" s="1"/>
  <c r="A372" i="20" s="1"/>
  <c r="A373" i="20" s="1"/>
  <c r="A374" i="20" s="1"/>
  <c r="A375" i="20" s="1"/>
  <c r="A376" i="20" s="1"/>
  <c r="A377" i="20" s="1"/>
  <c r="A378" i="20" s="1"/>
  <c r="A379" i="20" s="1"/>
  <c r="A380" i="20" s="1"/>
  <c r="A381" i="20" s="1"/>
  <c r="A382" i="20" s="1"/>
  <c r="A383" i="20" s="1"/>
  <c r="A384" i="20" s="1"/>
  <c r="A385" i="20" s="1"/>
  <c r="A386" i="20" s="1"/>
  <c r="A387" i="20" s="1"/>
  <c r="A388" i="20" s="1"/>
  <c r="A389" i="20" s="1"/>
  <c r="A390" i="20" s="1"/>
  <c r="A391" i="20" s="1"/>
  <c r="A392" i="20" s="1"/>
  <c r="A393" i="20" s="1"/>
  <c r="N395" i="20"/>
  <c r="M395" i="20"/>
  <c r="L395" i="20"/>
  <c r="O4" i="20"/>
  <c r="E4" i="20"/>
  <c r="D4" i="20"/>
  <c r="O395" i="20" l="1"/>
  <c r="O845" i="2"/>
  <c r="N845" i="2"/>
  <c r="M845" i="2"/>
  <c r="L845" i="2"/>
  <c r="K845" i="2"/>
  <c r="O842" i="2"/>
  <c r="N842" i="2"/>
  <c r="M842" i="2"/>
  <c r="L842" i="2"/>
  <c r="K842" i="2"/>
  <c r="O839" i="2"/>
  <c r="N839" i="2"/>
  <c r="M839" i="2"/>
  <c r="L839" i="2"/>
  <c r="K839" i="2"/>
  <c r="O836" i="2"/>
  <c r="N836" i="2"/>
  <c r="M836" i="2"/>
  <c r="L836" i="2"/>
  <c r="K836" i="2"/>
  <c r="O832" i="2"/>
  <c r="N832" i="2"/>
  <c r="M832" i="2"/>
  <c r="L832" i="2"/>
  <c r="K832" i="2"/>
  <c r="O826" i="2"/>
  <c r="N826" i="2"/>
  <c r="M826" i="2"/>
  <c r="L826" i="2"/>
  <c r="K826" i="2"/>
  <c r="O823" i="2"/>
  <c r="N823" i="2"/>
  <c r="M823" i="2"/>
  <c r="L823" i="2"/>
  <c r="K823" i="2"/>
  <c r="O820" i="2"/>
  <c r="N820" i="2"/>
  <c r="M820" i="2"/>
  <c r="L820" i="2"/>
  <c r="K820" i="2"/>
  <c r="O816" i="2"/>
  <c r="N816" i="2"/>
  <c r="M816" i="2"/>
  <c r="L816" i="2"/>
  <c r="K816" i="2"/>
  <c r="L813" i="2"/>
  <c r="M813" i="2"/>
  <c r="N813" i="2"/>
  <c r="O813" i="2"/>
  <c r="K813" i="2"/>
  <c r="O807" i="2"/>
  <c r="N807" i="2"/>
  <c r="M807" i="2"/>
  <c r="L807" i="2"/>
  <c r="K807" i="2"/>
  <c r="O803" i="2"/>
  <c r="N803" i="2"/>
  <c r="M803" i="2"/>
  <c r="L803" i="2"/>
  <c r="K803" i="2"/>
  <c r="L800" i="2"/>
  <c r="M800" i="2"/>
  <c r="N800" i="2"/>
  <c r="O800" i="2"/>
  <c r="K800" i="2"/>
  <c r="O791" i="2"/>
  <c r="N791" i="2"/>
  <c r="M791" i="2"/>
  <c r="L791" i="2"/>
  <c r="K791" i="2"/>
  <c r="O787" i="2"/>
  <c r="N787" i="2"/>
  <c r="M787" i="2"/>
  <c r="L787" i="2"/>
  <c r="K787" i="2"/>
  <c r="O784" i="2"/>
  <c r="N784" i="2"/>
  <c r="M784" i="2"/>
  <c r="L784" i="2"/>
  <c r="K784" i="2"/>
  <c r="O781" i="2"/>
  <c r="N781" i="2"/>
  <c r="M781" i="2"/>
  <c r="L781" i="2"/>
  <c r="K781" i="2"/>
  <c r="O777" i="2"/>
  <c r="N777" i="2"/>
  <c r="M777" i="2"/>
  <c r="L777" i="2"/>
  <c r="K777" i="2"/>
  <c r="O774" i="2"/>
  <c r="N774" i="2"/>
  <c r="M774" i="2"/>
  <c r="L774" i="2"/>
  <c r="K774" i="2"/>
  <c r="O771" i="2"/>
  <c r="N771" i="2"/>
  <c r="M771" i="2"/>
  <c r="L771" i="2"/>
  <c r="K771" i="2"/>
  <c r="O768" i="2"/>
  <c r="N768" i="2"/>
  <c r="M768" i="2"/>
  <c r="L768" i="2"/>
  <c r="K768" i="2"/>
  <c r="O764" i="2"/>
  <c r="N764" i="2"/>
  <c r="M764" i="2"/>
  <c r="L764" i="2"/>
  <c r="K764" i="2"/>
  <c r="O761" i="2"/>
  <c r="N761" i="2"/>
  <c r="M761" i="2"/>
  <c r="L761" i="2"/>
  <c r="K761" i="2"/>
  <c r="O758" i="2"/>
  <c r="N758" i="2"/>
  <c r="M758" i="2"/>
  <c r="L758" i="2"/>
  <c r="K758" i="2"/>
  <c r="O755" i="2"/>
  <c r="N755" i="2"/>
  <c r="M755" i="2"/>
  <c r="L755" i="2"/>
  <c r="K755" i="2"/>
  <c r="O752" i="2"/>
  <c r="N752" i="2"/>
  <c r="M752" i="2"/>
  <c r="L752" i="2"/>
  <c r="K752" i="2"/>
  <c r="O749" i="2"/>
  <c r="N749" i="2"/>
  <c r="M749" i="2"/>
  <c r="L749" i="2"/>
  <c r="K749" i="2"/>
  <c r="O745" i="2"/>
  <c r="N745" i="2"/>
  <c r="M745" i="2"/>
  <c r="L745" i="2"/>
  <c r="K745" i="2"/>
  <c r="O742" i="2"/>
  <c r="N742" i="2"/>
  <c r="M742" i="2"/>
  <c r="L742" i="2"/>
  <c r="K742" i="2"/>
  <c r="O739" i="2"/>
  <c r="N739" i="2"/>
  <c r="M739" i="2"/>
  <c r="L739" i="2"/>
  <c r="K739" i="2"/>
  <c r="O735" i="2"/>
  <c r="N735" i="2"/>
  <c r="M735" i="2"/>
  <c r="L735" i="2"/>
  <c r="K735" i="2"/>
  <c r="L732" i="2"/>
  <c r="M732" i="2"/>
  <c r="N732" i="2"/>
  <c r="O732" i="2"/>
  <c r="K732" i="2"/>
  <c r="O727" i="2"/>
  <c r="N727" i="2"/>
  <c r="M727" i="2"/>
  <c r="L727" i="2"/>
  <c r="K727" i="2"/>
  <c r="O724" i="2"/>
  <c r="N724" i="2"/>
  <c r="M724" i="2"/>
  <c r="L724" i="2"/>
  <c r="K724" i="2"/>
  <c r="O721" i="2"/>
  <c r="N721" i="2"/>
  <c r="M721" i="2"/>
  <c r="L721" i="2"/>
  <c r="K721" i="2"/>
  <c r="O717" i="2"/>
  <c r="N717" i="2"/>
  <c r="M717" i="2"/>
  <c r="L717" i="2"/>
  <c r="K717" i="2"/>
  <c r="O713" i="2"/>
  <c r="N713" i="2"/>
  <c r="M713" i="2"/>
  <c r="L713" i="2"/>
  <c r="K713" i="2"/>
  <c r="O710" i="2"/>
  <c r="N710" i="2"/>
  <c r="M710" i="2"/>
  <c r="L710" i="2"/>
  <c r="K710" i="2"/>
  <c r="O707" i="2"/>
  <c r="N707" i="2"/>
  <c r="M707" i="2"/>
  <c r="L707" i="2"/>
  <c r="K707" i="2"/>
  <c r="L703" i="2"/>
  <c r="M703" i="2"/>
  <c r="N703" i="2"/>
  <c r="O703" i="2"/>
  <c r="K703" i="2"/>
  <c r="O692" i="2"/>
  <c r="N692" i="2"/>
  <c r="M692" i="2"/>
  <c r="L692" i="2"/>
  <c r="K692" i="2"/>
  <c r="O688" i="2"/>
  <c r="N688" i="2"/>
  <c r="M688" i="2"/>
  <c r="L688" i="2"/>
  <c r="K688" i="2"/>
  <c r="O684" i="2"/>
  <c r="N684" i="2"/>
  <c r="M684" i="2"/>
  <c r="L684" i="2"/>
  <c r="K684" i="2"/>
  <c r="O678" i="2"/>
  <c r="N678" i="2"/>
  <c r="M678" i="2"/>
  <c r="L678" i="2"/>
  <c r="K678" i="2"/>
  <c r="O674" i="2"/>
  <c r="N674" i="2"/>
  <c r="M674" i="2"/>
  <c r="L674" i="2"/>
  <c r="K674" i="2"/>
  <c r="O670" i="2"/>
  <c r="N670" i="2"/>
  <c r="M670" i="2"/>
  <c r="L670" i="2"/>
  <c r="K670" i="2"/>
  <c r="O667" i="2"/>
  <c r="N667" i="2"/>
  <c r="M667" i="2"/>
  <c r="L667" i="2"/>
  <c r="K667" i="2"/>
  <c r="O663" i="2"/>
  <c r="N663" i="2"/>
  <c r="M663" i="2"/>
  <c r="L663" i="2"/>
  <c r="K663" i="2"/>
  <c r="L660" i="2"/>
  <c r="M660" i="2"/>
  <c r="N660" i="2"/>
  <c r="O660" i="2"/>
  <c r="K660" i="2"/>
  <c r="L646" i="2"/>
  <c r="M646" i="2"/>
  <c r="N646" i="2"/>
  <c r="O646" i="2"/>
  <c r="K646" i="2"/>
  <c r="O641" i="2"/>
  <c r="N641" i="2"/>
  <c r="M641" i="2"/>
  <c r="L641" i="2"/>
  <c r="K641" i="2"/>
  <c r="O638" i="2"/>
  <c r="N638" i="2"/>
  <c r="M638" i="2"/>
  <c r="L638" i="2"/>
  <c r="K638" i="2"/>
  <c r="L634" i="2"/>
  <c r="M634" i="2"/>
  <c r="N634" i="2"/>
  <c r="O634" i="2"/>
  <c r="K634" i="2"/>
  <c r="O628" i="2"/>
  <c r="N628" i="2"/>
  <c r="M628" i="2"/>
  <c r="L628" i="2"/>
  <c r="K628" i="2"/>
  <c r="O624" i="2"/>
  <c r="N624" i="2"/>
  <c r="M624" i="2"/>
  <c r="L624" i="2"/>
  <c r="K624" i="2"/>
  <c r="O620" i="2"/>
  <c r="N620" i="2"/>
  <c r="M620" i="2"/>
  <c r="L620" i="2"/>
  <c r="K620" i="2"/>
  <c r="O616" i="2"/>
  <c r="N616" i="2"/>
  <c r="M616" i="2"/>
  <c r="L616" i="2"/>
  <c r="K616" i="2"/>
  <c r="O613" i="2"/>
  <c r="N613" i="2"/>
  <c r="M613" i="2"/>
  <c r="L613" i="2"/>
  <c r="K613" i="2"/>
  <c r="O610" i="2"/>
  <c r="N610" i="2"/>
  <c r="M610" i="2"/>
  <c r="L610" i="2"/>
  <c r="K610" i="2"/>
  <c r="O606" i="2"/>
  <c r="N606" i="2"/>
  <c r="M606" i="2"/>
  <c r="L606" i="2"/>
  <c r="K606" i="2"/>
  <c r="O603" i="2"/>
  <c r="N603" i="2"/>
  <c r="M603" i="2"/>
  <c r="L603" i="2"/>
  <c r="K603" i="2"/>
  <c r="O600" i="2"/>
  <c r="N600" i="2"/>
  <c r="M600" i="2"/>
  <c r="L600" i="2"/>
  <c r="K600" i="2"/>
  <c r="O597" i="2"/>
  <c r="N597" i="2"/>
  <c r="M597" i="2"/>
  <c r="L597" i="2"/>
  <c r="K597" i="2"/>
  <c r="O593" i="2"/>
  <c r="N593" i="2"/>
  <c r="M593" i="2"/>
  <c r="L593" i="2"/>
  <c r="K593" i="2"/>
  <c r="L590" i="2"/>
  <c r="M590" i="2"/>
  <c r="N590" i="2"/>
  <c r="O590" i="2"/>
  <c r="K590" i="2"/>
  <c r="O582" i="2"/>
  <c r="N582" i="2"/>
  <c r="M582" i="2"/>
  <c r="L582" i="2"/>
  <c r="K582" i="2"/>
  <c r="O579" i="2"/>
  <c r="N579" i="2"/>
  <c r="M579" i="2"/>
  <c r="L579" i="2"/>
  <c r="K579" i="2"/>
  <c r="L575" i="2"/>
  <c r="M575" i="2"/>
  <c r="N575" i="2"/>
  <c r="O575" i="2"/>
  <c r="K575" i="2"/>
  <c r="O570" i="2"/>
  <c r="N570" i="2"/>
  <c r="M570" i="2"/>
  <c r="L570" i="2"/>
  <c r="K570" i="2"/>
  <c r="O567" i="2"/>
  <c r="N567" i="2"/>
  <c r="M567" i="2"/>
  <c r="L567" i="2"/>
  <c r="K567" i="2"/>
  <c r="O564" i="2"/>
  <c r="N564" i="2"/>
  <c r="M564" i="2"/>
  <c r="L564" i="2"/>
  <c r="K564" i="2"/>
  <c r="O561" i="2"/>
  <c r="N561" i="2"/>
  <c r="M561" i="2"/>
  <c r="L561" i="2"/>
  <c r="K561" i="2"/>
  <c r="O558" i="2"/>
  <c r="N558" i="2"/>
  <c r="M558" i="2"/>
  <c r="L558" i="2"/>
  <c r="K558" i="2"/>
  <c r="O554" i="2"/>
  <c r="N554" i="2"/>
  <c r="M554" i="2"/>
  <c r="L554" i="2"/>
  <c r="K554" i="2"/>
  <c r="O551" i="2"/>
  <c r="N551" i="2"/>
  <c r="M551" i="2"/>
  <c r="L551" i="2"/>
  <c r="K551" i="2"/>
  <c r="O547" i="2"/>
  <c r="N547" i="2"/>
  <c r="M547" i="2"/>
  <c r="L547" i="2"/>
  <c r="K547" i="2"/>
  <c r="O544" i="2"/>
  <c r="N544" i="2"/>
  <c r="M544" i="2"/>
  <c r="L544" i="2"/>
  <c r="K544" i="2"/>
  <c r="O541" i="2"/>
  <c r="N541" i="2"/>
  <c r="M541" i="2"/>
  <c r="L541" i="2"/>
  <c r="K541" i="2"/>
  <c r="O538" i="2"/>
  <c r="N538" i="2"/>
  <c r="M538" i="2"/>
  <c r="L538" i="2"/>
  <c r="K538" i="2"/>
  <c r="O534" i="2"/>
  <c r="N534" i="2"/>
  <c r="M534" i="2"/>
  <c r="L534" i="2"/>
  <c r="K534" i="2"/>
  <c r="O531" i="2"/>
  <c r="N531" i="2"/>
  <c r="M531" i="2"/>
  <c r="L531" i="2"/>
  <c r="K531" i="2"/>
  <c r="O527" i="2"/>
  <c r="N527" i="2"/>
  <c r="M527" i="2"/>
  <c r="L527" i="2"/>
  <c r="K527" i="2"/>
  <c r="O524" i="2"/>
  <c r="N524" i="2"/>
  <c r="M524" i="2"/>
  <c r="L524" i="2"/>
  <c r="K524" i="2"/>
  <c r="O521" i="2"/>
  <c r="N521" i="2"/>
  <c r="M521" i="2"/>
  <c r="L521" i="2"/>
  <c r="K521" i="2"/>
  <c r="L518" i="2"/>
  <c r="M518" i="2"/>
  <c r="N518" i="2"/>
  <c r="O518" i="2"/>
  <c r="K518" i="2"/>
  <c r="O513" i="2"/>
  <c r="N513" i="2"/>
  <c r="M513" i="2"/>
  <c r="L513" i="2"/>
  <c r="K513" i="2"/>
  <c r="O510" i="2"/>
  <c r="N510" i="2"/>
  <c r="M510" i="2"/>
  <c r="L510" i="2"/>
  <c r="K510" i="2"/>
  <c r="O507" i="2"/>
  <c r="N507" i="2"/>
  <c r="M507" i="2"/>
  <c r="L507" i="2"/>
  <c r="K507" i="2"/>
  <c r="O504" i="2"/>
  <c r="N504" i="2"/>
  <c r="M504" i="2"/>
  <c r="L504" i="2"/>
  <c r="K504" i="2"/>
  <c r="O500" i="2"/>
  <c r="N500" i="2"/>
  <c r="M500" i="2"/>
  <c r="L500" i="2"/>
  <c r="K500" i="2"/>
  <c r="O496" i="2"/>
  <c r="N496" i="2"/>
  <c r="M496" i="2"/>
  <c r="L496" i="2"/>
  <c r="K496" i="2"/>
  <c r="O492" i="2"/>
  <c r="N492" i="2"/>
  <c r="M492" i="2"/>
  <c r="L492" i="2"/>
  <c r="K492" i="2"/>
  <c r="O489" i="2"/>
  <c r="N489" i="2"/>
  <c r="M489" i="2"/>
  <c r="L489" i="2"/>
  <c r="K489" i="2"/>
  <c r="O486" i="2"/>
  <c r="N486" i="2"/>
  <c r="M486" i="2"/>
  <c r="L486" i="2"/>
  <c r="K486" i="2"/>
  <c r="L483" i="2"/>
  <c r="M483" i="2"/>
  <c r="N483" i="2"/>
  <c r="O483" i="2"/>
  <c r="P482" i="2"/>
  <c r="K483" i="2"/>
  <c r="O477" i="2"/>
  <c r="N477" i="2"/>
  <c r="M477" i="2"/>
  <c r="L477" i="2"/>
  <c r="K477" i="2"/>
  <c r="O474" i="2"/>
  <c r="N474" i="2"/>
  <c r="M474" i="2"/>
  <c r="L474" i="2"/>
  <c r="K474" i="2"/>
  <c r="O471" i="2"/>
  <c r="N471" i="2"/>
  <c r="M471" i="2"/>
  <c r="L471" i="2"/>
  <c r="K471" i="2"/>
  <c r="O468" i="2"/>
  <c r="N468" i="2"/>
  <c r="M468" i="2"/>
  <c r="L468" i="2"/>
  <c r="K468" i="2"/>
  <c r="O464" i="2"/>
  <c r="N464" i="2"/>
  <c r="M464" i="2"/>
  <c r="L464" i="2"/>
  <c r="K464" i="2"/>
  <c r="O461" i="2"/>
  <c r="N461" i="2"/>
  <c r="M461" i="2"/>
  <c r="L461" i="2"/>
  <c r="K461" i="2"/>
  <c r="O457" i="2"/>
  <c r="N457" i="2"/>
  <c r="M457" i="2"/>
  <c r="L457" i="2"/>
  <c r="K457" i="2"/>
  <c r="O454" i="2"/>
  <c r="N454" i="2"/>
  <c r="M454" i="2"/>
  <c r="L454" i="2"/>
  <c r="K454" i="2"/>
  <c r="O450" i="2"/>
  <c r="N450" i="2"/>
  <c r="M450" i="2"/>
  <c r="L450" i="2"/>
  <c r="K450" i="2"/>
  <c r="O447" i="2"/>
  <c r="N447" i="2"/>
  <c r="M447" i="2"/>
  <c r="L447" i="2"/>
  <c r="K447" i="2"/>
  <c r="L444" i="2"/>
  <c r="M444" i="2"/>
  <c r="N444" i="2"/>
  <c r="O444" i="2"/>
  <c r="K444" i="2"/>
  <c r="L430" i="2"/>
  <c r="M430" i="2"/>
  <c r="N430" i="2"/>
  <c r="O430" i="2"/>
  <c r="K430" i="2"/>
  <c r="O425" i="2"/>
  <c r="N425" i="2"/>
  <c r="M425" i="2"/>
  <c r="L425" i="2"/>
  <c r="K425" i="2"/>
  <c r="O422" i="2"/>
  <c r="N422" i="2"/>
  <c r="M422" i="2"/>
  <c r="L422" i="2"/>
  <c r="K422" i="2"/>
  <c r="O419" i="2"/>
  <c r="N419" i="2"/>
  <c r="M419" i="2"/>
  <c r="L419" i="2"/>
  <c r="K419" i="2"/>
  <c r="O416" i="2"/>
  <c r="N416" i="2"/>
  <c r="M416" i="2"/>
  <c r="L416" i="2"/>
  <c r="K416" i="2"/>
  <c r="O413" i="2"/>
  <c r="N413" i="2"/>
  <c r="M413" i="2"/>
  <c r="L413" i="2"/>
  <c r="K413" i="2"/>
  <c r="O410" i="2"/>
  <c r="N410" i="2"/>
  <c r="M410" i="2"/>
  <c r="L410" i="2"/>
  <c r="K410" i="2"/>
  <c r="O407" i="2"/>
  <c r="N407" i="2"/>
  <c r="M407" i="2"/>
  <c r="L407" i="2"/>
  <c r="K407" i="2"/>
  <c r="O404" i="2"/>
  <c r="N404" i="2"/>
  <c r="M404" i="2"/>
  <c r="L404" i="2"/>
  <c r="K404" i="2"/>
  <c r="O401" i="2"/>
  <c r="N401" i="2"/>
  <c r="M401" i="2"/>
  <c r="L401" i="2"/>
  <c r="K401" i="2"/>
  <c r="O398" i="2"/>
  <c r="N398" i="2"/>
  <c r="M398" i="2"/>
  <c r="L398" i="2"/>
  <c r="K398" i="2"/>
  <c r="O395" i="2"/>
  <c r="N395" i="2"/>
  <c r="M395" i="2"/>
  <c r="L395" i="2"/>
  <c r="K395" i="2"/>
  <c r="O392" i="2"/>
  <c r="N392" i="2"/>
  <c r="M392" i="2"/>
  <c r="L392" i="2"/>
  <c r="K392" i="2"/>
  <c r="O389" i="2"/>
  <c r="N389" i="2"/>
  <c r="M389" i="2"/>
  <c r="L389" i="2"/>
  <c r="K389" i="2"/>
  <c r="O386" i="2"/>
  <c r="N386" i="2"/>
  <c r="M386" i="2"/>
  <c r="L386" i="2"/>
  <c r="K386" i="2"/>
  <c r="O383" i="2"/>
  <c r="N383" i="2"/>
  <c r="M383" i="2"/>
  <c r="L383" i="2"/>
  <c r="K383" i="2"/>
  <c r="O379" i="2"/>
  <c r="N379" i="2"/>
  <c r="M379" i="2"/>
  <c r="L379" i="2"/>
  <c r="K379" i="2"/>
  <c r="O375" i="2"/>
  <c r="N375" i="2"/>
  <c r="M375" i="2"/>
  <c r="L375" i="2"/>
  <c r="K375" i="2"/>
  <c r="O372" i="2"/>
  <c r="N372" i="2"/>
  <c r="M372" i="2"/>
  <c r="L372" i="2"/>
  <c r="K372" i="2"/>
  <c r="O368" i="2"/>
  <c r="N368" i="2"/>
  <c r="M368" i="2"/>
  <c r="L368" i="2"/>
  <c r="K368" i="2"/>
  <c r="O365" i="2"/>
  <c r="N365" i="2"/>
  <c r="M365" i="2"/>
  <c r="L365" i="2"/>
  <c r="K365" i="2"/>
  <c r="O362" i="2"/>
  <c r="N362" i="2"/>
  <c r="M362" i="2"/>
  <c r="L362" i="2"/>
  <c r="K362" i="2"/>
  <c r="O359" i="2"/>
  <c r="N359" i="2"/>
  <c r="M359" i="2"/>
  <c r="L359" i="2"/>
  <c r="K359" i="2"/>
  <c r="O355" i="2"/>
  <c r="N355" i="2"/>
  <c r="M355" i="2"/>
  <c r="L355" i="2"/>
  <c r="K355" i="2"/>
  <c r="O351" i="2"/>
  <c r="N351" i="2"/>
  <c r="M351" i="2"/>
  <c r="L351" i="2"/>
  <c r="K351" i="2"/>
  <c r="O348" i="2"/>
  <c r="N348" i="2"/>
  <c r="M348" i="2"/>
  <c r="L348" i="2"/>
  <c r="K348" i="2"/>
  <c r="O345" i="2"/>
  <c r="N345" i="2"/>
  <c r="M345" i="2"/>
  <c r="L345" i="2"/>
  <c r="K345" i="2"/>
  <c r="O342" i="2"/>
  <c r="N342" i="2"/>
  <c r="M342" i="2"/>
  <c r="L342" i="2"/>
  <c r="K342" i="2"/>
  <c r="O339" i="2"/>
  <c r="N339" i="2"/>
  <c r="M339" i="2"/>
  <c r="L339" i="2"/>
  <c r="K339" i="2"/>
  <c r="O336" i="2"/>
  <c r="N336" i="2"/>
  <c r="M336" i="2"/>
  <c r="L336" i="2"/>
  <c r="K336" i="2"/>
  <c r="O333" i="2"/>
  <c r="N333" i="2"/>
  <c r="M333" i="2"/>
  <c r="L333" i="2"/>
  <c r="K333" i="2"/>
  <c r="O329" i="2"/>
  <c r="N329" i="2"/>
  <c r="M329" i="2"/>
  <c r="L329" i="2"/>
  <c r="K329" i="2"/>
  <c r="O323" i="2"/>
  <c r="N323" i="2"/>
  <c r="M323" i="2"/>
  <c r="L323" i="2"/>
  <c r="K323" i="2"/>
  <c r="O319" i="2"/>
  <c r="N319" i="2"/>
  <c r="M319" i="2"/>
  <c r="L319" i="2"/>
  <c r="K319" i="2"/>
  <c r="O315" i="2"/>
  <c r="N315" i="2"/>
  <c r="M315" i="2"/>
  <c r="L315" i="2"/>
  <c r="K315" i="2"/>
  <c r="O312" i="2"/>
  <c r="N312" i="2"/>
  <c r="M312" i="2"/>
  <c r="L312" i="2"/>
  <c r="K312" i="2"/>
  <c r="L309" i="2"/>
  <c r="M309" i="2"/>
  <c r="N309" i="2"/>
  <c r="O309" i="2"/>
  <c r="K309" i="2"/>
  <c r="O304" i="2"/>
  <c r="N304" i="2"/>
  <c r="M304" i="2"/>
  <c r="L304" i="2"/>
  <c r="K304" i="2"/>
  <c r="L301" i="2"/>
  <c r="M301" i="2"/>
  <c r="N301" i="2"/>
  <c r="O301" i="2"/>
  <c r="K301" i="2"/>
  <c r="O295" i="2"/>
  <c r="N295" i="2"/>
  <c r="M295" i="2"/>
  <c r="L295" i="2"/>
  <c r="K295" i="2"/>
  <c r="O292" i="2"/>
  <c r="N292" i="2"/>
  <c r="M292" i="2"/>
  <c r="L292" i="2"/>
  <c r="K292" i="2"/>
  <c r="O289" i="2"/>
  <c r="N289" i="2"/>
  <c r="M289" i="2"/>
  <c r="L289" i="2"/>
  <c r="K289" i="2"/>
  <c r="O286" i="2"/>
  <c r="N286" i="2"/>
  <c r="M286" i="2"/>
  <c r="L286" i="2"/>
  <c r="K286" i="2"/>
  <c r="O283" i="2"/>
  <c r="N283" i="2"/>
  <c r="M283" i="2"/>
  <c r="L283" i="2"/>
  <c r="K283" i="2"/>
  <c r="O279" i="2"/>
  <c r="N279" i="2"/>
  <c r="M279" i="2"/>
  <c r="L279" i="2"/>
  <c r="K279" i="2"/>
  <c r="O276" i="2"/>
  <c r="N276" i="2"/>
  <c r="M276" i="2"/>
  <c r="L276" i="2"/>
  <c r="K276" i="2"/>
  <c r="O273" i="2"/>
  <c r="N273" i="2"/>
  <c r="M273" i="2"/>
  <c r="L273" i="2"/>
  <c r="K273" i="2"/>
  <c r="O270" i="2"/>
  <c r="N270" i="2"/>
  <c r="M270" i="2"/>
  <c r="L270" i="2"/>
  <c r="K270" i="2"/>
  <c r="O266" i="2"/>
  <c r="N266" i="2"/>
  <c r="M266" i="2"/>
  <c r="L266" i="2"/>
  <c r="K266" i="2"/>
  <c r="O263" i="2"/>
  <c r="N263" i="2"/>
  <c r="M263" i="2"/>
  <c r="L263" i="2"/>
  <c r="K263" i="2"/>
  <c r="O259" i="2" l="1"/>
  <c r="N259" i="2"/>
  <c r="M259" i="2"/>
  <c r="L259" i="2"/>
  <c r="K259" i="2"/>
  <c r="L256" i="2"/>
  <c r="M256" i="2"/>
  <c r="N256" i="2"/>
  <c r="O256" i="2"/>
  <c r="K256" i="2"/>
  <c r="O249" i="2"/>
  <c r="N249" i="2"/>
  <c r="M249" i="2"/>
  <c r="L249" i="2"/>
  <c r="K249" i="2"/>
  <c r="O245" i="2"/>
  <c r="N245" i="2"/>
  <c r="M245" i="2"/>
  <c r="L245" i="2"/>
  <c r="K245" i="2"/>
  <c r="O241" i="2"/>
  <c r="N241" i="2"/>
  <c r="M241" i="2"/>
  <c r="L241" i="2"/>
  <c r="K241" i="2"/>
  <c r="O237" i="2"/>
  <c r="N237" i="2"/>
  <c r="M237" i="2"/>
  <c r="L237" i="2"/>
  <c r="K237" i="2"/>
  <c r="O233" i="2"/>
  <c r="N233" i="2"/>
  <c r="M233" i="2"/>
  <c r="L233" i="2"/>
  <c r="K233" i="2"/>
  <c r="O229" i="2"/>
  <c r="N229" i="2"/>
  <c r="M229" i="2"/>
  <c r="L229" i="2"/>
  <c r="K229" i="2"/>
  <c r="O226" i="2"/>
  <c r="N226" i="2"/>
  <c r="M226" i="2"/>
  <c r="L226" i="2"/>
  <c r="K226" i="2"/>
  <c r="O222" i="2"/>
  <c r="N222" i="2"/>
  <c r="M222" i="2"/>
  <c r="L222" i="2"/>
  <c r="K222" i="2"/>
  <c r="O219" i="2"/>
  <c r="N219" i="2"/>
  <c r="M219" i="2"/>
  <c r="L219" i="2"/>
  <c r="K219" i="2"/>
  <c r="O215" i="2"/>
  <c r="N215" i="2"/>
  <c r="M215" i="2"/>
  <c r="L215" i="2"/>
  <c r="K215" i="2"/>
  <c r="O212" i="2"/>
  <c r="N212" i="2"/>
  <c r="M212" i="2"/>
  <c r="L212" i="2"/>
  <c r="K212" i="2"/>
  <c r="O209" i="2"/>
  <c r="N209" i="2"/>
  <c r="M209" i="2"/>
  <c r="L209" i="2"/>
  <c r="K209" i="2"/>
  <c r="O205" i="2"/>
  <c r="N205" i="2"/>
  <c r="M205" i="2"/>
  <c r="L205" i="2"/>
  <c r="K205" i="2"/>
  <c r="O202" i="2"/>
  <c r="N202" i="2"/>
  <c r="M202" i="2"/>
  <c r="L202" i="2"/>
  <c r="K202" i="2"/>
  <c r="O198" i="2"/>
  <c r="N198" i="2"/>
  <c r="M198" i="2"/>
  <c r="L198" i="2"/>
  <c r="K198" i="2"/>
  <c r="O195" i="2"/>
  <c r="N195" i="2"/>
  <c r="M195" i="2"/>
  <c r="L195" i="2"/>
  <c r="K195" i="2"/>
  <c r="L192" i="2"/>
  <c r="M192" i="2"/>
  <c r="N192" i="2"/>
  <c r="O192" i="2"/>
  <c r="K192" i="2"/>
  <c r="O187" i="2"/>
  <c r="N187" i="2"/>
  <c r="M187" i="2"/>
  <c r="L187" i="2"/>
  <c r="K187" i="2"/>
  <c r="O184" i="2"/>
  <c r="N184" i="2"/>
  <c r="M184" i="2"/>
  <c r="L184" i="2"/>
  <c r="K184" i="2"/>
  <c r="O180" i="2"/>
  <c r="N180" i="2"/>
  <c r="M180" i="2"/>
  <c r="L180" i="2"/>
  <c r="K180" i="2"/>
  <c r="O176" i="2"/>
  <c r="N176" i="2"/>
  <c r="M176" i="2"/>
  <c r="L176" i="2"/>
  <c r="K176" i="2"/>
  <c r="O172" i="2"/>
  <c r="N172" i="2"/>
  <c r="M172" i="2"/>
  <c r="L172" i="2"/>
  <c r="K172" i="2"/>
  <c r="O168" i="2"/>
  <c r="N168" i="2"/>
  <c r="M168" i="2"/>
  <c r="L168" i="2"/>
  <c r="K168" i="2"/>
  <c r="O165" i="2"/>
  <c r="N165" i="2"/>
  <c r="M165" i="2"/>
  <c r="L165" i="2"/>
  <c r="K165" i="2"/>
  <c r="O162" i="2"/>
  <c r="N162" i="2"/>
  <c r="M162" i="2"/>
  <c r="L162" i="2"/>
  <c r="K162" i="2"/>
  <c r="O158" i="2"/>
  <c r="N158" i="2"/>
  <c r="M158" i="2"/>
  <c r="L158" i="2"/>
  <c r="K158" i="2"/>
  <c r="O155" i="2"/>
  <c r="N155" i="2"/>
  <c r="M155" i="2"/>
  <c r="L155" i="2"/>
  <c r="K155" i="2"/>
  <c r="O152" i="2"/>
  <c r="N152" i="2"/>
  <c r="M152" i="2"/>
  <c r="L152" i="2"/>
  <c r="K152" i="2"/>
  <c r="O149" i="2"/>
  <c r="N149" i="2"/>
  <c r="M149" i="2"/>
  <c r="L149" i="2"/>
  <c r="K149" i="2"/>
  <c r="O146" i="2"/>
  <c r="N146" i="2"/>
  <c r="M146" i="2"/>
  <c r="L146" i="2"/>
  <c r="K146" i="2"/>
  <c r="O143" i="2"/>
  <c r="N143" i="2"/>
  <c r="M143" i="2"/>
  <c r="L143" i="2"/>
  <c r="K143" i="2"/>
  <c r="O139" i="2"/>
  <c r="N139" i="2"/>
  <c r="M139" i="2"/>
  <c r="L139" i="2"/>
  <c r="K139" i="2"/>
  <c r="R8" i="2"/>
  <c r="R11" i="2" s="1"/>
  <c r="R15" i="2" s="1"/>
  <c r="R20" i="2" s="1"/>
  <c r="R26" i="2" s="1"/>
  <c r="R29" i="2" s="1"/>
  <c r="R32" i="2" s="1"/>
  <c r="R35" i="2" s="1"/>
  <c r="R38" i="2" s="1"/>
  <c r="R43" i="2" s="1"/>
  <c r="R47" i="2" s="1"/>
  <c r="R50" i="2" s="1"/>
  <c r="R53" i="2" s="1"/>
  <c r="R61" i="2" s="1"/>
  <c r="R64" i="2" s="1"/>
  <c r="R71" i="2" s="1"/>
  <c r="R74" i="2" s="1"/>
  <c r="R78" i="2" s="1"/>
  <c r="R81" i="2" s="1"/>
  <c r="R84" i="2" s="1"/>
  <c r="R88" i="2" s="1"/>
  <c r="R92" i="2" s="1"/>
  <c r="R95" i="2" s="1"/>
  <c r="R98" i="2" s="1"/>
  <c r="R101" i="2" s="1"/>
  <c r="R104" i="2" s="1"/>
  <c r="R108" i="2" s="1"/>
  <c r="R111" i="2" s="1"/>
  <c r="R115" i="2" s="1"/>
  <c r="R118" i="2" s="1"/>
  <c r="R121" i="2" s="1"/>
  <c r="R124" i="2" s="1"/>
  <c r="R127" i="2" s="1"/>
  <c r="R130" i="2" s="1"/>
  <c r="R133" i="2" s="1"/>
  <c r="R136" i="2" s="1"/>
  <c r="R139" i="2" s="1"/>
  <c r="R143" i="2" s="1"/>
  <c r="R146" i="2" s="1"/>
  <c r="R149" i="2" s="1"/>
  <c r="R152" i="2" s="1"/>
  <c r="R155" i="2" s="1"/>
  <c r="R158" i="2" s="1"/>
  <c r="R162" i="2" s="1"/>
  <c r="R165" i="2" s="1"/>
  <c r="R168" i="2" s="1"/>
  <c r="R172" i="2" s="1"/>
  <c r="R176" i="2" s="1"/>
  <c r="R180" i="2" s="1"/>
  <c r="R184" i="2" s="1"/>
  <c r="R187" i="2" s="1"/>
  <c r="R192" i="2" s="1"/>
  <c r="R195" i="2" s="1"/>
  <c r="R198" i="2" s="1"/>
  <c r="R202" i="2" s="1"/>
  <c r="R205" i="2" s="1"/>
  <c r="R209" i="2" s="1"/>
  <c r="R212" i="2" s="1"/>
  <c r="R215" i="2" s="1"/>
  <c r="R219" i="2" s="1"/>
  <c r="R222" i="2" s="1"/>
  <c r="R226" i="2" s="1"/>
  <c r="R229" i="2" s="1"/>
  <c r="R233" i="2" s="1"/>
  <c r="R237" i="2" s="1"/>
  <c r="R241" i="2" s="1"/>
  <c r="R245" i="2" s="1"/>
  <c r="R249" i="2" s="1"/>
  <c r="R256" i="2" s="1"/>
  <c r="R259" i="2" s="1"/>
  <c r="R263" i="2" s="1"/>
  <c r="R266" i="2" s="1"/>
  <c r="R270" i="2" s="1"/>
  <c r="R273" i="2" s="1"/>
  <c r="R276" i="2" s="1"/>
  <c r="R279" i="2" s="1"/>
  <c r="R283" i="2" s="1"/>
  <c r="R286" i="2" s="1"/>
  <c r="R289" i="2" s="1"/>
  <c r="R292" i="2" s="1"/>
  <c r="R295" i="2" s="1"/>
  <c r="R301" i="2" s="1"/>
  <c r="R304" i="2" s="1"/>
  <c r="R309" i="2" s="1"/>
  <c r="R312" i="2" s="1"/>
  <c r="R315" i="2" s="1"/>
  <c r="R319" i="2" s="1"/>
  <c r="R323" i="2" s="1"/>
  <c r="R329" i="2" s="1"/>
  <c r="R333" i="2" s="1"/>
  <c r="R336" i="2" s="1"/>
  <c r="R339" i="2" s="1"/>
  <c r="R342" i="2" s="1"/>
  <c r="R345" i="2" s="1"/>
  <c r="R348" i="2" s="1"/>
  <c r="R351" i="2" s="1"/>
  <c r="R355" i="2" s="1"/>
  <c r="R359" i="2" s="1"/>
  <c r="R362" i="2" s="1"/>
  <c r="R365" i="2" s="1"/>
  <c r="R368" i="2" s="1"/>
  <c r="R372" i="2" s="1"/>
  <c r="R375" i="2" s="1"/>
  <c r="R379" i="2" s="1"/>
  <c r="R383" i="2" s="1"/>
  <c r="R386" i="2" s="1"/>
  <c r="R389" i="2" s="1"/>
  <c r="R392" i="2" s="1"/>
  <c r="R395" i="2" s="1"/>
  <c r="R398" i="2" s="1"/>
  <c r="R401" i="2" s="1"/>
  <c r="R404" i="2" s="1"/>
  <c r="R407" i="2" s="1"/>
  <c r="R410" i="2" s="1"/>
  <c r="R413" i="2" s="1"/>
  <c r="R416" i="2" s="1"/>
  <c r="R419" i="2" s="1"/>
  <c r="R422" i="2" s="1"/>
  <c r="R425" i="2" s="1"/>
  <c r="R430" i="2" s="1"/>
  <c r="R444" i="2" s="1"/>
  <c r="R447" i="2" s="1"/>
  <c r="R450" i="2" s="1"/>
  <c r="R454" i="2" s="1"/>
  <c r="R457" i="2" s="1"/>
  <c r="R461" i="2" s="1"/>
  <c r="R464" i="2" s="1"/>
  <c r="R468" i="2" s="1"/>
  <c r="R471" i="2" s="1"/>
  <c r="R474" i="2" s="1"/>
  <c r="R477" i="2" s="1"/>
  <c r="R483" i="2" s="1"/>
  <c r="R486" i="2" s="1"/>
  <c r="R489" i="2" s="1"/>
  <c r="R492" i="2" s="1"/>
  <c r="R496" i="2" s="1"/>
  <c r="R500" i="2" s="1"/>
  <c r="R504" i="2" s="1"/>
  <c r="R507" i="2" s="1"/>
  <c r="R510" i="2" s="1"/>
  <c r="R513" i="2" s="1"/>
  <c r="R518" i="2" s="1"/>
  <c r="R521" i="2" s="1"/>
  <c r="R524" i="2" s="1"/>
  <c r="R527" i="2" s="1"/>
  <c r="R531" i="2" s="1"/>
  <c r="R534" i="2" s="1"/>
  <c r="R538" i="2" s="1"/>
  <c r="R541" i="2" s="1"/>
  <c r="R544" i="2" s="1"/>
  <c r="R547" i="2" s="1"/>
  <c r="R551" i="2" s="1"/>
  <c r="R554" i="2" s="1"/>
  <c r="R558" i="2" s="1"/>
  <c r="R561" i="2" s="1"/>
  <c r="R564" i="2" s="1"/>
  <c r="R567" i="2" s="1"/>
  <c r="R570" i="2" s="1"/>
  <c r="R575" i="2" s="1"/>
  <c r="R579" i="2" s="1"/>
  <c r="R582" i="2" s="1"/>
  <c r="R590" i="2" s="1"/>
  <c r="R593" i="2" s="1"/>
  <c r="R597" i="2" s="1"/>
  <c r="R600" i="2" s="1"/>
  <c r="R603" i="2" s="1"/>
  <c r="R606" i="2" s="1"/>
  <c r="R610" i="2" s="1"/>
  <c r="R613" i="2" s="1"/>
  <c r="R616" i="2" s="1"/>
  <c r="R620" i="2" s="1"/>
  <c r="R624" i="2" s="1"/>
  <c r="R628" i="2" s="1"/>
  <c r="R634" i="2" s="1"/>
  <c r="R638" i="2" s="1"/>
  <c r="R641" i="2" s="1"/>
  <c r="R646" i="2" s="1"/>
  <c r="R660" i="2" s="1"/>
  <c r="R663" i="2" s="1"/>
  <c r="R667" i="2" s="1"/>
  <c r="R670" i="2" s="1"/>
  <c r="R674" i="2" s="1"/>
  <c r="R678" i="2" s="1"/>
  <c r="R684" i="2" s="1"/>
  <c r="R688" i="2" s="1"/>
  <c r="R692" i="2" s="1"/>
  <c r="R703" i="2" s="1"/>
  <c r="R707" i="2" s="1"/>
  <c r="R710" i="2" s="1"/>
  <c r="R713" i="2" s="1"/>
  <c r="R717" i="2" s="1"/>
  <c r="R721" i="2" s="1"/>
  <c r="R724" i="2" s="1"/>
  <c r="R727" i="2" s="1"/>
  <c r="R732" i="2" s="1"/>
  <c r="R735" i="2" s="1"/>
  <c r="R739" i="2" s="1"/>
  <c r="R742" i="2" s="1"/>
  <c r="R745" i="2" s="1"/>
  <c r="R749" i="2" s="1"/>
  <c r="R752" i="2" s="1"/>
  <c r="R755" i="2" s="1"/>
  <c r="R758" i="2" s="1"/>
  <c r="R761" i="2" s="1"/>
  <c r="R764" i="2" s="1"/>
  <c r="R768" i="2" s="1"/>
  <c r="R771" i="2" s="1"/>
  <c r="R774" i="2" s="1"/>
  <c r="R777" i="2" s="1"/>
  <c r="R781" i="2" s="1"/>
  <c r="R784" i="2" s="1"/>
  <c r="R787" i="2" s="1"/>
  <c r="R791" i="2" s="1"/>
  <c r="R800" i="2" s="1"/>
  <c r="R803" i="2" s="1"/>
  <c r="R807" i="2" s="1"/>
  <c r="R813" i="2" s="1"/>
  <c r="R816" i="2" s="1"/>
  <c r="R820" i="2" s="1"/>
  <c r="R823" i="2" s="1"/>
  <c r="R826" i="2" s="1"/>
  <c r="R832" i="2" s="1"/>
  <c r="R836" i="2" s="1"/>
  <c r="R839" i="2" s="1"/>
  <c r="R842" i="2" s="1"/>
  <c r="R845" i="2" s="1"/>
  <c r="O136" i="2"/>
  <c r="N136" i="2"/>
  <c r="M136" i="2"/>
  <c r="L136" i="2"/>
  <c r="K136" i="2"/>
  <c r="O133" i="2"/>
  <c r="N133" i="2"/>
  <c r="M133" i="2"/>
  <c r="L133" i="2"/>
  <c r="K133" i="2"/>
  <c r="O130" i="2"/>
  <c r="N130" i="2"/>
  <c r="M130" i="2"/>
  <c r="L130" i="2"/>
  <c r="K130" i="2"/>
  <c r="O127" i="2"/>
  <c r="N127" i="2"/>
  <c r="M127" i="2"/>
  <c r="L127" i="2"/>
  <c r="K127" i="2"/>
  <c r="O124" i="2"/>
  <c r="N124" i="2"/>
  <c r="M124" i="2"/>
  <c r="L124" i="2"/>
  <c r="K124" i="2"/>
  <c r="O121" i="2"/>
  <c r="N121" i="2"/>
  <c r="M121" i="2"/>
  <c r="L121" i="2"/>
  <c r="K121" i="2"/>
  <c r="O118" i="2"/>
  <c r="N118" i="2"/>
  <c r="M118" i="2"/>
  <c r="L118" i="2"/>
  <c r="K118" i="2"/>
  <c r="O115" i="2"/>
  <c r="N115" i="2"/>
  <c r="M115" i="2"/>
  <c r="L115" i="2"/>
  <c r="K115" i="2"/>
  <c r="O111" i="2"/>
  <c r="N111" i="2"/>
  <c r="M111" i="2"/>
  <c r="L111" i="2"/>
  <c r="K111" i="2"/>
  <c r="O108" i="2"/>
  <c r="N108" i="2"/>
  <c r="M108" i="2"/>
  <c r="L108" i="2"/>
  <c r="K108" i="2"/>
  <c r="O104" i="2"/>
  <c r="N104" i="2"/>
  <c r="M104" i="2"/>
  <c r="L104" i="2"/>
  <c r="K104" i="2"/>
  <c r="O101" i="2"/>
  <c r="N101" i="2"/>
  <c r="M101" i="2"/>
  <c r="L101" i="2"/>
  <c r="K101" i="2"/>
  <c r="O98" i="2"/>
  <c r="N98" i="2"/>
  <c r="M98" i="2"/>
  <c r="L98" i="2"/>
  <c r="K98" i="2"/>
  <c r="O95" i="2"/>
  <c r="N95" i="2"/>
  <c r="M95" i="2"/>
  <c r="L95" i="2"/>
  <c r="K95" i="2"/>
  <c r="O92" i="2"/>
  <c r="N92" i="2"/>
  <c r="M92" i="2"/>
  <c r="L92" i="2"/>
  <c r="K92" i="2"/>
  <c r="O88" i="2"/>
  <c r="N88" i="2"/>
  <c r="M88" i="2"/>
  <c r="L88" i="2"/>
  <c r="K88" i="2"/>
  <c r="O84" i="2"/>
  <c r="N84" i="2"/>
  <c r="M84" i="2"/>
  <c r="L84" i="2"/>
  <c r="K84" i="2"/>
  <c r="O81" i="2"/>
  <c r="N81" i="2"/>
  <c r="M81" i="2"/>
  <c r="L81" i="2"/>
  <c r="K81" i="2"/>
  <c r="O78" i="2"/>
  <c r="N78" i="2"/>
  <c r="M78" i="2"/>
  <c r="L78" i="2"/>
  <c r="K78" i="2"/>
  <c r="O74" i="2"/>
  <c r="N74" i="2"/>
  <c r="M74" i="2"/>
  <c r="L74" i="2"/>
  <c r="K74" i="2"/>
  <c r="L71" i="2"/>
  <c r="M71" i="2"/>
  <c r="N71" i="2"/>
  <c r="O71" i="2"/>
  <c r="K71" i="2"/>
  <c r="O64" i="2"/>
  <c r="N64" i="2"/>
  <c r="M64" i="2"/>
  <c r="L64" i="2"/>
  <c r="K64" i="2"/>
  <c r="L61" i="2"/>
  <c r="M61" i="2"/>
  <c r="N61" i="2"/>
  <c r="O61" i="2"/>
  <c r="K61" i="2"/>
  <c r="O53" i="2"/>
  <c r="N53" i="2"/>
  <c r="M53" i="2"/>
  <c r="L53" i="2"/>
  <c r="K53" i="2"/>
  <c r="O50" i="2"/>
  <c r="N50" i="2"/>
  <c r="M50" i="2"/>
  <c r="L50" i="2"/>
  <c r="K50" i="2"/>
  <c r="O47" i="2"/>
  <c r="N47" i="2"/>
  <c r="M47" i="2"/>
  <c r="L47" i="2"/>
  <c r="K47" i="2"/>
  <c r="O43" i="2"/>
  <c r="N43" i="2"/>
  <c r="M43" i="2"/>
  <c r="L43" i="2"/>
  <c r="K43" i="2"/>
  <c r="O38" i="2"/>
  <c r="N38" i="2"/>
  <c r="M38" i="2"/>
  <c r="L38" i="2"/>
  <c r="K38" i="2"/>
  <c r="O35" i="2"/>
  <c r="N35" i="2"/>
  <c r="M35" i="2"/>
  <c r="L35" i="2"/>
  <c r="K35" i="2"/>
  <c r="O32" i="2"/>
  <c r="N32" i="2"/>
  <c r="M32" i="2"/>
  <c r="L32" i="2"/>
  <c r="K32" i="2"/>
  <c r="O29" i="2"/>
  <c r="N29" i="2"/>
  <c r="M29" i="2"/>
  <c r="L29" i="2"/>
  <c r="K29" i="2"/>
  <c r="L26" i="2"/>
  <c r="M26" i="2"/>
  <c r="N26" i="2"/>
  <c r="O26" i="2"/>
  <c r="K26" i="2"/>
  <c r="L20" i="2"/>
  <c r="M20" i="2"/>
  <c r="N20" i="2"/>
  <c r="O20" i="2"/>
  <c r="K20" i="2"/>
  <c r="O15" i="2"/>
  <c r="N15" i="2"/>
  <c r="M15" i="2"/>
  <c r="L15" i="2"/>
  <c r="K15" i="2"/>
  <c r="L8" i="2"/>
  <c r="M8" i="2"/>
  <c r="N8" i="2"/>
  <c r="O8" i="2"/>
  <c r="K8" i="2"/>
  <c r="O11" i="2"/>
  <c r="N11" i="2"/>
  <c r="M11" i="2"/>
  <c r="L11" i="2"/>
  <c r="K11" i="2"/>
  <c r="Q8" i="2"/>
  <c r="Q11" i="2" s="1"/>
  <c r="Q15" i="2" s="1"/>
  <c r="Q20" i="2" s="1"/>
  <c r="Q26" i="2" s="1"/>
  <c r="Q29" i="2" s="1"/>
  <c r="Q32" i="2" s="1"/>
  <c r="Q35" i="2" s="1"/>
  <c r="Q38" i="2" s="1"/>
  <c r="Q43" i="2" s="1"/>
  <c r="Q47" i="2" s="1"/>
  <c r="Q50" i="2" s="1"/>
  <c r="Q53" i="2" s="1"/>
  <c r="Q61" i="2" s="1"/>
  <c r="Q64" i="2" s="1"/>
  <c r="Q71" i="2" s="1"/>
  <c r="Q74" i="2" s="1"/>
  <c r="Q78" i="2" s="1"/>
  <c r="Q81" i="2" s="1"/>
  <c r="Q84" i="2" s="1"/>
  <c r="Q88" i="2" s="1"/>
  <c r="Q92" i="2" s="1"/>
  <c r="Q95" i="2" s="1"/>
  <c r="Q98" i="2" s="1"/>
  <c r="Q101" i="2" s="1"/>
  <c r="Q104" i="2" s="1"/>
  <c r="Q108" i="2" s="1"/>
  <c r="Q111" i="2" s="1"/>
  <c r="Q115" i="2" s="1"/>
  <c r="Q118" i="2" s="1"/>
  <c r="Q121" i="2" s="1"/>
  <c r="Q124" i="2" s="1"/>
  <c r="Q127" i="2" s="1"/>
  <c r="Q130" i="2" s="1"/>
  <c r="Q133" i="2" s="1"/>
  <c r="Q136" i="2" s="1"/>
  <c r="Q139" i="2" s="1"/>
  <c r="Q143" i="2" s="1"/>
  <c r="Q146" i="2" s="1"/>
  <c r="Q149" i="2" s="1"/>
  <c r="Q152" i="2" s="1"/>
  <c r="Q155" i="2" s="1"/>
  <c r="Q158" i="2" s="1"/>
  <c r="Q162" i="2" s="1"/>
  <c r="Q165" i="2" s="1"/>
  <c r="Q168" i="2" s="1"/>
  <c r="Q172" i="2" s="1"/>
  <c r="Q176" i="2" s="1"/>
  <c r="Q180" i="2" s="1"/>
  <c r="Q184" i="2" s="1"/>
  <c r="Q187" i="2" s="1"/>
  <c r="Q192" i="2" s="1"/>
  <c r="Q195" i="2" s="1"/>
  <c r="Q198" i="2" s="1"/>
  <c r="Q202" i="2" s="1"/>
  <c r="Q205" i="2" s="1"/>
  <c r="Q209" i="2" s="1"/>
  <c r="Q212" i="2" s="1"/>
  <c r="Q215" i="2" s="1"/>
  <c r="Q219" i="2" s="1"/>
  <c r="Q222" i="2" s="1"/>
  <c r="Q226" i="2" s="1"/>
  <c r="Q229" i="2" s="1"/>
  <c r="Q233" i="2" s="1"/>
  <c r="Q237" i="2" s="1"/>
  <c r="Q241" i="2" s="1"/>
  <c r="Q245" i="2" s="1"/>
  <c r="Q249" i="2" s="1"/>
  <c r="Q256" i="2" s="1"/>
  <c r="Q259" i="2" s="1"/>
  <c r="Q263" i="2" s="1"/>
  <c r="Q266" i="2" s="1"/>
  <c r="Q270" i="2" s="1"/>
  <c r="Q273" i="2" s="1"/>
  <c r="Q276" i="2" s="1"/>
  <c r="Q279" i="2" s="1"/>
  <c r="Q283" i="2" s="1"/>
  <c r="Q286" i="2" s="1"/>
  <c r="Q289" i="2" s="1"/>
  <c r="Q292" i="2" s="1"/>
  <c r="Q295" i="2" s="1"/>
  <c r="Q301" i="2" s="1"/>
  <c r="Q304" i="2" s="1"/>
  <c r="Q309" i="2" s="1"/>
  <c r="Q312" i="2" s="1"/>
  <c r="Q315" i="2" s="1"/>
  <c r="Q319" i="2" s="1"/>
  <c r="Q323" i="2" s="1"/>
  <c r="Q329" i="2" s="1"/>
  <c r="Q333" i="2" s="1"/>
  <c r="Q336" i="2" s="1"/>
  <c r="Q339" i="2" s="1"/>
  <c r="Q342" i="2" s="1"/>
  <c r="Q345" i="2" s="1"/>
  <c r="Q348" i="2" s="1"/>
  <c r="L4" i="2"/>
  <c r="M4" i="2"/>
  <c r="N4" i="2"/>
  <c r="O4" i="2"/>
  <c r="K4" i="2"/>
  <c r="Q351" i="2" l="1"/>
  <c r="Q355" i="2" s="1"/>
  <c r="Q359" i="2" s="1"/>
  <c r="Q362" i="2" s="1"/>
  <c r="Q365" i="2" s="1"/>
  <c r="Q368" i="2" s="1"/>
  <c r="Q372" i="2" s="1"/>
  <c r="Q375" i="2" s="1"/>
  <c r="Q379" i="2" s="1"/>
  <c r="Q383" i="2" s="1"/>
  <c r="Q386" i="2" s="1"/>
  <c r="Q389" i="2" s="1"/>
  <c r="Q392" i="2" s="1"/>
  <c r="Q395" i="2" s="1"/>
  <c r="Q398" i="2" s="1"/>
  <c r="Q401" i="2" s="1"/>
  <c r="Q404" i="2" s="1"/>
  <c r="Q407" i="2" s="1"/>
  <c r="Q410" i="2" s="1"/>
  <c r="Q413" i="2" s="1"/>
  <c r="Q416" i="2" s="1"/>
  <c r="Q419" i="2" s="1"/>
  <c r="Q422" i="2" s="1"/>
  <c r="Q425" i="2" s="1"/>
  <c r="Q430" i="2" s="1"/>
  <c r="Q444" i="2" s="1"/>
  <c r="Q447" i="2" s="1"/>
  <c r="Q450" i="2" s="1"/>
  <c r="Q454" i="2" s="1"/>
  <c r="Q457" i="2" s="1"/>
  <c r="Q461" i="2" s="1"/>
  <c r="Q464" i="2" s="1"/>
  <c r="Q468" i="2" s="1"/>
  <c r="Q471" i="2" s="1"/>
  <c r="Q474" i="2" s="1"/>
  <c r="Q477" i="2" s="1"/>
  <c r="Q483" i="2" s="1"/>
  <c r="Q486" i="2" s="1"/>
  <c r="Q489" i="2" s="1"/>
  <c r="Q492" i="2" s="1"/>
  <c r="Q496" i="2" s="1"/>
  <c r="Q500" i="2" s="1"/>
  <c r="Q504" i="2" s="1"/>
  <c r="Q507" i="2" s="1"/>
  <c r="Q510" i="2" s="1"/>
  <c r="Q513" i="2" s="1"/>
  <c r="Q518" i="2" s="1"/>
  <c r="Q521" i="2" s="1"/>
  <c r="Q524" i="2" s="1"/>
  <c r="Q527" i="2" s="1"/>
  <c r="Q531" i="2" s="1"/>
  <c r="Q534" i="2" s="1"/>
  <c r="Q538" i="2" s="1"/>
  <c r="Q541" i="2" s="1"/>
  <c r="Q544" i="2" s="1"/>
  <c r="Q547" i="2" s="1"/>
  <c r="Q551" i="2" s="1"/>
  <c r="Q554" i="2" s="1"/>
  <c r="Q558" i="2" s="1"/>
  <c r="Q561" i="2" s="1"/>
  <c r="Q564" i="2" s="1"/>
  <c r="Q567" i="2" s="1"/>
  <c r="Q570" i="2" s="1"/>
  <c r="Q575" i="2" s="1"/>
  <c r="Q579" i="2" s="1"/>
  <c r="Q582" i="2" s="1"/>
  <c r="Q590" i="2" s="1"/>
  <c r="Q593" i="2" s="1"/>
  <c r="Q597" i="2" s="1"/>
  <c r="Q600" i="2" s="1"/>
  <c r="Q603" i="2" s="1"/>
  <c r="Q606" i="2" s="1"/>
  <c r="Q610" i="2" s="1"/>
  <c r="Q613" i="2" s="1"/>
  <c r="Q616" i="2" s="1"/>
  <c r="Q620" i="2" s="1"/>
  <c r="Q624" i="2" s="1"/>
  <c r="Q628" i="2" s="1"/>
  <c r="Q634" i="2" s="1"/>
  <c r="Q638" i="2" s="1"/>
  <c r="Q641" i="2" s="1"/>
  <c r="Q646" i="2" s="1"/>
  <c r="Q660" i="2" s="1"/>
  <c r="Q663" i="2" s="1"/>
  <c r="Q667" i="2" s="1"/>
  <c r="Q670" i="2" s="1"/>
  <c r="Q674" i="2" s="1"/>
  <c r="Q678" i="2" s="1"/>
  <c r="Q684" i="2" s="1"/>
  <c r="Q688" i="2" s="1"/>
  <c r="Q692" i="2" s="1"/>
  <c r="Q703" i="2" s="1"/>
  <c r="Q707" i="2" s="1"/>
  <c r="Q710" i="2" s="1"/>
  <c r="Q713" i="2" s="1"/>
  <c r="Q717" i="2" s="1"/>
  <c r="Q721" i="2" s="1"/>
  <c r="Q724" i="2" s="1"/>
  <c r="Q727" i="2" s="1"/>
  <c r="Q732" i="2" s="1"/>
  <c r="Q735" i="2" s="1"/>
  <c r="Q739" i="2" s="1"/>
  <c r="Q742" i="2" s="1"/>
  <c r="Q745" i="2" s="1"/>
  <c r="Q749" i="2" s="1"/>
  <c r="Q752" i="2" s="1"/>
  <c r="Q755" i="2" s="1"/>
  <c r="Q758" i="2" s="1"/>
  <c r="Q761" i="2" s="1"/>
  <c r="Q764" i="2" s="1"/>
  <c r="Q768" i="2" s="1"/>
  <c r="Q771" i="2" s="1"/>
  <c r="Q774" i="2" s="1"/>
  <c r="Q777" i="2" s="1"/>
  <c r="Q781" i="2" s="1"/>
  <c r="Q784" i="2" s="1"/>
  <c r="Q787" i="2" s="1"/>
  <c r="Q791" i="2" s="1"/>
  <c r="Q800" i="2" s="1"/>
  <c r="Q803" i="2" s="1"/>
  <c r="Q807" i="2" s="1"/>
  <c r="Q813" i="2" s="1"/>
  <c r="Q816" i="2" s="1"/>
  <c r="Q820" i="2" s="1"/>
  <c r="Q823" i="2" s="1"/>
  <c r="Q826" i="2" s="1"/>
  <c r="Q832" i="2" s="1"/>
  <c r="Q836" i="2" s="1"/>
  <c r="Q839" i="2" s="1"/>
  <c r="Q842" i="2" s="1"/>
  <c r="Q845" i="2" s="1"/>
  <c r="D10" i="2"/>
  <c r="E10" i="2"/>
  <c r="D17" i="2"/>
  <c r="E17" i="2"/>
  <c r="D18" i="2"/>
  <c r="E18" i="2"/>
  <c r="D13" i="2"/>
  <c r="E13" i="2"/>
  <c r="D14" i="2"/>
  <c r="E14" i="2"/>
  <c r="D22" i="2"/>
  <c r="E22" i="2"/>
  <c r="D23" i="2"/>
  <c r="E23" i="2"/>
  <c r="D24" i="2"/>
  <c r="E24" i="2"/>
  <c r="D25" i="2"/>
  <c r="E25" i="2"/>
  <c r="D49" i="2"/>
  <c r="E49" i="2"/>
  <c r="D6" i="2"/>
  <c r="E6" i="2"/>
  <c r="D7" i="2"/>
  <c r="E7" i="2"/>
  <c r="D63" i="2"/>
  <c r="E63" i="2"/>
  <c r="D45" i="2"/>
  <c r="E45" i="2"/>
  <c r="D46" i="2"/>
  <c r="E46" i="2"/>
  <c r="D28" i="2"/>
  <c r="E28" i="2"/>
  <c r="D31" i="2"/>
  <c r="E31" i="2"/>
  <c r="D37" i="2"/>
  <c r="E37" i="2"/>
  <c r="D224" i="2"/>
  <c r="E224" i="2"/>
  <c r="D41" i="2"/>
  <c r="E41" i="2"/>
  <c r="D40" i="2"/>
  <c r="E40" i="2"/>
  <c r="D42" i="2"/>
  <c r="E42" i="2"/>
  <c r="D52" i="2"/>
  <c r="E52" i="2"/>
  <c r="D55" i="2"/>
  <c r="E55" i="2"/>
  <c r="D56" i="2"/>
  <c r="E56" i="2"/>
  <c r="D432" i="2"/>
  <c r="E432" i="2"/>
  <c r="D34" i="2"/>
  <c r="E34" i="2"/>
  <c r="D83" i="2"/>
  <c r="E83" i="2"/>
  <c r="D86" i="2"/>
  <c r="E86" i="2"/>
  <c r="D793" i="2"/>
  <c r="E793" i="2"/>
  <c r="D584" i="2"/>
  <c r="E584" i="2"/>
  <c r="D73" i="2"/>
  <c r="E73" i="2"/>
  <c r="D66" i="2"/>
  <c r="E66" i="2"/>
  <c r="D67" i="2"/>
  <c r="E67" i="2"/>
  <c r="D68" i="2"/>
  <c r="E68" i="2"/>
  <c r="D69" i="2"/>
  <c r="E69" i="2"/>
  <c r="D70" i="2"/>
  <c r="E70" i="2"/>
  <c r="D794" i="2"/>
  <c r="E794" i="2"/>
  <c r="D94" i="2"/>
  <c r="E94" i="2"/>
  <c r="D103" i="2"/>
  <c r="E103" i="2"/>
  <c r="D97" i="2"/>
  <c r="E97" i="2"/>
  <c r="D100" i="2"/>
  <c r="E100" i="2"/>
  <c r="D87" i="2"/>
  <c r="E87" i="2"/>
  <c r="D76" i="2"/>
  <c r="E76" i="2"/>
  <c r="D77" i="2"/>
  <c r="E77" i="2"/>
  <c r="D157" i="2"/>
  <c r="E157" i="2"/>
  <c r="D117" i="2"/>
  <c r="E117" i="2"/>
  <c r="D120" i="2"/>
  <c r="E120" i="2"/>
  <c r="D123" i="2"/>
  <c r="E123" i="2"/>
  <c r="D138" i="2"/>
  <c r="E138" i="2"/>
  <c r="D160" i="2"/>
  <c r="E160" i="2"/>
  <c r="D161" i="2"/>
  <c r="E161" i="2"/>
  <c r="D126" i="2"/>
  <c r="E126" i="2"/>
  <c r="D129" i="2"/>
  <c r="E129" i="2"/>
  <c r="D132" i="2"/>
  <c r="E132" i="2"/>
  <c r="D135" i="2"/>
  <c r="E135" i="2"/>
  <c r="D648" i="2"/>
  <c r="E648" i="2"/>
  <c r="D113" i="2"/>
  <c r="E113" i="2"/>
  <c r="D114" i="2"/>
  <c r="E114" i="2"/>
  <c r="D809" i="2"/>
  <c r="E809" i="2"/>
  <c r="D145" i="2"/>
  <c r="E145" i="2"/>
  <c r="D148" i="2"/>
  <c r="E148" i="2"/>
  <c r="D151" i="2"/>
  <c r="E151" i="2"/>
  <c r="D141" i="2"/>
  <c r="E141" i="2"/>
  <c r="D142" i="2"/>
  <c r="E142" i="2"/>
  <c r="D186" i="2"/>
  <c r="E186" i="2"/>
  <c r="D183" i="2"/>
  <c r="E183" i="2"/>
  <c r="D182" i="2"/>
  <c r="E182" i="2"/>
  <c r="D110" i="2"/>
  <c r="E110" i="2"/>
  <c r="D167" i="2"/>
  <c r="E167" i="2"/>
  <c r="D649" i="2"/>
  <c r="E649" i="2"/>
  <c r="D170" i="2"/>
  <c r="E170" i="2"/>
  <c r="D171" i="2"/>
  <c r="E171" i="2"/>
  <c r="D427" i="2"/>
  <c r="E427" i="2"/>
  <c r="D178" i="2"/>
  <c r="E178" i="2"/>
  <c r="D179" i="2"/>
  <c r="E179" i="2"/>
  <c r="D174" i="2"/>
  <c r="E174" i="2"/>
  <c r="D175" i="2"/>
  <c r="E175" i="2"/>
  <c r="D729" i="2"/>
  <c r="E729" i="2"/>
  <c r="D795" i="2"/>
  <c r="E795" i="2"/>
  <c r="D189" i="2"/>
  <c r="E189" i="2"/>
  <c r="D190" i="2"/>
  <c r="E190" i="2"/>
  <c r="D191" i="2"/>
  <c r="E191" i="2"/>
  <c r="D154" i="2"/>
  <c r="E154" i="2"/>
  <c r="D194" i="2"/>
  <c r="E194" i="2"/>
  <c r="D197" i="2"/>
  <c r="E197" i="2"/>
  <c r="D200" i="2"/>
  <c r="E200" i="2"/>
  <c r="D201" i="2"/>
  <c r="E201" i="2"/>
  <c r="D204" i="2"/>
  <c r="E204" i="2"/>
  <c r="D297" i="2"/>
  <c r="E297" i="2"/>
  <c r="D207" i="2"/>
  <c r="E207" i="2"/>
  <c r="D208" i="2"/>
  <c r="E208" i="2"/>
  <c r="D217" i="2"/>
  <c r="E217" i="2"/>
  <c r="D218" i="2"/>
  <c r="E218" i="2"/>
  <c r="D251" i="2"/>
  <c r="E251" i="2"/>
  <c r="D225" i="2"/>
  <c r="E225" i="2"/>
  <c r="D221" i="2"/>
  <c r="E221" i="2"/>
  <c r="D57" i="2"/>
  <c r="E57" i="2"/>
  <c r="D214" i="2"/>
  <c r="E214" i="2"/>
  <c r="D211" i="2"/>
  <c r="E211" i="2"/>
  <c r="D58" i="2"/>
  <c r="E58" i="2"/>
  <c r="D228" i="2"/>
  <c r="E228" i="2"/>
  <c r="D650" i="2"/>
  <c r="E650" i="2"/>
  <c r="D231" i="2"/>
  <c r="E231" i="2"/>
  <c r="D232" i="2"/>
  <c r="E232" i="2"/>
  <c r="D239" i="2"/>
  <c r="E239" i="2"/>
  <c r="D240" i="2"/>
  <c r="E240" i="2"/>
  <c r="D247" i="2"/>
  <c r="E247" i="2"/>
  <c r="D248" i="2"/>
  <c r="E248" i="2"/>
  <c r="D252" i="2"/>
  <c r="E252" i="2"/>
  <c r="D253" i="2"/>
  <c r="E253" i="2"/>
  <c r="D254" i="2"/>
  <c r="E254" i="2"/>
  <c r="D243" i="2"/>
  <c r="E243" i="2"/>
  <c r="D244" i="2"/>
  <c r="E244" i="2"/>
  <c r="D235" i="2"/>
  <c r="E235" i="2"/>
  <c r="D236" i="2"/>
  <c r="E236" i="2"/>
  <c r="D255" i="2"/>
  <c r="E255" i="2"/>
  <c r="D258" i="2"/>
  <c r="E258" i="2"/>
  <c r="D261" i="2"/>
  <c r="E261" i="2"/>
  <c r="D262" i="2"/>
  <c r="E262" i="2"/>
  <c r="D265" i="2"/>
  <c r="E265" i="2"/>
  <c r="D268" i="2"/>
  <c r="E268" i="2"/>
  <c r="D269" i="2"/>
  <c r="E269" i="2"/>
  <c r="D294" i="2"/>
  <c r="E294" i="2"/>
  <c r="D291" i="2"/>
  <c r="E291" i="2"/>
  <c r="D298" i="2"/>
  <c r="E298" i="2"/>
  <c r="D299" i="2"/>
  <c r="E299" i="2"/>
  <c r="D300" i="2"/>
  <c r="E300" i="2"/>
  <c r="D278" i="2"/>
  <c r="E278" i="2"/>
  <c r="D303" i="2"/>
  <c r="E303" i="2"/>
  <c r="D651" i="2"/>
  <c r="E651" i="2"/>
  <c r="D306" i="2"/>
  <c r="E306" i="2"/>
  <c r="D307" i="2"/>
  <c r="E307" i="2"/>
  <c r="D308" i="2"/>
  <c r="E308" i="2"/>
  <c r="D275" i="2"/>
  <c r="E275" i="2"/>
  <c r="D288" i="2"/>
  <c r="E288" i="2"/>
  <c r="D281" i="2"/>
  <c r="E281" i="2"/>
  <c r="D282" i="2"/>
  <c r="E282" i="2"/>
  <c r="D285" i="2"/>
  <c r="E285" i="2"/>
  <c r="D314" i="2"/>
  <c r="E314" i="2"/>
  <c r="D325" i="2"/>
  <c r="E325" i="2"/>
  <c r="D326" i="2"/>
  <c r="E326" i="2"/>
  <c r="D327" i="2"/>
  <c r="E327" i="2"/>
  <c r="D328" i="2"/>
  <c r="E328" i="2"/>
  <c r="D331" i="2"/>
  <c r="E331" i="2"/>
  <c r="D332" i="2"/>
  <c r="E332" i="2"/>
  <c r="D335" i="2"/>
  <c r="E335" i="2"/>
  <c r="D59" i="2"/>
  <c r="E59" i="2"/>
  <c r="D321" i="2"/>
  <c r="E321" i="2"/>
  <c r="D322" i="2"/>
  <c r="E322" i="2"/>
  <c r="D19" i="2"/>
  <c r="E19" i="2"/>
  <c r="D357" i="2"/>
  <c r="E357" i="2"/>
  <c r="D358" i="2"/>
  <c r="E358" i="2"/>
  <c r="D796" i="2"/>
  <c r="E796" i="2"/>
  <c r="D694" i="2"/>
  <c r="E694" i="2"/>
  <c r="D344" i="2"/>
  <c r="E344" i="2"/>
  <c r="D347" i="2"/>
  <c r="E347" i="2"/>
  <c r="D350" i="2"/>
  <c r="E350" i="2"/>
  <c r="D338" i="2"/>
  <c r="E338" i="2"/>
  <c r="D695" i="2"/>
  <c r="E695" i="2"/>
  <c r="D353" i="2"/>
  <c r="E353" i="2"/>
  <c r="D354" i="2"/>
  <c r="E354" i="2"/>
  <c r="D643" i="2"/>
  <c r="E643" i="2"/>
  <c r="D644" i="2"/>
  <c r="E644" i="2"/>
  <c r="D645" i="2"/>
  <c r="E645" i="2"/>
  <c r="D341" i="2"/>
  <c r="E341" i="2"/>
  <c r="D361" i="2"/>
  <c r="E361" i="2"/>
  <c r="D364" i="2"/>
  <c r="E364" i="2"/>
  <c r="D652" i="2"/>
  <c r="E652" i="2"/>
  <c r="D370" i="2"/>
  <c r="E370" i="2"/>
  <c r="D371" i="2"/>
  <c r="E371" i="2"/>
  <c r="D374" i="2"/>
  <c r="E374" i="2"/>
  <c r="D381" i="2"/>
  <c r="E381" i="2"/>
  <c r="D382" i="2"/>
  <c r="E382" i="2"/>
  <c r="D377" i="2"/>
  <c r="E377" i="2"/>
  <c r="D378" i="2"/>
  <c r="E378" i="2"/>
  <c r="D391" i="2"/>
  <c r="E391" i="2"/>
  <c r="D394" i="2"/>
  <c r="E394" i="2"/>
  <c r="D397" i="2"/>
  <c r="E397" i="2"/>
  <c r="D400" i="2"/>
  <c r="E400" i="2"/>
  <c r="D403" i="2"/>
  <c r="E403" i="2"/>
  <c r="D406" i="2"/>
  <c r="E406" i="2"/>
  <c r="D585" i="2"/>
  <c r="E585" i="2"/>
  <c r="D385" i="2"/>
  <c r="E385" i="2"/>
  <c r="D449" i="2"/>
  <c r="E449" i="2"/>
  <c r="D424" i="2"/>
  <c r="E424" i="2"/>
  <c r="D672" i="2"/>
  <c r="E672" i="2"/>
  <c r="D673" i="2"/>
  <c r="E673" i="2"/>
  <c r="D412" i="2"/>
  <c r="E412" i="2"/>
  <c r="D409" i="2"/>
  <c r="E409" i="2"/>
  <c r="D421" i="2"/>
  <c r="E421" i="2"/>
  <c r="D797" i="2"/>
  <c r="E797" i="2"/>
  <c r="D428" i="2"/>
  <c r="E428" i="2"/>
  <c r="D446" i="2"/>
  <c r="E446" i="2"/>
  <c r="D415" i="2"/>
  <c r="E415" i="2"/>
  <c r="D418" i="2"/>
  <c r="E418" i="2"/>
  <c r="D696" i="2"/>
  <c r="E696" i="2"/>
  <c r="D452" i="2"/>
  <c r="E452" i="2"/>
  <c r="D453" i="2"/>
  <c r="E453" i="2"/>
  <c r="D463" i="2"/>
  <c r="E463" i="2"/>
  <c r="D456" i="2"/>
  <c r="E456" i="2"/>
  <c r="D433" i="2"/>
  <c r="E433" i="2"/>
  <c r="D443" i="2"/>
  <c r="E443" i="2"/>
  <c r="D429" i="2"/>
  <c r="E429" i="2"/>
  <c r="D434" i="2"/>
  <c r="D520" i="2"/>
  <c r="D526" i="2"/>
  <c r="E526" i="2"/>
  <c r="D523" i="2"/>
  <c r="E523" i="2"/>
  <c r="D494" i="2"/>
  <c r="E494" i="2"/>
  <c r="D495" i="2"/>
  <c r="E495" i="2"/>
  <c r="D466" i="2"/>
  <c r="E466" i="2"/>
  <c r="D467" i="2"/>
  <c r="E467" i="2"/>
  <c r="D690" i="2"/>
  <c r="E690" i="2"/>
  <c r="D701" i="2"/>
  <c r="E701" i="2"/>
  <c r="D702" i="2"/>
  <c r="E702" i="2"/>
  <c r="D705" i="2"/>
  <c r="E705" i="2"/>
  <c r="D706" i="2"/>
  <c r="E706" i="2"/>
  <c r="D697" i="2"/>
  <c r="E697" i="2"/>
  <c r="D734" i="2"/>
  <c r="E734" i="2"/>
  <c r="D719" i="2"/>
  <c r="E719" i="2"/>
  <c r="D720" i="2"/>
  <c r="E720" i="2"/>
  <c r="D709" i="2"/>
  <c r="E709" i="2"/>
  <c r="D715" i="2"/>
  <c r="E715" i="2"/>
  <c r="D716" i="2"/>
  <c r="E716" i="2"/>
  <c r="D741" i="2"/>
  <c r="E741" i="2"/>
  <c r="D723" i="2"/>
  <c r="E723" i="2"/>
  <c r="D726" i="2"/>
  <c r="E726" i="2"/>
  <c r="D751" i="2"/>
  <c r="E751" i="2"/>
  <c r="D760" i="2"/>
  <c r="E760" i="2"/>
  <c r="D686" i="2"/>
  <c r="E686" i="2"/>
  <c r="D687" i="2"/>
  <c r="E687" i="2"/>
  <c r="D754" i="2"/>
  <c r="E754" i="2"/>
  <c r="D737" i="2"/>
  <c r="E737" i="2"/>
  <c r="D738" i="2"/>
  <c r="E738" i="2"/>
  <c r="D712" i="2"/>
  <c r="E712" i="2"/>
  <c r="D757" i="2"/>
  <c r="E757" i="2"/>
  <c r="D766" i="2"/>
  <c r="E766" i="2"/>
  <c r="D767" i="2"/>
  <c r="E767" i="2"/>
  <c r="D106" i="2"/>
  <c r="E106" i="2"/>
  <c r="D107" i="2"/>
  <c r="E107" i="2"/>
  <c r="D317" i="2"/>
  <c r="E317" i="2"/>
  <c r="D318" i="2"/>
  <c r="E318" i="2"/>
  <c r="D773" i="2"/>
  <c r="E773" i="2"/>
  <c r="D776" i="2"/>
  <c r="E776" i="2"/>
  <c r="D783" i="2"/>
  <c r="E783" i="2"/>
  <c r="D770" i="2"/>
  <c r="E770" i="2"/>
  <c r="D789" i="2"/>
  <c r="E789" i="2"/>
  <c r="D790" i="2"/>
  <c r="E790" i="2"/>
  <c r="D798" i="2"/>
  <c r="E798" i="2"/>
  <c r="D810" i="2"/>
  <c r="E810" i="2"/>
  <c r="D811" i="2"/>
  <c r="E811" i="2"/>
  <c r="D779" i="2"/>
  <c r="E779" i="2"/>
  <c r="D780" i="2"/>
  <c r="E780" i="2"/>
  <c r="D802" i="2"/>
  <c r="E802" i="2"/>
  <c r="D786" i="2"/>
  <c r="E786" i="2"/>
  <c r="D805" i="2"/>
  <c r="E805" i="2"/>
  <c r="D806" i="2"/>
  <c r="E806" i="2"/>
  <c r="D388" i="2"/>
  <c r="E388" i="2"/>
  <c r="D825" i="2"/>
  <c r="E825" i="2"/>
  <c r="D815" i="2"/>
  <c r="E815" i="2"/>
  <c r="D818" i="2"/>
  <c r="E818" i="2"/>
  <c r="D822" i="2"/>
  <c r="E822" i="2"/>
  <c r="D838" i="2"/>
  <c r="E838" i="2"/>
  <c r="D828" i="2"/>
  <c r="E828" i="2"/>
  <c r="D829" i="2"/>
  <c r="E829" i="2"/>
  <c r="D830" i="2"/>
  <c r="E830" i="2"/>
  <c r="D831" i="2"/>
  <c r="E831" i="2"/>
  <c r="D834" i="2"/>
  <c r="E834" i="2"/>
  <c r="D835" i="2"/>
  <c r="E835" i="2"/>
  <c r="D841" i="2"/>
  <c r="E841" i="2"/>
  <c r="D799" i="2"/>
  <c r="E799" i="2"/>
  <c r="D844" i="2"/>
  <c r="E844" i="2"/>
  <c r="D435" i="2"/>
  <c r="E435" i="2"/>
  <c r="D436" i="2"/>
  <c r="E436" i="2"/>
  <c r="D819" i="2"/>
  <c r="E819" i="2"/>
  <c r="D572" i="2"/>
  <c r="E572" i="2"/>
  <c r="D573" i="2"/>
  <c r="E573" i="2"/>
  <c r="D164" i="2"/>
  <c r="E164" i="2"/>
  <c r="D80" i="2"/>
  <c r="E80" i="2"/>
  <c r="D272" i="2"/>
  <c r="E272" i="2"/>
  <c r="D367" i="2"/>
  <c r="E367" i="2"/>
  <c r="D437" i="2"/>
  <c r="E437" i="2"/>
  <c r="D90" i="2"/>
  <c r="E90" i="2"/>
  <c r="D438" i="2"/>
  <c r="E438" i="2"/>
  <c r="D91" i="2"/>
  <c r="E91" i="2"/>
  <c r="D311" i="2"/>
  <c r="E311" i="2"/>
  <c r="D459" i="2"/>
  <c r="E459" i="2"/>
  <c r="D460" i="2"/>
  <c r="E460" i="2"/>
  <c r="D470" i="2"/>
  <c r="E470" i="2"/>
  <c r="D473" i="2"/>
  <c r="E473" i="2"/>
  <c r="D698" i="2"/>
  <c r="E698" i="2"/>
  <c r="D476" i="2"/>
  <c r="E476" i="2"/>
  <c r="D479" i="2"/>
  <c r="E479" i="2"/>
  <c r="D481" i="2"/>
  <c r="E481" i="2"/>
  <c r="D482" i="2"/>
  <c r="E482" i="2"/>
  <c r="D480" i="2"/>
  <c r="E480" i="2"/>
  <c r="D498" i="2"/>
  <c r="E498" i="2"/>
  <c r="D499" i="2"/>
  <c r="E499" i="2"/>
  <c r="D502" i="2"/>
  <c r="E502" i="2"/>
  <c r="D503" i="2"/>
  <c r="E503" i="2"/>
  <c r="D485" i="2"/>
  <c r="E485" i="2"/>
  <c r="D506" i="2"/>
  <c r="E506" i="2"/>
  <c r="D488" i="2"/>
  <c r="E488" i="2"/>
  <c r="D491" i="2"/>
  <c r="E491" i="2"/>
  <c r="D512" i="2"/>
  <c r="E512" i="2"/>
  <c r="D515" i="2"/>
  <c r="E515" i="2"/>
  <c r="D516" i="2"/>
  <c r="E516" i="2"/>
  <c r="D509" i="2"/>
  <c r="E509" i="2"/>
  <c r="D653" i="2"/>
  <c r="E653" i="2"/>
  <c r="D530" i="2"/>
  <c r="E530" i="2"/>
  <c r="D529" i="2"/>
  <c r="E529" i="2"/>
  <c r="D517" i="2"/>
  <c r="E517" i="2"/>
  <c r="D533" i="2"/>
  <c r="E533" i="2"/>
  <c r="D654" i="2"/>
  <c r="E654" i="2"/>
  <c r="D536" i="2"/>
  <c r="E536" i="2"/>
  <c r="D537" i="2"/>
  <c r="E537" i="2"/>
  <c r="D549" i="2"/>
  <c r="E549" i="2"/>
  <c r="D550" i="2"/>
  <c r="E550" i="2"/>
  <c r="D439" i="2"/>
  <c r="E439" i="2"/>
  <c r="D560" i="2"/>
  <c r="E560" i="2"/>
  <c r="D581" i="2"/>
  <c r="E581" i="2"/>
  <c r="D543" i="2"/>
  <c r="E543" i="2"/>
  <c r="D540" i="2"/>
  <c r="E540" i="2"/>
  <c r="D553" i="2"/>
  <c r="E553" i="2"/>
  <c r="D440" i="2"/>
  <c r="E440" i="2"/>
  <c r="D546" i="2"/>
  <c r="E546" i="2"/>
  <c r="D563" i="2"/>
  <c r="E563" i="2"/>
  <c r="D592" i="2"/>
  <c r="E592" i="2"/>
  <c r="D566" i="2"/>
  <c r="E566" i="2"/>
  <c r="D569" i="2"/>
  <c r="E569" i="2"/>
  <c r="D574" i="2"/>
  <c r="E574" i="2"/>
  <c r="D595" i="2"/>
  <c r="E595" i="2"/>
  <c r="D596" i="2"/>
  <c r="E596" i="2"/>
  <c r="D812" i="2"/>
  <c r="E812" i="2"/>
  <c r="D556" i="2"/>
  <c r="E556" i="2"/>
  <c r="D557" i="2"/>
  <c r="E557" i="2"/>
  <c r="D441" i="2"/>
  <c r="E441" i="2"/>
  <c r="D599" i="2"/>
  <c r="E599" i="2"/>
  <c r="D655" i="2"/>
  <c r="E655" i="2"/>
  <c r="D586" i="2"/>
  <c r="E586" i="2"/>
  <c r="D587" i="2"/>
  <c r="E587" i="2"/>
  <c r="D588" i="2"/>
  <c r="E588" i="2"/>
  <c r="D589" i="2"/>
  <c r="E589" i="2"/>
  <c r="D577" i="2"/>
  <c r="E577" i="2"/>
  <c r="D578" i="2"/>
  <c r="E578" i="2"/>
  <c r="D608" i="2"/>
  <c r="E608" i="2"/>
  <c r="D609" i="2"/>
  <c r="E609" i="2"/>
  <c r="D602" i="2"/>
  <c r="E602" i="2"/>
  <c r="D605" i="2"/>
  <c r="E605" i="2"/>
  <c r="D699" i="2"/>
  <c r="E699" i="2"/>
  <c r="D630" i="2"/>
  <c r="E630" i="2"/>
  <c r="D631" i="2"/>
  <c r="E631" i="2"/>
  <c r="D632" i="2"/>
  <c r="E632" i="2"/>
  <c r="D633" i="2"/>
  <c r="E633" i="2"/>
  <c r="D636" i="2"/>
  <c r="E636" i="2"/>
  <c r="D637" i="2"/>
  <c r="E637" i="2"/>
  <c r="D442" i="2"/>
  <c r="E442" i="2"/>
  <c r="D612" i="2"/>
  <c r="E612" i="2"/>
  <c r="D615" i="2"/>
  <c r="E615" i="2"/>
  <c r="D618" i="2"/>
  <c r="E618" i="2"/>
  <c r="D619" i="2"/>
  <c r="E619" i="2"/>
  <c r="D622" i="2"/>
  <c r="E622" i="2"/>
  <c r="D626" i="2"/>
  <c r="E626" i="2"/>
  <c r="D627" i="2"/>
  <c r="E627" i="2"/>
  <c r="D623" i="2"/>
  <c r="E623" i="2"/>
  <c r="D662" i="2"/>
  <c r="E662" i="2"/>
  <c r="D665" i="2"/>
  <c r="E665" i="2"/>
  <c r="D666" i="2"/>
  <c r="E666" i="2"/>
  <c r="D669" i="2"/>
  <c r="E669" i="2"/>
  <c r="D763" i="2"/>
  <c r="E763" i="2"/>
  <c r="D60" i="2"/>
  <c r="E60" i="2"/>
  <c r="D640" i="2"/>
  <c r="E640" i="2"/>
  <c r="D676" i="2"/>
  <c r="E676" i="2"/>
  <c r="D677" i="2"/>
  <c r="E677" i="2"/>
  <c r="D747" i="2"/>
  <c r="E747" i="2"/>
  <c r="D748" i="2"/>
  <c r="E748" i="2"/>
  <c r="D744" i="2"/>
  <c r="E744" i="2"/>
  <c r="D730" i="2"/>
  <c r="E730" i="2"/>
  <c r="D731" i="2"/>
  <c r="E731" i="2"/>
  <c r="D682" i="2"/>
  <c r="E682" i="2"/>
  <c r="D680" i="2"/>
  <c r="E680" i="2"/>
  <c r="D681" i="2"/>
  <c r="E681" i="2"/>
  <c r="D683" i="2"/>
  <c r="E683" i="2"/>
  <c r="D656" i="2"/>
  <c r="E656" i="2"/>
  <c r="D657" i="2"/>
  <c r="E657" i="2"/>
  <c r="D658" i="2"/>
  <c r="E658" i="2"/>
  <c r="D659" i="2"/>
  <c r="E659" i="2"/>
  <c r="D700" i="2"/>
  <c r="E700" i="2"/>
  <c r="D691" i="2"/>
  <c r="E691" i="2"/>
  <c r="E3" i="2"/>
  <c r="D3" i="2"/>
  <c r="C378" i="19"/>
  <c r="C321" i="19"/>
  <c r="E434" i="2" l="1"/>
  <c r="E193" i="20"/>
  <c r="E520" i="2"/>
  <c r="E235" i="20"/>
  <c r="O847" i="2"/>
  <c r="N847" i="2"/>
  <c r="M847" i="2"/>
  <c r="L847" i="2"/>
  <c r="K847" i="2"/>
  <c r="P645" i="2"/>
  <c r="P341" i="2"/>
  <c r="P342" i="2" s="1"/>
  <c r="P361" i="2"/>
  <c r="P362" i="2" s="1"/>
  <c r="P364" i="2"/>
  <c r="P365" i="2" s="1"/>
  <c r="P652" i="2"/>
  <c r="P370" i="2"/>
  <c r="P371" i="2"/>
  <c r="P374" i="2"/>
  <c r="P375" i="2" s="1"/>
  <c r="P381" i="2"/>
  <c r="P382" i="2"/>
  <c r="P377" i="2"/>
  <c r="P378" i="2"/>
  <c r="P391" i="2"/>
  <c r="P392" i="2" s="1"/>
  <c r="P394" i="2"/>
  <c r="P395" i="2" s="1"/>
  <c r="P397" i="2"/>
  <c r="P398" i="2" s="1"/>
  <c r="P400" i="2"/>
  <c r="P401" i="2" s="1"/>
  <c r="P403" i="2"/>
  <c r="P404" i="2" s="1"/>
  <c r="P406" i="2"/>
  <c r="P407" i="2" s="1"/>
  <c r="P585" i="2"/>
  <c r="P385" i="2"/>
  <c r="P386" i="2" s="1"/>
  <c r="P449" i="2"/>
  <c r="P450" i="2" s="1"/>
  <c r="P424" i="2"/>
  <c r="P425" i="2" s="1"/>
  <c r="P672" i="2"/>
  <c r="P673" i="2"/>
  <c r="P412" i="2"/>
  <c r="P413" i="2" s="1"/>
  <c r="P409" i="2"/>
  <c r="P410" i="2" s="1"/>
  <c r="P421" i="2"/>
  <c r="P422" i="2" s="1"/>
  <c r="P797" i="2"/>
  <c r="P428" i="2"/>
  <c r="P446" i="2"/>
  <c r="P447" i="2" s="1"/>
  <c r="P415" i="2"/>
  <c r="P416" i="2" s="1"/>
  <c r="P418" i="2"/>
  <c r="P419" i="2" s="1"/>
  <c r="P696" i="2"/>
  <c r="P452" i="2"/>
  <c r="P453" i="2"/>
  <c r="P463" i="2"/>
  <c r="P464" i="2" s="1"/>
  <c r="P456" i="2"/>
  <c r="P457" i="2" s="1"/>
  <c r="P433" i="2"/>
  <c r="P443" i="2"/>
  <c r="P429" i="2"/>
  <c r="P434" i="2"/>
  <c r="P520" i="2"/>
  <c r="P521" i="2" s="1"/>
  <c r="P526" i="2"/>
  <c r="P527" i="2" s="1"/>
  <c r="P523" i="2"/>
  <c r="P524" i="2" s="1"/>
  <c r="P494" i="2"/>
  <c r="P495" i="2"/>
  <c r="P466" i="2"/>
  <c r="P467" i="2"/>
  <c r="P690" i="2"/>
  <c r="P701" i="2"/>
  <c r="P702" i="2"/>
  <c r="P705" i="2"/>
  <c r="P706" i="2"/>
  <c r="P697" i="2"/>
  <c r="P734" i="2"/>
  <c r="P735" i="2" s="1"/>
  <c r="P719" i="2"/>
  <c r="P720" i="2"/>
  <c r="P709" i="2"/>
  <c r="P710" i="2" s="1"/>
  <c r="P715" i="2"/>
  <c r="P716" i="2"/>
  <c r="P741" i="2"/>
  <c r="P742" i="2" s="1"/>
  <c r="P723" i="2"/>
  <c r="P724" i="2" s="1"/>
  <c r="P726" i="2"/>
  <c r="P727" i="2" s="1"/>
  <c r="P751" i="2"/>
  <c r="P752" i="2" s="1"/>
  <c r="P760" i="2"/>
  <c r="P761" i="2" s="1"/>
  <c r="P686" i="2"/>
  <c r="P687" i="2"/>
  <c r="P754" i="2"/>
  <c r="P755" i="2" s="1"/>
  <c r="P737" i="2"/>
  <c r="P738" i="2"/>
  <c r="P712" i="2"/>
  <c r="P713" i="2" s="1"/>
  <c r="P757" i="2"/>
  <c r="P758" i="2" s="1"/>
  <c r="P766" i="2"/>
  <c r="P767" i="2"/>
  <c r="P106" i="2"/>
  <c r="P107" i="2"/>
  <c r="P317" i="2"/>
  <c r="P318" i="2"/>
  <c r="P773" i="2"/>
  <c r="P774" i="2" s="1"/>
  <c r="P776" i="2"/>
  <c r="P777" i="2" s="1"/>
  <c r="P783" i="2"/>
  <c r="P784" i="2" s="1"/>
  <c r="P770" i="2"/>
  <c r="P771" i="2" s="1"/>
  <c r="P789" i="2"/>
  <c r="P790" i="2"/>
  <c r="P798" i="2"/>
  <c r="P810" i="2"/>
  <c r="P811" i="2"/>
  <c r="P779" i="2"/>
  <c r="P780" i="2"/>
  <c r="P802" i="2"/>
  <c r="P803" i="2" s="1"/>
  <c r="P786" i="2"/>
  <c r="P787" i="2" s="1"/>
  <c r="P805" i="2"/>
  <c r="P806" i="2"/>
  <c r="P388" i="2"/>
  <c r="P389" i="2" s="1"/>
  <c r="P825" i="2"/>
  <c r="P826" i="2" s="1"/>
  <c r="P815" i="2"/>
  <c r="P816" i="2" s="1"/>
  <c r="P818" i="2"/>
  <c r="P822" i="2"/>
  <c r="P823" i="2" s="1"/>
  <c r="P838" i="2"/>
  <c r="P839" i="2" s="1"/>
  <c r="P828" i="2"/>
  <c r="P829" i="2"/>
  <c r="P830" i="2"/>
  <c r="P831" i="2"/>
  <c r="P834" i="2"/>
  <c r="P835" i="2"/>
  <c r="P841" i="2"/>
  <c r="P842" i="2" s="1"/>
  <c r="P799" i="2"/>
  <c r="P844" i="2"/>
  <c r="P845" i="2" s="1"/>
  <c r="P435" i="2"/>
  <c r="P436" i="2"/>
  <c r="P819" i="2"/>
  <c r="P572" i="2"/>
  <c r="P573" i="2"/>
  <c r="P164" i="2"/>
  <c r="P165" i="2" s="1"/>
  <c r="P80" i="2"/>
  <c r="P81" i="2" s="1"/>
  <c r="P272" i="2"/>
  <c r="P273" i="2" s="1"/>
  <c r="P367" i="2"/>
  <c r="P368" i="2" s="1"/>
  <c r="P437" i="2"/>
  <c r="P90" i="2"/>
  <c r="P438" i="2"/>
  <c r="P91" i="2"/>
  <c r="P311" i="2"/>
  <c r="P312" i="2" s="1"/>
  <c r="P459" i="2"/>
  <c r="P460" i="2"/>
  <c r="P470" i="2"/>
  <c r="P471" i="2" s="1"/>
  <c r="P473" i="2"/>
  <c r="P474" i="2" s="1"/>
  <c r="P698" i="2"/>
  <c r="P476" i="2"/>
  <c r="P477" i="2" s="1"/>
  <c r="P479" i="2"/>
  <c r="P481" i="2"/>
  <c r="P480" i="2"/>
  <c r="P498" i="2"/>
  <c r="P499" i="2"/>
  <c r="P502" i="2"/>
  <c r="P503" i="2"/>
  <c r="P485" i="2"/>
  <c r="P486" i="2" s="1"/>
  <c r="P506" i="2"/>
  <c r="P507" i="2" s="1"/>
  <c r="P488" i="2"/>
  <c r="P489" i="2" s="1"/>
  <c r="P491" i="2"/>
  <c r="P492" i="2" s="1"/>
  <c r="P512" i="2"/>
  <c r="P513" i="2" s="1"/>
  <c r="P515" i="2"/>
  <c r="P516" i="2"/>
  <c r="P509" i="2"/>
  <c r="P510" i="2" s="1"/>
  <c r="P653" i="2"/>
  <c r="P530" i="2"/>
  <c r="P529" i="2"/>
  <c r="P517" i="2"/>
  <c r="P533" i="2"/>
  <c r="P534" i="2" s="1"/>
  <c r="P654" i="2"/>
  <c r="P536" i="2"/>
  <c r="P537" i="2"/>
  <c r="P549" i="2"/>
  <c r="P550" i="2"/>
  <c r="P439" i="2"/>
  <c r="P560" i="2"/>
  <c r="P561" i="2" s="1"/>
  <c r="P581" i="2"/>
  <c r="P582" i="2" s="1"/>
  <c r="P543" i="2"/>
  <c r="P544" i="2" s="1"/>
  <c r="P540" i="2"/>
  <c r="P541" i="2" s="1"/>
  <c r="P553" i="2"/>
  <c r="P554" i="2" s="1"/>
  <c r="P440" i="2"/>
  <c r="P546" i="2"/>
  <c r="P547" i="2" s="1"/>
  <c r="P563" i="2"/>
  <c r="P564" i="2" s="1"/>
  <c r="P592" i="2"/>
  <c r="P593" i="2" s="1"/>
  <c r="P566" i="2"/>
  <c r="P567" i="2" s="1"/>
  <c r="P569" i="2"/>
  <c r="P570" i="2" s="1"/>
  <c r="P574" i="2"/>
  <c r="P595" i="2"/>
  <c r="P596" i="2"/>
  <c r="P812" i="2"/>
  <c r="P556" i="2"/>
  <c r="P557" i="2"/>
  <c r="P441" i="2"/>
  <c r="P599" i="2"/>
  <c r="P600" i="2" s="1"/>
  <c r="P655" i="2"/>
  <c r="P586" i="2"/>
  <c r="P587" i="2"/>
  <c r="P588" i="2"/>
  <c r="P589" i="2"/>
  <c r="P577" i="2"/>
  <c r="P578" i="2"/>
  <c r="P608" i="2"/>
  <c r="P609" i="2"/>
  <c r="P602" i="2"/>
  <c r="P603" i="2" s="1"/>
  <c r="P605" i="2"/>
  <c r="P606" i="2" s="1"/>
  <c r="P699" i="2"/>
  <c r="P630" i="2"/>
  <c r="P631" i="2"/>
  <c r="P632" i="2"/>
  <c r="P633" i="2"/>
  <c r="P636" i="2"/>
  <c r="P637" i="2"/>
  <c r="P442" i="2"/>
  <c r="P612" i="2"/>
  <c r="P613" i="2" s="1"/>
  <c r="P615" i="2"/>
  <c r="P616" i="2" s="1"/>
  <c r="P618" i="2"/>
  <c r="P619" i="2"/>
  <c r="P622" i="2"/>
  <c r="P626" i="2"/>
  <c r="P627" i="2"/>
  <c r="P623" i="2"/>
  <c r="P662" i="2"/>
  <c r="P663" i="2" s="1"/>
  <c r="P665" i="2"/>
  <c r="P666" i="2"/>
  <c r="P669" i="2"/>
  <c r="P670" i="2" s="1"/>
  <c r="P763" i="2"/>
  <c r="P764" i="2" s="1"/>
  <c r="P60" i="2"/>
  <c r="P640" i="2"/>
  <c r="P641" i="2" s="1"/>
  <c r="P676" i="2"/>
  <c r="P677" i="2"/>
  <c r="P747" i="2"/>
  <c r="P748" i="2"/>
  <c r="P744" i="2"/>
  <c r="P745" i="2" s="1"/>
  <c r="P730" i="2"/>
  <c r="P731" i="2"/>
  <c r="P682" i="2"/>
  <c r="P680" i="2"/>
  <c r="P681" i="2"/>
  <c r="P683" i="2"/>
  <c r="P656" i="2"/>
  <c r="P657" i="2"/>
  <c r="P658" i="2"/>
  <c r="P659" i="2"/>
  <c r="P700" i="2"/>
  <c r="P691" i="2"/>
  <c r="P322" i="2"/>
  <c r="P19" i="2"/>
  <c r="P357" i="2"/>
  <c r="P358" i="2"/>
  <c r="P796" i="2"/>
  <c r="P694" i="2"/>
  <c r="P344" i="2"/>
  <c r="P345" i="2" s="1"/>
  <c r="P347" i="2"/>
  <c r="P348" i="2" s="1"/>
  <c r="P350" i="2"/>
  <c r="P351" i="2" s="1"/>
  <c r="P338" i="2"/>
  <c r="P339" i="2" s="1"/>
  <c r="P695" i="2"/>
  <c r="P353" i="2"/>
  <c r="P354" i="2"/>
  <c r="P643" i="2"/>
  <c r="P644" i="2"/>
  <c r="P178" i="2"/>
  <c r="P179" i="2"/>
  <c r="P174" i="2"/>
  <c r="P175" i="2"/>
  <c r="P729" i="2"/>
  <c r="P795" i="2"/>
  <c r="P189" i="2"/>
  <c r="P190" i="2"/>
  <c r="P191" i="2"/>
  <c r="P154" i="2"/>
  <c r="P155" i="2" s="1"/>
  <c r="P194" i="2"/>
  <c r="P195" i="2" s="1"/>
  <c r="P197" i="2"/>
  <c r="P198" i="2" s="1"/>
  <c r="P200" i="2"/>
  <c r="P201" i="2"/>
  <c r="P204" i="2"/>
  <c r="P205" i="2" s="1"/>
  <c r="P297" i="2"/>
  <c r="P207" i="2"/>
  <c r="P208" i="2"/>
  <c r="P217" i="2"/>
  <c r="P218" i="2"/>
  <c r="P251" i="2"/>
  <c r="P225" i="2"/>
  <c r="P221" i="2"/>
  <c r="P222" i="2" s="1"/>
  <c r="P57" i="2"/>
  <c r="P214" i="2"/>
  <c r="P215" i="2" s="1"/>
  <c r="P211" i="2"/>
  <c r="P212" i="2" s="1"/>
  <c r="P58" i="2"/>
  <c r="P228" i="2"/>
  <c r="P229" i="2" s="1"/>
  <c r="P650" i="2"/>
  <c r="P231" i="2"/>
  <c r="P232" i="2"/>
  <c r="P239" i="2"/>
  <c r="P240" i="2"/>
  <c r="P247" i="2"/>
  <c r="P248" i="2"/>
  <c r="P252" i="2"/>
  <c r="P253" i="2"/>
  <c r="P254" i="2"/>
  <c r="P243" i="2"/>
  <c r="P244" i="2"/>
  <c r="P235" i="2"/>
  <c r="P236" i="2"/>
  <c r="P255" i="2"/>
  <c r="P258" i="2"/>
  <c r="P259" i="2" s="1"/>
  <c r="P261" i="2"/>
  <c r="P262" i="2"/>
  <c r="P265" i="2"/>
  <c r="P266" i="2" s="1"/>
  <c r="P268" i="2"/>
  <c r="P269" i="2"/>
  <c r="P294" i="2"/>
  <c r="P295" i="2" s="1"/>
  <c r="P291" i="2"/>
  <c r="P292" i="2" s="1"/>
  <c r="P298" i="2"/>
  <c r="P299" i="2"/>
  <c r="P300" i="2"/>
  <c r="P278" i="2"/>
  <c r="P279" i="2" s="1"/>
  <c r="P303" i="2"/>
  <c r="P304" i="2" s="1"/>
  <c r="P651" i="2"/>
  <c r="P306" i="2"/>
  <c r="P307" i="2"/>
  <c r="P308" i="2"/>
  <c r="P275" i="2"/>
  <c r="P276" i="2" s="1"/>
  <c r="P288" i="2"/>
  <c r="P289" i="2" s="1"/>
  <c r="P281" i="2"/>
  <c r="P282" i="2"/>
  <c r="P285" i="2"/>
  <c r="P286" i="2" s="1"/>
  <c r="P314" i="2"/>
  <c r="P315" i="2" s="1"/>
  <c r="P325" i="2"/>
  <c r="P326" i="2"/>
  <c r="P327" i="2"/>
  <c r="P328" i="2"/>
  <c r="P331" i="2"/>
  <c r="P332" i="2"/>
  <c r="P335" i="2"/>
  <c r="P336" i="2" s="1"/>
  <c r="P59" i="2"/>
  <c r="P321" i="2"/>
  <c r="P323" i="2" s="1"/>
  <c r="P114" i="2"/>
  <c r="P809" i="2"/>
  <c r="P145" i="2"/>
  <c r="P146" i="2" s="1"/>
  <c r="P148" i="2"/>
  <c r="P149" i="2" s="1"/>
  <c r="P151" i="2"/>
  <c r="P152" i="2" s="1"/>
  <c r="P141" i="2"/>
  <c r="P142" i="2"/>
  <c r="P186" i="2"/>
  <c r="P187" i="2" s="1"/>
  <c r="P183" i="2"/>
  <c r="P182" i="2"/>
  <c r="P184" i="2" s="1"/>
  <c r="P110" i="2"/>
  <c r="P111" i="2" s="1"/>
  <c r="P167" i="2"/>
  <c r="P168" i="2" s="1"/>
  <c r="P649" i="2"/>
  <c r="P170" i="2"/>
  <c r="P171" i="2"/>
  <c r="P427" i="2"/>
  <c r="P430" i="2" s="1"/>
  <c r="P793" i="2"/>
  <c r="P584" i="2"/>
  <c r="P73" i="2"/>
  <c r="P74" i="2" s="1"/>
  <c r="P66" i="2"/>
  <c r="P67" i="2"/>
  <c r="P68" i="2"/>
  <c r="P69" i="2"/>
  <c r="P70" i="2"/>
  <c r="P794" i="2"/>
  <c r="P94" i="2"/>
  <c r="P95" i="2" s="1"/>
  <c r="P103" i="2"/>
  <c r="P104" i="2" s="1"/>
  <c r="P97" i="2"/>
  <c r="P98" i="2" s="1"/>
  <c r="P100" i="2"/>
  <c r="P101" i="2" s="1"/>
  <c r="P87" i="2"/>
  <c r="P76" i="2"/>
  <c r="P77" i="2"/>
  <c r="P157" i="2"/>
  <c r="P158" i="2" s="1"/>
  <c r="P117" i="2"/>
  <c r="P118" i="2" s="1"/>
  <c r="P120" i="2"/>
  <c r="P121" i="2" s="1"/>
  <c r="P123" i="2"/>
  <c r="P124" i="2" s="1"/>
  <c r="P138" i="2"/>
  <c r="P139" i="2" s="1"/>
  <c r="P160" i="2"/>
  <c r="P161" i="2"/>
  <c r="P126" i="2"/>
  <c r="P127" i="2" s="1"/>
  <c r="P129" i="2"/>
  <c r="P130" i="2" s="1"/>
  <c r="P132" i="2"/>
  <c r="P133" i="2" s="1"/>
  <c r="P135" i="2"/>
  <c r="P136" i="2" s="1"/>
  <c r="P648" i="2"/>
  <c r="P113" i="2"/>
  <c r="P115" i="2" s="1"/>
  <c r="P46" i="2"/>
  <c r="P28" i="2"/>
  <c r="P29" i="2" s="1"/>
  <c r="P31" i="2"/>
  <c r="P32" i="2" s="1"/>
  <c r="P37" i="2"/>
  <c r="P38" i="2" s="1"/>
  <c r="P224" i="2"/>
  <c r="P226" i="2" s="1"/>
  <c r="P41" i="2"/>
  <c r="P40" i="2"/>
  <c r="P42" i="2"/>
  <c r="P52" i="2"/>
  <c r="P53" i="2" s="1"/>
  <c r="P55" i="2"/>
  <c r="P56" i="2"/>
  <c r="P432" i="2"/>
  <c r="P34" i="2"/>
  <c r="P35" i="2" s="1"/>
  <c r="P83" i="2"/>
  <c r="P84" i="2" s="1"/>
  <c r="P86" i="2"/>
  <c r="P88" i="2" s="1"/>
  <c r="P10" i="2"/>
  <c r="P11" i="2" s="1"/>
  <c r="P17" i="2"/>
  <c r="P18" i="2"/>
  <c r="P13" i="2"/>
  <c r="P14" i="2"/>
  <c r="P22" i="2"/>
  <c r="P23" i="2"/>
  <c r="P24" i="2"/>
  <c r="P25" i="2"/>
  <c r="P49" i="2"/>
  <c r="P50" i="2" s="1"/>
  <c r="P6" i="2"/>
  <c r="P7" i="2"/>
  <c r="P63" i="2"/>
  <c r="P64" i="2" s="1"/>
  <c r="P45" i="2"/>
  <c r="P47" i="2" s="1"/>
  <c r="P3" i="2"/>
  <c r="A6" i="2"/>
  <c r="A7" i="2" s="1"/>
  <c r="A10" i="2" s="1"/>
  <c r="A13" i="2" s="1"/>
  <c r="A14" i="2" s="1"/>
  <c r="A17" i="2" s="1"/>
  <c r="A18" i="2" s="1"/>
  <c r="A19" i="2" s="1"/>
  <c r="A22" i="2" s="1"/>
  <c r="A23" i="2" s="1"/>
  <c r="A24" i="2" s="1"/>
  <c r="A25" i="2" s="1"/>
  <c r="A28" i="2" s="1"/>
  <c r="A31" i="2" s="1"/>
  <c r="A34" i="2" s="1"/>
  <c r="A37" i="2" s="1"/>
  <c r="A40" i="2" s="1"/>
  <c r="A41" i="2" s="1"/>
  <c r="A42" i="2" s="1"/>
  <c r="A45" i="2" s="1"/>
  <c r="A46" i="2" s="1"/>
  <c r="A49" i="2" s="1"/>
  <c r="A52" i="2" s="1"/>
  <c r="A55" i="2" s="1"/>
  <c r="A56" i="2" s="1"/>
  <c r="A57" i="2" s="1"/>
  <c r="A58" i="2" s="1"/>
  <c r="A59" i="2" s="1"/>
  <c r="A60" i="2" s="1"/>
  <c r="A63" i="2" s="1"/>
  <c r="A66" i="2" s="1"/>
  <c r="A67" i="2" s="1"/>
  <c r="A68" i="2" s="1"/>
  <c r="A69" i="2" s="1"/>
  <c r="A70" i="2" s="1"/>
  <c r="A73" i="2" s="1"/>
  <c r="A76" i="2" s="1"/>
  <c r="A77" i="2" s="1"/>
  <c r="A80" i="2" s="1"/>
  <c r="A83" i="2" s="1"/>
  <c r="A86" i="2" s="1"/>
  <c r="A87" i="2" s="1"/>
  <c r="A90" i="2" s="1"/>
  <c r="A91" i="2" s="1"/>
  <c r="A94" i="2" s="1"/>
  <c r="A97" i="2" s="1"/>
  <c r="A100" i="2" s="1"/>
  <c r="A103" i="2" s="1"/>
  <c r="A106" i="2" s="1"/>
  <c r="A107" i="2" s="1"/>
  <c r="A110" i="2" s="1"/>
  <c r="A113" i="2" s="1"/>
  <c r="A114" i="2" s="1"/>
  <c r="A117" i="2" s="1"/>
  <c r="A120" i="2" s="1"/>
  <c r="A123" i="2" s="1"/>
  <c r="A126" i="2" s="1"/>
  <c r="A129" i="2" s="1"/>
  <c r="A132" i="2" s="1"/>
  <c r="A135" i="2" s="1"/>
  <c r="A138" i="2" s="1"/>
  <c r="A141" i="2" s="1"/>
  <c r="A142" i="2" s="1"/>
  <c r="A145" i="2" s="1"/>
  <c r="A148" i="2" s="1"/>
  <c r="A151" i="2" s="1"/>
  <c r="A154" i="2" s="1"/>
  <c r="A157" i="2" s="1"/>
  <c r="A160" i="2" s="1"/>
  <c r="A161" i="2" s="1"/>
  <c r="A164" i="2" s="1"/>
  <c r="A167" i="2" s="1"/>
  <c r="A170" i="2" s="1"/>
  <c r="A171" i="2" s="1"/>
  <c r="A174" i="2" s="1"/>
  <c r="A175" i="2" s="1"/>
  <c r="A178" i="2" s="1"/>
  <c r="A179" i="2" s="1"/>
  <c r="A182" i="2" s="1"/>
  <c r="A183" i="2" s="1"/>
  <c r="A186" i="2" s="1"/>
  <c r="A189" i="2" s="1"/>
  <c r="A190" i="2" s="1"/>
  <c r="A191" i="2" s="1"/>
  <c r="A194" i="2" s="1"/>
  <c r="A197" i="2" s="1"/>
  <c r="A200" i="2" s="1"/>
  <c r="A201" i="2" s="1"/>
  <c r="A204" i="2" s="1"/>
  <c r="A207" i="2" s="1"/>
  <c r="A208" i="2" s="1"/>
  <c r="A211" i="2" s="1"/>
  <c r="A214" i="2" s="1"/>
  <c r="A217" i="2" s="1"/>
  <c r="A218" i="2" s="1"/>
  <c r="A221" i="2" s="1"/>
  <c r="A224" i="2" s="1"/>
  <c r="A225" i="2" s="1"/>
  <c r="A228" i="2" s="1"/>
  <c r="A231" i="2" s="1"/>
  <c r="A232" i="2" s="1"/>
  <c r="A235" i="2" s="1"/>
  <c r="A236" i="2" s="1"/>
  <c r="A239" i="2" s="1"/>
  <c r="A240" i="2" s="1"/>
  <c r="A243" i="2" s="1"/>
  <c r="A244" i="2" s="1"/>
  <c r="A247" i="2" s="1"/>
  <c r="A248" i="2" s="1"/>
  <c r="A251" i="2" s="1"/>
  <c r="A252" i="2" s="1"/>
  <c r="A253" i="2" s="1"/>
  <c r="A254" i="2" s="1"/>
  <c r="A255" i="2" s="1"/>
  <c r="A258" i="2" s="1"/>
  <c r="A261" i="2" s="1"/>
  <c r="A262" i="2" s="1"/>
  <c r="A265" i="2" s="1"/>
  <c r="A268" i="2" s="1"/>
  <c r="A269" i="2" s="1"/>
  <c r="A272" i="2" s="1"/>
  <c r="A275" i="2" s="1"/>
  <c r="A278" i="2" s="1"/>
  <c r="A281" i="2" s="1"/>
  <c r="A282" i="2" s="1"/>
  <c r="A285" i="2" s="1"/>
  <c r="A288" i="2" s="1"/>
  <c r="A291" i="2" s="1"/>
  <c r="A294" i="2" s="1"/>
  <c r="A297" i="2" s="1"/>
  <c r="A298" i="2" s="1"/>
  <c r="A299" i="2" s="1"/>
  <c r="A300" i="2" s="1"/>
  <c r="A303" i="2" s="1"/>
  <c r="A306" i="2" s="1"/>
  <c r="A307" i="2" s="1"/>
  <c r="A308" i="2" s="1"/>
  <c r="A311" i="2" s="1"/>
  <c r="A314" i="2" s="1"/>
  <c r="A317" i="2" s="1"/>
  <c r="A318" i="2" s="1"/>
  <c r="A321" i="2" s="1"/>
  <c r="A322" i="2" s="1"/>
  <c r="A325" i="2" s="1"/>
  <c r="A326" i="2" s="1"/>
  <c r="A327" i="2" s="1"/>
  <c r="A328" i="2" s="1"/>
  <c r="A331" i="2" s="1"/>
  <c r="A332" i="2" s="1"/>
  <c r="A335" i="2" s="1"/>
  <c r="A338" i="2" s="1"/>
  <c r="A341" i="2" s="1"/>
  <c r="A344" i="2" s="1"/>
  <c r="A347" i="2" s="1"/>
  <c r="A350" i="2" s="1"/>
  <c r="A353" i="2" s="1"/>
  <c r="A354" i="2" s="1"/>
  <c r="A357" i="2" s="1"/>
  <c r="A358" i="2" s="1"/>
  <c r="A361" i="2" s="1"/>
  <c r="A364" i="2" s="1"/>
  <c r="A367" i="2" s="1"/>
  <c r="A370" i="2" s="1"/>
  <c r="A371" i="2" s="1"/>
  <c r="A374" i="2" s="1"/>
  <c r="A377" i="2" s="1"/>
  <c r="A378" i="2" s="1"/>
  <c r="A381" i="2" s="1"/>
  <c r="A382" i="2" s="1"/>
  <c r="A385" i="2" s="1"/>
  <c r="A388" i="2" s="1"/>
  <c r="A391" i="2" s="1"/>
  <c r="A394" i="2" s="1"/>
  <c r="A397" i="2" s="1"/>
  <c r="A400" i="2" s="1"/>
  <c r="A403" i="2" s="1"/>
  <c r="A406" i="2" s="1"/>
  <c r="A409" i="2" s="1"/>
  <c r="A412" i="2" s="1"/>
  <c r="A415" i="2" s="1"/>
  <c r="A418" i="2" s="1"/>
  <c r="A421" i="2" s="1"/>
  <c r="A424" i="2" s="1"/>
  <c r="A427" i="2" s="1"/>
  <c r="A428" i="2" s="1"/>
  <c r="A429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6" i="2" s="1"/>
  <c r="A449" i="2" s="1"/>
  <c r="A452" i="2" s="1"/>
  <c r="A453" i="2" s="1"/>
  <c r="A456" i="2" s="1"/>
  <c r="A459" i="2" s="1"/>
  <c r="A460" i="2" s="1"/>
  <c r="A463" i="2" s="1"/>
  <c r="A466" i="2" s="1"/>
  <c r="A467" i="2" s="1"/>
  <c r="A470" i="2" s="1"/>
  <c r="A473" i="2" s="1"/>
  <c r="A476" i="2" s="1"/>
  <c r="A479" i="2" s="1"/>
  <c r="A480" i="2" s="1"/>
  <c r="A481" i="2" s="1"/>
  <c r="A482" i="2" s="1"/>
  <c r="A485" i="2" s="1"/>
  <c r="A488" i="2" s="1"/>
  <c r="A491" i="2" s="1"/>
  <c r="A494" i="2" s="1"/>
  <c r="A495" i="2" s="1"/>
  <c r="A498" i="2" s="1"/>
  <c r="A499" i="2" s="1"/>
  <c r="A502" i="2" s="1"/>
  <c r="A503" i="2" s="1"/>
  <c r="A506" i="2" s="1"/>
  <c r="A509" i="2" s="1"/>
  <c r="A512" i="2" s="1"/>
  <c r="A515" i="2" s="1"/>
  <c r="A516" i="2" s="1"/>
  <c r="A517" i="2" s="1"/>
  <c r="A520" i="2" s="1"/>
  <c r="A523" i="2" s="1"/>
  <c r="A526" i="2" s="1"/>
  <c r="A529" i="2" s="1"/>
  <c r="A530" i="2" s="1"/>
  <c r="A533" i="2" s="1"/>
  <c r="A536" i="2" s="1"/>
  <c r="A537" i="2" s="1"/>
  <c r="A540" i="2" s="1"/>
  <c r="A543" i="2" s="1"/>
  <c r="A546" i="2" s="1"/>
  <c r="A549" i="2" s="1"/>
  <c r="A550" i="2" s="1"/>
  <c r="A553" i="2" s="1"/>
  <c r="A556" i="2" s="1"/>
  <c r="A557" i="2" s="1"/>
  <c r="A560" i="2" s="1"/>
  <c r="A563" i="2" s="1"/>
  <c r="A566" i="2" s="1"/>
  <c r="A569" i="2" s="1"/>
  <c r="A572" i="2" s="1"/>
  <c r="A573" i="2" s="1"/>
  <c r="A574" i="2" s="1"/>
  <c r="A577" i="2" s="1"/>
  <c r="A578" i="2" s="1"/>
  <c r="A581" i="2" s="1"/>
  <c r="A584" i="2" s="1"/>
  <c r="A585" i="2" s="1"/>
  <c r="A586" i="2" s="1"/>
  <c r="A587" i="2" s="1"/>
  <c r="A588" i="2" s="1"/>
  <c r="A589" i="2" s="1"/>
  <c r="A592" i="2" s="1"/>
  <c r="A595" i="2" s="1"/>
  <c r="A596" i="2" s="1"/>
  <c r="A599" i="2" s="1"/>
  <c r="A602" i="2" s="1"/>
  <c r="A605" i="2" s="1"/>
  <c r="A608" i="2" s="1"/>
  <c r="A609" i="2" s="1"/>
  <c r="A612" i="2" s="1"/>
  <c r="A615" i="2" s="1"/>
  <c r="A618" i="2" s="1"/>
  <c r="A619" i="2" s="1"/>
  <c r="A622" i="2" s="1"/>
  <c r="A623" i="2" s="1"/>
  <c r="A626" i="2" s="1"/>
  <c r="A627" i="2" s="1"/>
  <c r="A630" i="2" s="1"/>
  <c r="A631" i="2" s="1"/>
  <c r="A632" i="2" s="1"/>
  <c r="A633" i="2" s="1"/>
  <c r="A636" i="2" s="1"/>
  <c r="A637" i="2" s="1"/>
  <c r="A640" i="2" s="1"/>
  <c r="A643" i="2" s="1"/>
  <c r="A644" i="2" s="1"/>
  <c r="A645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2" i="2" s="1"/>
  <c r="A665" i="2" s="1"/>
  <c r="A666" i="2" s="1"/>
  <c r="A669" i="2" s="1"/>
  <c r="A672" i="2" s="1"/>
  <c r="A673" i="2" s="1"/>
  <c r="A676" i="2" s="1"/>
  <c r="A677" i="2" s="1"/>
  <c r="A680" i="2" s="1"/>
  <c r="A681" i="2" s="1"/>
  <c r="A682" i="2" s="1"/>
  <c r="A683" i="2" s="1"/>
  <c r="A686" i="2" s="1"/>
  <c r="A687" i="2" s="1"/>
  <c r="A690" i="2" s="1"/>
  <c r="A691" i="2" s="1"/>
  <c r="A694" i="2" s="1"/>
  <c r="A695" i="2" s="1"/>
  <c r="A696" i="2" s="1"/>
  <c r="A697" i="2" s="1"/>
  <c r="A698" i="2" s="1"/>
  <c r="A699" i="2" s="1"/>
  <c r="A700" i="2" s="1"/>
  <c r="A701" i="2" s="1"/>
  <c r="A702" i="2" s="1"/>
  <c r="A705" i="2" s="1"/>
  <c r="A706" i="2" s="1"/>
  <c r="A709" i="2" s="1"/>
  <c r="A712" i="2" s="1"/>
  <c r="A715" i="2" s="1"/>
  <c r="A716" i="2" s="1"/>
  <c r="A719" i="2" s="1"/>
  <c r="A720" i="2" s="1"/>
  <c r="A723" i="2" s="1"/>
  <c r="A726" i="2" s="1"/>
  <c r="A729" i="2" s="1"/>
  <c r="A730" i="2" s="1"/>
  <c r="A731" i="2" s="1"/>
  <c r="A734" i="2" s="1"/>
  <c r="A737" i="2" s="1"/>
  <c r="A738" i="2" s="1"/>
  <c r="A741" i="2" s="1"/>
  <c r="A744" i="2" s="1"/>
  <c r="A747" i="2" s="1"/>
  <c r="A748" i="2" s="1"/>
  <c r="A751" i="2" s="1"/>
  <c r="A754" i="2" s="1"/>
  <c r="A757" i="2" s="1"/>
  <c r="A760" i="2" s="1"/>
  <c r="A763" i="2" s="1"/>
  <c r="A766" i="2" s="1"/>
  <c r="A767" i="2" s="1"/>
  <c r="A770" i="2" s="1"/>
  <c r="A773" i="2" s="1"/>
  <c r="A776" i="2" s="1"/>
  <c r="A779" i="2" s="1"/>
  <c r="A780" i="2" s="1"/>
  <c r="A783" i="2" s="1"/>
  <c r="A786" i="2" s="1"/>
  <c r="A789" i="2" s="1"/>
  <c r="A790" i="2" s="1"/>
  <c r="A793" i="2" s="1"/>
  <c r="A794" i="2" s="1"/>
  <c r="A795" i="2" s="1"/>
  <c r="A796" i="2" s="1"/>
  <c r="A797" i="2" s="1"/>
  <c r="A798" i="2" s="1"/>
  <c r="A799" i="2" s="1"/>
  <c r="A802" i="2" s="1"/>
  <c r="A805" i="2" s="1"/>
  <c r="A806" i="2" s="1"/>
  <c r="A809" i="2" s="1"/>
  <c r="A810" i="2" s="1"/>
  <c r="A811" i="2" s="1"/>
  <c r="A812" i="2" s="1"/>
  <c r="A815" i="2" s="1"/>
  <c r="A818" i="2" s="1"/>
  <c r="A819" i="2" s="1"/>
  <c r="A822" i="2" s="1"/>
  <c r="A825" i="2" s="1"/>
  <c r="A828" i="2" s="1"/>
  <c r="A829" i="2" s="1"/>
  <c r="A830" i="2" s="1"/>
  <c r="A831" i="2" s="1"/>
  <c r="A834" i="2" s="1"/>
  <c r="A835" i="2" s="1"/>
  <c r="A838" i="2" s="1"/>
  <c r="A841" i="2" s="1"/>
  <c r="A844" i="2" s="1"/>
  <c r="P813" i="2" l="1"/>
  <c r="P732" i="2"/>
  <c r="P590" i="2"/>
  <c r="P444" i="2"/>
  <c r="P660" i="2"/>
  <c r="P531" i="2"/>
  <c r="P20" i="2"/>
  <c r="P836" i="2"/>
  <c r="P832" i="2"/>
  <c r="P820" i="2"/>
  <c r="P807" i="2"/>
  <c r="P800" i="2"/>
  <c r="P791" i="2"/>
  <c r="P781" i="2"/>
  <c r="P768" i="2"/>
  <c r="P749" i="2"/>
  <c r="P739" i="2"/>
  <c r="P721" i="2"/>
  <c r="P717" i="2"/>
  <c r="P703" i="2"/>
  <c r="P707" i="2"/>
  <c r="P692" i="2"/>
  <c r="P688" i="2"/>
  <c r="P684" i="2"/>
  <c r="P678" i="2"/>
  <c r="P674" i="2"/>
  <c r="P667" i="2"/>
  <c r="P646" i="2"/>
  <c r="P638" i="2"/>
  <c r="P634" i="2"/>
  <c r="P628" i="2"/>
  <c r="P624" i="2"/>
  <c r="P620" i="2"/>
  <c r="P610" i="2"/>
  <c r="P597" i="2"/>
  <c r="P579" i="2"/>
  <c r="P575" i="2"/>
  <c r="P558" i="2"/>
  <c r="P551" i="2"/>
  <c r="P538" i="2"/>
  <c r="P518" i="2"/>
  <c r="P504" i="2"/>
  <c r="P500" i="2"/>
  <c r="P496" i="2"/>
  <c r="P483" i="2"/>
  <c r="P468" i="2"/>
  <c r="P461" i="2"/>
  <c r="P454" i="2"/>
  <c r="P383" i="2"/>
  <c r="P379" i="2"/>
  <c r="P372" i="2"/>
  <c r="P359" i="2"/>
  <c r="P355" i="2"/>
  <c r="P333" i="2"/>
  <c r="P329" i="2"/>
  <c r="P319" i="2"/>
  <c r="P309" i="2"/>
  <c r="P301" i="2"/>
  <c r="P283" i="2"/>
  <c r="P270" i="2"/>
  <c r="P263" i="2"/>
  <c r="P256" i="2"/>
  <c r="P249" i="2"/>
  <c r="P245" i="2"/>
  <c r="P241" i="2"/>
  <c r="P237" i="2"/>
  <c r="P233" i="2"/>
  <c r="P219" i="2"/>
  <c r="P209" i="2"/>
  <c r="P202" i="2"/>
  <c r="P192" i="2"/>
  <c r="P180" i="2"/>
  <c r="P176" i="2"/>
  <c r="P172" i="2"/>
  <c r="P162" i="2"/>
  <c r="P143" i="2"/>
  <c r="P108" i="2"/>
  <c r="P92" i="2"/>
  <c r="P78" i="2"/>
  <c r="P71" i="2"/>
  <c r="P61" i="2"/>
  <c r="P43" i="2"/>
  <c r="P26" i="2"/>
  <c r="P8" i="2"/>
  <c r="P15" i="2"/>
  <c r="P4" i="2"/>
  <c r="P847" i="2" l="1"/>
</calcChain>
</file>

<file path=xl/sharedStrings.xml><?xml version="1.0" encoding="utf-8"?>
<sst xmlns="http://schemas.openxmlformats.org/spreadsheetml/2006/main" count="10683" uniqueCount="1559">
  <si>
    <r>
      <rPr>
        <b/>
        <sz val="16"/>
        <rFont val="Arial"/>
        <family val="2"/>
      </rPr>
      <t>Independent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Electricity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Market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Operator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of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the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Philippines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Inc.</t>
    </r>
  </si>
  <si>
    <r>
      <rPr>
        <sz val="8"/>
        <rFont val="Arial"/>
        <family val="2"/>
      </rPr>
      <t>(Administrator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of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the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WESM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non-stock,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non-profit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Corporation)
</t>
    </r>
    <r>
      <rPr>
        <sz val="9"/>
        <rFont val="Arial"/>
        <family val="2"/>
      </rPr>
      <t>9th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Flr.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Robinsons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Equitable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 xml:space="preserve">Tower,
</t>
    </r>
    <r>
      <rPr>
        <sz val="8"/>
        <rFont val="Arial"/>
        <family val="2"/>
      </rPr>
      <t>ADB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Avenue,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Ortigas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Center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Pasig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City,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Philippines
</t>
    </r>
    <r>
      <rPr>
        <sz val="8"/>
        <rFont val="Arial"/>
        <family val="2"/>
      </rPr>
      <t>VAT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REG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TIN:</t>
    </r>
    <r>
      <rPr>
        <sz val="8"/>
        <rFont val="Times New Roman"/>
        <family val="1"/>
      </rPr>
      <t xml:space="preserve"> </t>
    </r>
    <r>
      <rPr>
        <sz val="9"/>
        <rFont val="Arial"/>
        <family val="2"/>
      </rPr>
      <t>010-007-246-000</t>
    </r>
  </si>
  <si>
    <r>
      <rPr>
        <sz val="8"/>
        <rFont val="Arial"/>
        <family val="2"/>
      </rPr>
      <t>Phone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no.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(632)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318-93-76
</t>
    </r>
    <r>
      <rPr>
        <sz val="8"/>
        <rFont val="Arial"/>
        <family val="2"/>
      </rPr>
      <t>Fax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No.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(632)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636-08-02
</t>
    </r>
    <r>
      <rPr>
        <sz val="8"/>
        <rFont val="Arial"/>
        <family val="2"/>
      </rPr>
      <t>Website: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www.iemop.ph
</t>
    </r>
    <r>
      <rPr>
        <b/>
        <sz val="18"/>
        <rFont val="Arial"/>
        <family val="2"/>
      </rPr>
      <t>Final</t>
    </r>
    <r>
      <rPr>
        <sz val="18"/>
        <rFont val="Times New Roman"/>
        <family val="1"/>
      </rPr>
      <t xml:space="preserve"> </t>
    </r>
    <r>
      <rPr>
        <b/>
        <sz val="18"/>
        <rFont val="Arial"/>
        <family val="2"/>
      </rPr>
      <t>Statement</t>
    </r>
  </si>
  <si>
    <r>
      <rPr>
        <b/>
        <sz val="10.5"/>
        <rFont val="Arial"/>
        <family val="2"/>
      </rPr>
      <t>WESM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TRANSACTION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COVER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SUMMARY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-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FINAL</t>
    </r>
  </si>
  <si>
    <r>
      <rPr>
        <sz val="8"/>
        <rFont val="Arial"/>
        <family val="2"/>
      </rPr>
      <t>CENPRI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/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CENTRAL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NEGROS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POWER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RELIABILITY,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INC.
</t>
    </r>
    <r>
      <rPr>
        <sz val="8"/>
        <rFont val="Arial"/>
        <family val="2"/>
      </rPr>
      <t>FOR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THE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ACCOUNT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OF:</t>
    </r>
    <r>
      <rPr>
        <sz val="8"/>
        <rFont val="Times New Roman"/>
        <family val="1"/>
      </rPr>
      <t xml:space="preserve">  </t>
    </r>
    <r>
      <rPr>
        <sz val="8"/>
        <rFont val="Arial"/>
        <family val="2"/>
      </rPr>
      <t xml:space="preserve">CENPRI_SS
</t>
    </r>
    <r>
      <rPr>
        <sz val="8"/>
        <rFont val="Arial"/>
        <family val="2"/>
      </rPr>
      <t>ADDRESS: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#88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Eloisa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Q's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Bldg.,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Corner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Rizal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Mabini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Sts.,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Brgy.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22,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Bacolod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City
</t>
    </r>
    <r>
      <rPr>
        <sz val="8"/>
        <rFont val="Arial"/>
        <family val="2"/>
      </rPr>
      <t>BUSINESS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STYLE: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CENTRAL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NEGROS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POWER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RELIABILITY,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INC.</t>
    </r>
  </si>
  <si>
    <r>
      <rPr>
        <sz val="9"/>
        <color rgb="FFFFFFFF"/>
        <rFont val="Arial"/>
        <family val="2"/>
      </rPr>
      <t>Transaction</t>
    </r>
    <r>
      <rPr>
        <sz val="9"/>
        <color rgb="FFFFFFFF"/>
        <rFont val="Times New Roman"/>
        <family val="1"/>
      </rPr>
      <t xml:space="preserve">  </t>
    </r>
    <r>
      <rPr>
        <sz val="9"/>
        <color rgb="FFFFFFFF"/>
        <rFont val="Arial"/>
        <family val="2"/>
      </rPr>
      <t>Number</t>
    </r>
  </si>
  <si>
    <r>
      <rPr>
        <sz val="8"/>
        <rFont val="Arial"/>
        <family val="2"/>
      </rPr>
      <t>TS-WF-189F-0000090</t>
    </r>
  </si>
  <si>
    <r>
      <rPr>
        <sz val="9"/>
        <color rgb="FFFFFFFF"/>
        <rFont val="Arial"/>
        <family val="2"/>
      </rPr>
      <t>Date</t>
    </r>
  </si>
  <si>
    <r>
      <rPr>
        <sz val="8"/>
        <rFont val="Arial"/>
        <family val="2"/>
      </rPr>
      <t>April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12,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2022</t>
    </r>
  </si>
  <si>
    <r>
      <rPr>
        <sz val="9"/>
        <color rgb="FFFFFFFF"/>
        <rFont val="Arial"/>
        <family val="2"/>
      </rPr>
      <t>Billing</t>
    </r>
    <r>
      <rPr>
        <sz val="9"/>
        <color rgb="FFFFFFFF"/>
        <rFont val="Times New Roman"/>
        <family val="1"/>
      </rPr>
      <t xml:space="preserve"> </t>
    </r>
    <r>
      <rPr>
        <sz val="9"/>
        <color rgb="FFFFFFFF"/>
        <rFont val="Arial"/>
        <family val="2"/>
      </rPr>
      <t>Period</t>
    </r>
  </si>
  <si>
    <r>
      <rPr>
        <sz val="8"/>
        <rFont val="Arial"/>
        <family val="2"/>
      </rPr>
      <t>Feb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26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Mar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25,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2022</t>
    </r>
  </si>
  <si>
    <r>
      <rPr>
        <sz val="9"/>
        <color rgb="FFFFFFFF"/>
        <rFont val="Arial"/>
        <family val="2"/>
      </rPr>
      <t>Due</t>
    </r>
    <r>
      <rPr>
        <sz val="9"/>
        <color rgb="FFFFFFFF"/>
        <rFont val="Times New Roman"/>
        <family val="1"/>
      </rPr>
      <t xml:space="preserve"> </t>
    </r>
    <r>
      <rPr>
        <sz val="9"/>
        <color rgb="FFFFFFFF"/>
        <rFont val="Arial"/>
        <family val="2"/>
      </rPr>
      <t>Date</t>
    </r>
  </si>
  <si>
    <r>
      <rPr>
        <sz val="8"/>
        <rFont val="Arial"/>
        <family val="2"/>
      </rPr>
      <t>April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25,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2022</t>
    </r>
  </si>
  <si>
    <r>
      <rPr>
        <sz val="9"/>
        <rFont val="Arial"/>
        <family val="2"/>
      </rPr>
      <t>SUMMARY</t>
    </r>
  </si>
  <si>
    <r>
      <rPr>
        <b/>
        <sz val="8.5"/>
        <color rgb="FFFFFFFF"/>
        <rFont val="Arial"/>
        <family val="2"/>
      </rPr>
      <t>Description</t>
    </r>
  </si>
  <si>
    <r>
      <rPr>
        <b/>
        <sz val="8.5"/>
        <color rgb="FFFFFFFF"/>
        <rFont val="Arial"/>
        <family val="2"/>
      </rPr>
      <t>Sales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 xml:space="preserve">*
</t>
    </r>
    <r>
      <rPr>
        <b/>
        <sz val="8.5"/>
        <color rgb="FFFFFFFF"/>
        <rFont val="Arial"/>
        <family val="2"/>
      </rPr>
      <t>(+)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WESM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Payable</t>
    </r>
  </si>
  <si>
    <r>
      <rPr>
        <b/>
        <sz val="8.5"/>
        <color rgb="FFFFFFFF"/>
        <rFont val="Arial"/>
        <family val="2"/>
      </rPr>
      <t>Purchases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 xml:space="preserve">*
</t>
    </r>
    <r>
      <rPr>
        <b/>
        <sz val="8.5"/>
        <color rgb="FFFFFFFF"/>
        <rFont val="Arial"/>
        <family val="2"/>
      </rPr>
      <t>(-)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WESM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Receivable</t>
    </r>
  </si>
  <si>
    <r>
      <rPr>
        <sz val="9"/>
        <rFont val="Arial"/>
        <family val="2"/>
      </rPr>
      <t>Vatable,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</si>
  <si>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8"/>
        <rFont val="Arial"/>
        <family val="2"/>
      </rPr>
      <t>-</t>
    </r>
  </si>
  <si>
    <r>
      <rPr>
        <sz val="9"/>
        <rFont val="Arial"/>
        <family val="2"/>
      </rPr>
      <t>Zero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Rated,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</si>
  <si>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Zero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Rated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(Eco-zone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Enterprise),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</si>
  <si>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Net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Sale/Purchase,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</si>
  <si>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Vat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on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Energy,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</si>
  <si>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EWT,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</si>
  <si>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Net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Energy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Quantity,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MWh</t>
    </r>
  </si>
  <si>
    <r>
      <rPr>
        <sz val="9"/>
        <rFont val="Arial"/>
        <family val="2"/>
      </rPr>
      <t>OTHER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SETTLEMENT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INFORMATION</t>
    </r>
  </si>
  <si>
    <r>
      <rPr>
        <b/>
        <sz val="8.5"/>
        <color rgb="FFFFFFFF"/>
        <rFont val="Arial"/>
        <family val="2"/>
      </rPr>
      <t>*Net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Settlement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Surplus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(NSS),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Php:</t>
    </r>
  </si>
  <si>
    <r>
      <rPr>
        <b/>
        <sz val="8.5"/>
        <color rgb="FFFFFFFF"/>
        <rFont val="Arial"/>
        <family val="2"/>
      </rPr>
      <t>*Flowback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Due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to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DOE-DC2021-06-0013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(Gen-X),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Php:</t>
    </r>
  </si>
  <si>
    <r>
      <rPr>
        <b/>
        <sz val="8.5"/>
        <color rgb="FFFFFFFF"/>
        <rFont val="Arial"/>
        <family val="2"/>
      </rPr>
      <t>Generation/Sales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Mix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Ratio:</t>
    </r>
  </si>
  <si>
    <r>
      <rPr>
        <b/>
        <sz val="8.5"/>
        <color rgb="FFFFFFFF"/>
        <rFont val="Arial"/>
        <family val="2"/>
      </rPr>
      <t>Market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Fee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Rate,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Php/kWh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:</t>
    </r>
  </si>
  <si>
    <r>
      <rPr>
        <sz val="8"/>
        <rFont val="Arial"/>
        <family val="2"/>
      </rPr>
      <t>*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Included</t>
    </r>
    <r>
      <rPr>
        <sz val="8"/>
        <rFont val="Times New Roman"/>
        <family val="1"/>
      </rPr>
      <t xml:space="preserve">  </t>
    </r>
    <r>
      <rPr>
        <sz val="8"/>
        <rFont val="Arial"/>
        <family val="2"/>
      </rPr>
      <t>in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the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Sales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and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Purchases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amounts</t>
    </r>
  </si>
  <si>
    <r>
      <rPr>
        <sz val="9"/>
        <rFont val="Arial"/>
        <family val="2"/>
      </rPr>
      <t>REMARKS</t>
    </r>
  </si>
  <si>
    <r>
      <rPr>
        <sz val="9.5"/>
        <rFont val="Arial"/>
        <family val="2"/>
      </rPr>
      <t>WESM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Final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Transaction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Allocation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for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February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26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to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March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25,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2022</t>
    </r>
  </si>
  <si>
    <r>
      <rPr>
        <sz val="8"/>
        <rFont val="Arial"/>
        <family val="2"/>
      </rPr>
      <t>Note: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Sales/Purchases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Include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Net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Settlement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Surplus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(NSS)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flowback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and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other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flowback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amounts.</t>
    </r>
  </si>
  <si>
    <t>1590EC</t>
  </si>
  <si>
    <t>1590EC_SS</t>
  </si>
  <si>
    <t>LOAD</t>
  </si>
  <si>
    <t>Y</t>
  </si>
  <si>
    <t>N</t>
  </si>
  <si>
    <t>-</t>
  </si>
  <si>
    <t>ABRECO</t>
  </si>
  <si>
    <t>ACEPHRES</t>
  </si>
  <si>
    <t>ACEPHRESVIS</t>
  </si>
  <si>
    <t>ACERES</t>
  </si>
  <si>
    <t>ACERESVIS</t>
  </si>
  <si>
    <t>ADVENTRES</t>
  </si>
  <si>
    <t>ADVENTRESNV</t>
  </si>
  <si>
    <t>ADVENTRESVIS</t>
  </si>
  <si>
    <t>ADVENTRESVISNV</t>
  </si>
  <si>
    <t>AEC</t>
  </si>
  <si>
    <t>AESIRES</t>
  </si>
  <si>
    <t>AESIRESVIS</t>
  </si>
  <si>
    <t>AFAB</t>
  </si>
  <si>
    <t>AHC</t>
  </si>
  <si>
    <t>GEN</t>
  </si>
  <si>
    <r>
      <rPr>
        <b/>
        <sz val="10"/>
        <color rgb="FFFFFFFF"/>
        <rFont val="Calibri"/>
        <family val="2"/>
        <scheme val="minor"/>
      </rPr>
      <t>STL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ID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/
TPShort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name</t>
    </r>
  </si>
  <si>
    <r>
      <rPr>
        <b/>
        <sz val="10"/>
        <color rgb="FFFFFFFF"/>
        <rFont val="Calibri"/>
        <family val="2"/>
        <scheme val="minor"/>
      </rPr>
      <t>Billing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ID</t>
    </r>
  </si>
  <si>
    <r>
      <rPr>
        <b/>
        <sz val="10"/>
        <color rgb="FFFFFFFF"/>
        <rFont val="Calibri"/>
        <family val="2"/>
        <scheme val="minor"/>
      </rPr>
      <t>Facility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Type</t>
    </r>
  </si>
  <si>
    <r>
      <rPr>
        <b/>
        <sz val="10"/>
        <color rgb="FFFFFFFF"/>
        <rFont val="Calibri"/>
        <family val="2"/>
        <scheme val="minor"/>
      </rPr>
      <t>WHT
Agent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</si>
  <si>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ITH
Tag</t>
    </r>
  </si>
  <si>
    <r>
      <rPr>
        <b/>
        <sz val="10"/>
        <color rgb="FFFFFFFF"/>
        <rFont val="Calibri"/>
        <family val="2"/>
        <scheme val="minor"/>
      </rPr>
      <t>Non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Vatable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</si>
  <si>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Zero-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rated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</si>
  <si>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Vatable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Sales</t>
    </r>
  </si>
  <si>
    <r>
      <rPr>
        <b/>
        <sz val="10"/>
        <color rgb="FFFFFFFF"/>
        <rFont val="Calibri"/>
        <family val="2"/>
        <scheme val="minor"/>
      </rPr>
      <t>Zero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Rated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Sales</t>
    </r>
  </si>
  <si>
    <r>
      <rPr>
        <b/>
        <sz val="10"/>
        <color rgb="FFFFFFFF"/>
        <rFont val="Calibri"/>
        <family val="2"/>
        <scheme val="minor"/>
      </rPr>
      <t>Zero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Rated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EcoZones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Sales</t>
    </r>
  </si>
  <si>
    <r>
      <rPr>
        <b/>
        <sz val="10"/>
        <color rgb="FFFFFFFF"/>
        <rFont val="Calibri"/>
        <family val="2"/>
        <scheme val="minor"/>
      </rPr>
      <t>Vat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On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Sales</t>
    </r>
  </si>
  <si>
    <t>EWT</t>
  </si>
  <si>
    <t>Item No.</t>
  </si>
  <si>
    <t>TOTAL</t>
  </si>
  <si>
    <r>
      <rPr>
        <b/>
        <sz val="12"/>
        <rFont val="Calibri"/>
        <family val="2"/>
        <scheme val="minor"/>
      </rPr>
      <t>WESM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TRANSACTION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ALLOCATION
CENPRI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/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CENTRAL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NEGROS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POWER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RELIABILITY,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INC.
Billing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Month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(Period):</t>
    </r>
    <r>
      <rPr>
        <sz val="12"/>
        <rFont val="Calibri"/>
        <family val="2"/>
        <scheme val="minor"/>
      </rPr>
      <t xml:space="preserve">  </t>
    </r>
    <r>
      <rPr>
        <b/>
        <sz val="12"/>
        <rFont val="Calibri"/>
        <family val="2"/>
        <scheme val="minor"/>
      </rPr>
      <t>March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2022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(Feb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26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-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Mar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25,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2022)</t>
    </r>
    <r>
      <rPr>
        <sz val="12"/>
        <rFont val="Calibri"/>
        <family val="2"/>
        <scheme val="minor"/>
      </rPr>
      <t xml:space="preserve">
TS-WF-189F-0000000000090</t>
    </r>
  </si>
  <si>
    <t>AHC_SS</t>
  </si>
  <si>
    <t>AKELCO</t>
  </si>
  <si>
    <t>ALECO</t>
  </si>
  <si>
    <t>AMLANHPC</t>
  </si>
  <si>
    <t>EDC</t>
  </si>
  <si>
    <t>ANC</t>
  </si>
  <si>
    <t>ANDA</t>
  </si>
  <si>
    <t>ANDARES</t>
  </si>
  <si>
    <t>ANDA_SS</t>
  </si>
  <si>
    <t>ANTECO</t>
  </si>
  <si>
    <t>APRI</t>
  </si>
  <si>
    <t>APRI_SS</t>
  </si>
  <si>
    <t>MPPC</t>
  </si>
  <si>
    <t>AURELCO</t>
  </si>
  <si>
    <t>AWOC</t>
  </si>
  <si>
    <t>BATELEC1</t>
  </si>
  <si>
    <t>BATELEC2</t>
  </si>
  <si>
    <t>BILLING ID (INDIRECT/CHILD)</t>
  </si>
  <si>
    <t>REGISTERED BUSINESS NAME</t>
  </si>
  <si>
    <t>SETTLEMENT ID  (DIRECT/PARENT)</t>
  </si>
  <si>
    <t>REGISTERED BUSINESS ADDRESS</t>
  </si>
  <si>
    <t>TAX IDENTIFICATION NUMBER</t>
  </si>
  <si>
    <t xml:space="preserve">1590 Energy Corporation </t>
  </si>
  <si>
    <t>907-908 Ayala Life FGU Ctr. Cebu Business Park Luz Cebu City, Cebu City (Capital) Philippines 6000</t>
  </si>
  <si>
    <t>007-833-205-000</t>
  </si>
  <si>
    <t xml:space="preserve">Aboitiz Energy Solutions, Inc. </t>
  </si>
  <si>
    <t>Aboitiz Corporate Center, Gov. Manuel Cuenco, Kasambagan, Cebu City 6000</t>
  </si>
  <si>
    <t>201-115-150-000</t>
  </si>
  <si>
    <t>Abra Electric Cooperative, Inc.</t>
  </si>
  <si>
    <t>Capitulacion St., Calaba Bangued, Abra</t>
  </si>
  <si>
    <t>000-607-111-000</t>
  </si>
  <si>
    <t>ABSOLUTDI_SS</t>
  </si>
  <si>
    <t xml:space="preserve">Absolut Distillers Inc. </t>
  </si>
  <si>
    <t>ABSOLUTDI</t>
  </si>
  <si>
    <t>Barangay Malaruhatan, Lian Batangas</t>
  </si>
  <si>
    <t>000-617-524-000</t>
  </si>
  <si>
    <t xml:space="preserve">AC Energy and Infrastructure Corporation </t>
  </si>
  <si>
    <t>4th Flr 6750 Ayala Office Tower, Ayala Ave., San Lorenzo, Makati City</t>
  </si>
  <si>
    <t>251-922-919-000</t>
  </si>
  <si>
    <t xml:space="preserve">AC Energy Philippines, Inc. </t>
  </si>
  <si>
    <t>4th Floor, 6750 Office Tower, Ayala Avenue, San Lorenzo, Makati City</t>
  </si>
  <si>
    <t>000-506-020-000</t>
  </si>
  <si>
    <t>PHENSS</t>
  </si>
  <si>
    <t>PHEN</t>
  </si>
  <si>
    <t>HPHI</t>
  </si>
  <si>
    <t>PHENRES</t>
  </si>
  <si>
    <t>4th Floor 6750 Office Tower, Ayala Avenue, San Lorenzo, Makati City</t>
  </si>
  <si>
    <t>PHENRESVIS</t>
  </si>
  <si>
    <t xml:space="preserve">AdventEnergy, Inc. </t>
  </si>
  <si>
    <t>Mactan Economic Zone, Basak, Lapulapu City 6015</t>
  </si>
  <si>
    <t>007-099-197-000</t>
  </si>
  <si>
    <t xml:space="preserve">Aklan Electric Cooperative, Inc. </t>
  </si>
  <si>
    <t>Poblacion, Lezo, Aklan 5605</t>
  </si>
  <si>
    <t>510-000-567-158</t>
  </si>
  <si>
    <t xml:space="preserve">Albay Electric Cooperative, Inc. </t>
  </si>
  <si>
    <t>W. Vinzon St., Old Albay District, Legazpi City</t>
  </si>
  <si>
    <t>008-661-918-000</t>
  </si>
  <si>
    <t xml:space="preserve">Alternergy Wind One Corporation </t>
  </si>
  <si>
    <t>Mahabang Sapa Feeder rd., Brgy. Halayhayin, Pililla, Rizal</t>
  </si>
  <si>
    <t>008-073-929-000</t>
  </si>
  <si>
    <t>AWOC_SS</t>
  </si>
  <si>
    <t>AMLANHPC_SS</t>
  </si>
  <si>
    <t>Amlan Hydroelectric Power Corporation</t>
  </si>
  <si>
    <t>Juan LunaSt., Bantayan, Dumaguete City, Negros Oriental</t>
  </si>
  <si>
    <t>266-589-268-000</t>
  </si>
  <si>
    <t>Anda Power Corporation</t>
  </si>
  <si>
    <t>TECO Industrial Park Ninoy Aquino Highway Bundagul Mabalacat City Pampanga 2010</t>
  </si>
  <si>
    <t>008-527-938</t>
  </si>
  <si>
    <t xml:space="preserve">Anda Power Corporation </t>
  </si>
  <si>
    <t>TECO Industrial Park, BO. Bundagul, Mabalacat, Pampanga</t>
  </si>
  <si>
    <t>008-527-938-000</t>
  </si>
  <si>
    <t>ANDARESNV</t>
  </si>
  <si>
    <t xml:space="preserve">Angat Hydropower Corporation </t>
  </si>
  <si>
    <t>Angat Hydroelectric Power Plant, San Lorenzo, Norzagaray, Bulacan</t>
  </si>
  <si>
    <t>008-657-558-000</t>
  </si>
  <si>
    <t>TECO-SEZ, Bundagul, Mabalacat, Pampanga</t>
  </si>
  <si>
    <t>AECSLR</t>
  </si>
  <si>
    <t>Angeles Electric Corporation</t>
  </si>
  <si>
    <t>Don Juan C. Nepomuceno Ave. cor. Teresa Ave. Nepo Mart Complex, Angeles City</t>
  </si>
  <si>
    <t>000-088-802-000</t>
  </si>
  <si>
    <t xml:space="preserve">Angeles Electric Corporation </t>
  </si>
  <si>
    <t>Antique Electric Cooperative, Inc.</t>
  </si>
  <si>
    <t>Brgy. Funda San Jose de Buenavista, Antique</t>
  </si>
  <si>
    <t>000-567-498-000</t>
  </si>
  <si>
    <t xml:space="preserve">AP Renewables Inc. </t>
  </si>
  <si>
    <t>NAC Tower 32nd St. Bonifacio Global City Taguig City 1634</t>
  </si>
  <si>
    <t>006-893-465-000</t>
  </si>
  <si>
    <t>APRICSTNV</t>
  </si>
  <si>
    <t>APRICST</t>
  </si>
  <si>
    <t>EEI</t>
  </si>
  <si>
    <t>ELVI</t>
  </si>
  <si>
    <t>HIGHST</t>
  </si>
  <si>
    <t>PHILHYDRO</t>
  </si>
  <si>
    <t>FBPC</t>
  </si>
  <si>
    <t>SFELAPCO</t>
  </si>
  <si>
    <t>ASEAGAS</t>
  </si>
  <si>
    <t xml:space="preserve">ASEAGAS Corporation </t>
  </si>
  <si>
    <t>14/F NAC Tower 32nd St., BGC, Taguig City</t>
  </si>
  <si>
    <t>008-297-761-000</t>
  </si>
  <si>
    <t>ASEAGAS_SS</t>
  </si>
  <si>
    <t>APEC_SS</t>
  </si>
  <si>
    <t xml:space="preserve">Asia Pacific Energy Corporation </t>
  </si>
  <si>
    <t>APEC</t>
  </si>
  <si>
    <t>226-823-182</t>
  </si>
  <si>
    <t>ACNPC_SS</t>
  </si>
  <si>
    <t>Asian Carbon Neutral Power Corp.</t>
  </si>
  <si>
    <t>ACNPC</t>
  </si>
  <si>
    <t>2188 Elisco Road, Barangay Ibayo-Tipas, Taguig City</t>
  </si>
  <si>
    <t>008-585-041</t>
  </si>
  <si>
    <t>Authority of the Freeport Area of Bataan</t>
  </si>
  <si>
    <t>AFAB ADMINISTRATION BUILDING LUZON AVENUE, FREEPORT AREA OF BATAAN, MARIVELES, BATAAN</t>
  </si>
  <si>
    <t>295-375-213-000</t>
  </si>
  <si>
    <t>BGI</t>
  </si>
  <si>
    <t>Bac-Man Geothermal, Inc.</t>
  </si>
  <si>
    <t>9/F Rockwell Business Center Tower 3 Ortigas Avenue Ugong 1604 City of Pasig NCR. Second District Philippines</t>
  </si>
  <si>
    <t>BGIRESVISNV</t>
  </si>
  <si>
    <t>BGIRES</t>
  </si>
  <si>
    <t>007-721-206-000</t>
  </si>
  <si>
    <t>BGIRESNV</t>
  </si>
  <si>
    <t>BGI_SS</t>
  </si>
  <si>
    <t>FPIC</t>
  </si>
  <si>
    <t>BGIRESVIS</t>
  </si>
  <si>
    <t>BEZSLR</t>
  </si>
  <si>
    <t>Balamban Enerzone Corporation</t>
  </si>
  <si>
    <t>Bravo St. West Cebu Industrial Park Special Economic Zone, Buanoy, Balamban Cebu Philippines 6041</t>
  </si>
  <si>
    <t>250-328-123-000</t>
  </si>
  <si>
    <t>BEZ</t>
  </si>
  <si>
    <t xml:space="preserve">Balamban Enerzone Corporation </t>
  </si>
  <si>
    <t>BATA02</t>
  </si>
  <si>
    <t>Bataan 2020 Incorporated</t>
  </si>
  <si>
    <t>226 Quirino Highway, Barangay Baesa, Quezon City 1106</t>
  </si>
  <si>
    <t>005-858-416-000</t>
  </si>
  <si>
    <t>BATA02SS</t>
  </si>
  <si>
    <t>BTN2020</t>
  </si>
  <si>
    <t>Bataan 2020 Power Ventures, Inc.</t>
  </si>
  <si>
    <t>BTN2020_SS</t>
  </si>
  <si>
    <t>BATAAN 2020 CMPD. ROMAN SUPER HWY. GUGO, SAMAL, BATAAN, 2112</t>
  </si>
  <si>
    <t>BSEI</t>
  </si>
  <si>
    <t xml:space="preserve">Bataan Solar Energy Inc. </t>
  </si>
  <si>
    <t>4th Flr. 6750 Ayala Avenue Office Tower Makati City</t>
  </si>
  <si>
    <t>009-360-958-000</t>
  </si>
  <si>
    <t>BSEISS</t>
  </si>
  <si>
    <t xml:space="preserve">Batangas I Electric Cooperative, Inc. </t>
  </si>
  <si>
    <t>Km. 116 National Highway, Calaca Batangas</t>
  </si>
  <si>
    <t>000-619-182</t>
  </si>
  <si>
    <t xml:space="preserve">Batangas II Electric Cooperative, Inc. </t>
  </si>
  <si>
    <t>Antipolo Del Norte, Lipa City, Batangas</t>
  </si>
  <si>
    <t>000-958-167-000</t>
  </si>
  <si>
    <t>BTLC2LRE</t>
  </si>
  <si>
    <t>BTLC2SLR</t>
  </si>
  <si>
    <t>BPC</t>
  </si>
  <si>
    <t xml:space="preserve">Belgrove Power Corporation </t>
  </si>
  <si>
    <t>Suite 2802, Discovery Center, 25 ADB Avenue, Ortigas Center, Pasig City</t>
  </si>
  <si>
    <t>771-533-432-000</t>
  </si>
  <si>
    <t>BPCSS</t>
  </si>
  <si>
    <t>BENECOSLR</t>
  </si>
  <si>
    <t>Benguet Electric Cooperative, Inc.</t>
  </si>
  <si>
    <t>South Drive, Baguio City</t>
  </si>
  <si>
    <t>000-708-631-000</t>
  </si>
  <si>
    <t>BBEC_SS</t>
  </si>
  <si>
    <t xml:space="preserve">Bicol Biomass Energy Corporation </t>
  </si>
  <si>
    <t>BBEC</t>
  </si>
  <si>
    <t>New San Roque, Pili, Camarines Sur</t>
  </si>
  <si>
    <t>432-894-956</t>
  </si>
  <si>
    <t>BILECO</t>
  </si>
  <si>
    <t xml:space="preserve">Biliran Electric Cooperative, Inc. </t>
  </si>
  <si>
    <t>Brgy.Caraycaray, Naval Biliran Province</t>
  </si>
  <si>
    <t>000-608-067-000</t>
  </si>
  <si>
    <t>BISCOMX</t>
  </si>
  <si>
    <t xml:space="preserve">BISCOM, Inc. </t>
  </si>
  <si>
    <t>BISCOM</t>
  </si>
  <si>
    <t>Unit 604, Legaspi Towers 200 Condominium,  107 Paseo de Roxas, Legaspi Village, Brgy. San Lorenzo, Makati City</t>
  </si>
  <si>
    <t>000-108-989-000</t>
  </si>
  <si>
    <t>BISCOMSS</t>
  </si>
  <si>
    <t>BSMHC</t>
  </si>
  <si>
    <t>BOHECO-I SEVILLA MINI HYDRO CORPORATION</t>
  </si>
  <si>
    <t>BOHECO I, Cabulijan, Tubigon, Bohol</t>
  </si>
  <si>
    <t>269-575-962-000</t>
  </si>
  <si>
    <t>BOHECO1SLR</t>
  </si>
  <si>
    <t>Bohol I Electric Cooperative, Inc.</t>
  </si>
  <si>
    <t>BHCO1SLR</t>
  </si>
  <si>
    <t>Cabulijan, Tubigon, Bohol</t>
  </si>
  <si>
    <t>000-534-418</t>
  </si>
  <si>
    <t>BOHECO1</t>
  </si>
  <si>
    <t xml:space="preserve">Bohol I Electric Cooperative, Inc. </t>
  </si>
  <si>
    <t>JANOPOL</t>
  </si>
  <si>
    <t xml:space="preserve">Bohol I Electric Cooperative, Inc. - Janopol Mini Hydro Power Coporation </t>
  </si>
  <si>
    <t>000-534-418-000</t>
  </si>
  <si>
    <t>JANOPOLSS</t>
  </si>
  <si>
    <t>CABULIJAN TUBIGON BOHOL 6329</t>
  </si>
  <si>
    <t>000-534-418-0000</t>
  </si>
  <si>
    <t>BOHECO2</t>
  </si>
  <si>
    <t xml:space="preserve">Bohol II Electric Cooperative, Inc. </t>
  </si>
  <si>
    <t>Cantagay, Jagna, Bohol</t>
  </si>
  <si>
    <t>610-002-030-585</t>
  </si>
  <si>
    <t>BLCI</t>
  </si>
  <si>
    <t xml:space="preserve">Bohol Light Company, Inc. </t>
  </si>
  <si>
    <t>R. Enerio St., Poblacion III Tagbilaran City, Bohol 6300</t>
  </si>
  <si>
    <t>005-372-703-000</t>
  </si>
  <si>
    <t>BLCISLR</t>
  </si>
  <si>
    <t>BOSUNG_SS</t>
  </si>
  <si>
    <t xml:space="preserve">Bosung Solartec Inc. </t>
  </si>
  <si>
    <t>BOSUNG</t>
  </si>
  <si>
    <t>41 Naga Road Pulang Lupa Dos Las Pinas City</t>
  </si>
  <si>
    <t>009-112-766-000</t>
  </si>
  <si>
    <t>TAPGC</t>
  </si>
  <si>
    <t xml:space="preserve">Bulacan Power Generation Corporation </t>
  </si>
  <si>
    <t>Holcim Compound, Barangay Matictic, Norzagaray, Bulacan, Philippines</t>
  </si>
  <si>
    <t>004-523-557-000</t>
  </si>
  <si>
    <t>TAO</t>
  </si>
  <si>
    <t>ROCECO</t>
  </si>
  <si>
    <t>TAOEDCCST</t>
  </si>
  <si>
    <t>TAPGCSS</t>
  </si>
  <si>
    <t>BULACNSE_SS</t>
  </si>
  <si>
    <t xml:space="preserve">Bulacan Solar Energy Corp. </t>
  </si>
  <si>
    <t>BULACNSE</t>
  </si>
  <si>
    <t>17/F Tower 2, Insular Life Corporate Center, Alabang, Muntinlupa City</t>
  </si>
  <si>
    <t>009-025-130-000</t>
  </si>
  <si>
    <t>CELCORSLR</t>
  </si>
  <si>
    <t>Cabanatuan Electric Corporation</t>
  </si>
  <si>
    <t>Daang Maharlika, Bitas, Cabanatuan City Nueva Ecija 3100</t>
  </si>
  <si>
    <t>000-542-642-000</t>
  </si>
  <si>
    <t>CELCOR</t>
  </si>
  <si>
    <t xml:space="preserve">Cabanatuan Electric Corporation </t>
  </si>
  <si>
    <t>CBECSS</t>
  </si>
  <si>
    <t xml:space="preserve">Cagayan Biomass Energy Corporation </t>
  </si>
  <si>
    <t>CBEC</t>
  </si>
  <si>
    <t>Gamu-Roxas Road, Brgy. Raniag, Burgos, Isabela, Philippines 3344</t>
  </si>
  <si>
    <t>008-534-250-000</t>
  </si>
  <si>
    <t>CAGELCO1</t>
  </si>
  <si>
    <t xml:space="preserve">Cagayan I Electric Cooperative, Inc. </t>
  </si>
  <si>
    <t>Maddarulug, Solana, Cagayan</t>
  </si>
  <si>
    <t>000-551-105-000</t>
  </si>
  <si>
    <t>CAGELCO2</t>
  </si>
  <si>
    <t xml:space="preserve">Cagayan II Electric Cooperative, Inc. </t>
  </si>
  <si>
    <t>Maharlika Highway, Macanaya District, Aparri, Cagayan</t>
  </si>
  <si>
    <t>000-968-623-000</t>
  </si>
  <si>
    <t>CANORECO</t>
  </si>
  <si>
    <t xml:space="preserve">Camarines Norte Electric Cooperative, Inc. </t>
  </si>
  <si>
    <t>Jose P. Rizal St., Daet, Camarines Norte</t>
  </si>
  <si>
    <t>000-534-707-000</t>
  </si>
  <si>
    <t>CASURECO1</t>
  </si>
  <si>
    <t>Camarines Sur I Electric Cooperative, Inc.</t>
  </si>
  <si>
    <t>Puro-Batia, Libmanan, Camarines Sur</t>
  </si>
  <si>
    <t>000-620-935-000</t>
  </si>
  <si>
    <t>CASUR2LRE</t>
  </si>
  <si>
    <t xml:space="preserve">Camarines Sur II Electric Cooperative, Inc. </t>
  </si>
  <si>
    <t>Brgy. Del Rosario, Naga City 4400</t>
  </si>
  <si>
    <t>000-620-901-000</t>
  </si>
  <si>
    <t>CASUR2SLR</t>
  </si>
  <si>
    <t>CASURECO2</t>
  </si>
  <si>
    <t>CASURECO3</t>
  </si>
  <si>
    <t xml:space="preserve">Camarines Sur III Electric Cooperative, Inc. </t>
  </si>
  <si>
    <t>San Isidro, Iriga City, Camarines Sur</t>
  </si>
  <si>
    <t>000-999-381-000</t>
  </si>
  <si>
    <t>CASURECO4</t>
  </si>
  <si>
    <t xml:space="preserve">Camarines Sur IV Electric Cooperative, Inc. </t>
  </si>
  <si>
    <t>Talojongon, Tigaon, Camarines Sur</t>
  </si>
  <si>
    <t>000-999-373-000</t>
  </si>
  <si>
    <t>CAPELCO</t>
  </si>
  <si>
    <t xml:space="preserve">Capiz Electric Cooperative, Inc. </t>
  </si>
  <si>
    <t>Brgy. Timpas, Panitan, Capiz</t>
  </si>
  <si>
    <t>000-569-194-000</t>
  </si>
  <si>
    <t>CEBUEDC_SS</t>
  </si>
  <si>
    <t xml:space="preserve">Cebu Energy Development Corporation </t>
  </si>
  <si>
    <t>CEBUEDC</t>
  </si>
  <si>
    <t>Daanlungsod, Toledo City, Cebu, Cebu, 6038</t>
  </si>
  <si>
    <t>268-129-205-000</t>
  </si>
  <si>
    <t>CEBECO1</t>
  </si>
  <si>
    <t>Cebu I Electric Cooperative, Inc.</t>
  </si>
  <si>
    <t>Bitoon, Dumanjug, Cebu</t>
  </si>
  <si>
    <t>000-534-977-000</t>
  </si>
  <si>
    <t>CEBEC1LRE</t>
  </si>
  <si>
    <t>CEBEC1SLR</t>
  </si>
  <si>
    <t>CEBEC2LRE</t>
  </si>
  <si>
    <t>Cebu II Electric Cooperative, Inc.</t>
  </si>
  <si>
    <t>National Road, Malingin, Bogo City, Cebu</t>
  </si>
  <si>
    <t>000-256-731-000</t>
  </si>
  <si>
    <t>CEBEC2SLR</t>
  </si>
  <si>
    <t>CEBECO2</t>
  </si>
  <si>
    <t xml:space="preserve">Cebu II Electric Cooperative, Inc. </t>
  </si>
  <si>
    <t>CEBECO3</t>
  </si>
  <si>
    <t xml:space="preserve">Cebu III Electric Cooperative, Inc. </t>
  </si>
  <si>
    <t>Luray II, Toledo City, Cebu</t>
  </si>
  <si>
    <t>000-534-985-000</t>
  </si>
  <si>
    <t>CPPC_SS</t>
  </si>
  <si>
    <t xml:space="preserve">Cebu Private Power Corporation </t>
  </si>
  <si>
    <t>CPPC</t>
  </si>
  <si>
    <t>Old VECO Compound, Brgy. Ermita Carbon Cebu City</t>
  </si>
  <si>
    <t>005-255-399-000</t>
  </si>
  <si>
    <t>CABX</t>
  </si>
  <si>
    <t>Central Azucarera de Bais, Inc.</t>
  </si>
  <si>
    <t>CAB</t>
  </si>
  <si>
    <t xml:space="preserve">5th Floor Legazpi Towers 200 Paseo de roxas, Brgy San Lorenzo 4th District Makati City </t>
  </si>
  <si>
    <t>000-111-111-000</t>
  </si>
  <si>
    <t>CABSS</t>
  </si>
  <si>
    <t>CASA</t>
  </si>
  <si>
    <t>Central Azucarera de San Antonio, Inc.</t>
  </si>
  <si>
    <t>5th Floor, Legaspi Towers 200, Paseo De Roxas, Makati City</t>
  </si>
  <si>
    <t>222-792-837-000</t>
  </si>
  <si>
    <t>CASA_SS</t>
  </si>
  <si>
    <t>CAT</t>
  </si>
  <si>
    <t>Central Azucarera de Tarlac</t>
  </si>
  <si>
    <t>San Miguel, Tarlac City</t>
  </si>
  <si>
    <t>000-229-931-000</t>
  </si>
  <si>
    <t>CADPIX</t>
  </si>
  <si>
    <t xml:space="preserve">Central Azucarera Don Pedro, Inc. </t>
  </si>
  <si>
    <t>CADPI</t>
  </si>
  <si>
    <t>14/F Net One Center, 26th Cor 3rd Ave., Bonifacio Global City, Taguig</t>
  </si>
  <si>
    <t>214-280-422-000</t>
  </si>
  <si>
    <t>CADPI_SS</t>
  </si>
  <si>
    <t>CENECOLRE</t>
  </si>
  <si>
    <t>Central Negros Electric Cooperative, Inc.</t>
  </si>
  <si>
    <t>Mabini cor. Gonzaga St. Bacolod City, Negros Occidental</t>
  </si>
  <si>
    <t>000-709-966-000</t>
  </si>
  <si>
    <t>CENECO</t>
  </si>
  <si>
    <t xml:space="preserve">Central Negros Electric Cooperative, Inc. </t>
  </si>
  <si>
    <t>CENPRI</t>
  </si>
  <si>
    <t xml:space="preserve">Central Negros Power Reliability, Inc. </t>
  </si>
  <si>
    <t>#88 Eloisa Q's Bldg., Corner Rizal - Mabini Sts., Brgy. 22, Bacolod City</t>
  </si>
  <si>
    <t>008-691-287-000</t>
  </si>
  <si>
    <t>CENPRI_SS</t>
  </si>
  <si>
    <t>CIP2_SS</t>
  </si>
  <si>
    <t xml:space="preserve">CIP II Power Corporation </t>
  </si>
  <si>
    <t>CIP2</t>
  </si>
  <si>
    <t>Brgy. Quirino, Bacnotan, La Union</t>
  </si>
  <si>
    <t>005-305-575</t>
  </si>
  <si>
    <t>CESIRES</t>
  </si>
  <si>
    <t xml:space="preserve">Citicore Energy Solutions, Inc. </t>
  </si>
  <si>
    <t>9F 45 San Miguel, San Miguel Avenue, Ortigas Center, Pasig City</t>
  </si>
  <si>
    <t>009-333-221-000</t>
  </si>
  <si>
    <t>CESIRESVIS</t>
  </si>
  <si>
    <t>CEDCLRENV</t>
  </si>
  <si>
    <t>Clark Electric Distribution Corporation</t>
  </si>
  <si>
    <t>CEDCLRE</t>
  </si>
  <si>
    <t>Bldg. N2830, Bayanihan St., Clark Freeport Zone, Philippines 2023</t>
  </si>
  <si>
    <t>005-310-198-000</t>
  </si>
  <si>
    <t>CEDCSLR</t>
  </si>
  <si>
    <t>CEDC</t>
  </si>
  <si>
    <t xml:space="preserve">Clark Electric Distribution Corporation </t>
  </si>
  <si>
    <t>CEC</t>
  </si>
  <si>
    <t xml:space="preserve">Cleangreen Energy Corporation </t>
  </si>
  <si>
    <t>Pagasa, Orani, Bataan</t>
  </si>
  <si>
    <t>008-584-493</t>
  </si>
  <si>
    <t>CECSS</t>
  </si>
  <si>
    <t>CORERESNV</t>
  </si>
  <si>
    <t xml:space="preserve">Corenergy, Inc. </t>
  </si>
  <si>
    <t>CORERES</t>
  </si>
  <si>
    <t>Unit 907-908, Ayala Life-FGU Center, Mindanao Ave., cor.Biliran Road, Cebu Business Park, Brgy. Lahug, Cebu City</t>
  </si>
  <si>
    <t>431-572-703-000</t>
  </si>
  <si>
    <t>431-572-703</t>
  </si>
  <si>
    <t>CORERESVIS</t>
  </si>
  <si>
    <t>CSEI</t>
  </si>
  <si>
    <t>Cosmo Solar Energy, Inc.</t>
  </si>
  <si>
    <t>Barangay Narat-an, Miagao, Iloilo</t>
  </si>
  <si>
    <t>432-150-666-000</t>
  </si>
  <si>
    <t>CSEI_SS</t>
  </si>
  <si>
    <t>CWMDC</t>
  </si>
  <si>
    <t>CW Marketing and Development Corporation</t>
  </si>
  <si>
    <t>#1 Julia Vargas Ave., Ugong, PasIg City</t>
  </si>
  <si>
    <t>225-311-296</t>
  </si>
  <si>
    <t>CWMDC_SS</t>
  </si>
  <si>
    <t>CW Marketing and Development Corporation - Station Service</t>
  </si>
  <si>
    <t>DECORPLRE</t>
  </si>
  <si>
    <t>Dagupan Electric Corporation</t>
  </si>
  <si>
    <t>3rd Floor Veria I Bldg, 62 West Avenue, Quezon City 1104</t>
  </si>
  <si>
    <t>000-202-524-000</t>
  </si>
  <si>
    <t>DECORPSLR</t>
  </si>
  <si>
    <t>DECORP</t>
  </si>
  <si>
    <t xml:space="preserve">Dagupan Electric Corporation </t>
  </si>
  <si>
    <t>DIRPOWRES</t>
  </si>
  <si>
    <t xml:space="preserve">DirectPower Services, Inc. </t>
  </si>
  <si>
    <t>5th Floor, Glorietta 4, Ayala Center, Makati City, Philippines 1226</t>
  </si>
  <si>
    <t>008-122-663-000</t>
  </si>
  <si>
    <t>DIRPOWRESVIS</t>
  </si>
  <si>
    <t>DORELCO</t>
  </si>
  <si>
    <t>Don Orestes Romualdez Cooperative, Inc.</t>
  </si>
  <si>
    <t>San Roque, Tolosa, Leyte</t>
  </si>
  <si>
    <t>000-609-565-000</t>
  </si>
  <si>
    <t>EAUC</t>
  </si>
  <si>
    <t xml:space="preserve">East Asia Utilities Corporation </t>
  </si>
  <si>
    <t>Bo. Ibo MEPZ I Lapu-Lapu City 6015</t>
  </si>
  <si>
    <t>004-760-842-000</t>
  </si>
  <si>
    <t>EAUCMEPZA</t>
  </si>
  <si>
    <t>EAUC_SS</t>
  </si>
  <si>
    <t>ESAMELCO</t>
  </si>
  <si>
    <t xml:space="preserve">Eastern Samar Electric Cooperative, Inc. </t>
  </si>
  <si>
    <t>BRGY. CABONG, BORONGAN CITY, EASTERN SAMAR</t>
  </si>
  <si>
    <t>000-571-316-000</t>
  </si>
  <si>
    <t>ECOPARK2</t>
  </si>
  <si>
    <t xml:space="preserve">Ecopark Energy of Valenzuela Corp. </t>
  </si>
  <si>
    <t>ECOPARK</t>
  </si>
  <si>
    <t>189 Tagalag Road Brgy. Tagalag, Valenzuela City</t>
  </si>
  <si>
    <t>009-279-358-000</t>
  </si>
  <si>
    <t>EPMIRESNV</t>
  </si>
  <si>
    <t>Ecozone Power Management, Inc.</t>
  </si>
  <si>
    <t>EPMIRES</t>
  </si>
  <si>
    <t>2F LTI Admin Bldg. 1 North Main Avenue Laguna Technopark, Biñan, Laguna</t>
  </si>
  <si>
    <t>007-852-642-000</t>
  </si>
  <si>
    <t>EBWPC</t>
  </si>
  <si>
    <t>EDC Burgos Wind Power Corporation</t>
  </si>
  <si>
    <t>EBWPC_SS</t>
  </si>
  <si>
    <t>EEIRES</t>
  </si>
  <si>
    <t xml:space="preserve">EEI Energy Solutions Corporation </t>
  </si>
  <si>
    <t># 12 Manggahan St. Brgy. Bagumbayan, Quezon City</t>
  </si>
  <si>
    <t>010-470-000-000</t>
  </si>
  <si>
    <t>EDCVIS</t>
  </si>
  <si>
    <t>Energy Development Corporation</t>
  </si>
  <si>
    <t>EDCSL_SS</t>
  </si>
  <si>
    <t>EDCSL</t>
  </si>
  <si>
    <t>EDCSL2_SS</t>
  </si>
  <si>
    <t>EDCSL2</t>
  </si>
  <si>
    <t>EDC_SS</t>
  </si>
  <si>
    <t>ENFINITY</t>
  </si>
  <si>
    <t xml:space="preserve">Enfinity Philippines Renewable Resources Inc. </t>
  </si>
  <si>
    <t>Room 6A, Philexcel Business Center 1 M.A Roxas Highway, Clark Freeport Zone, Pampanga</t>
  </si>
  <si>
    <t>007-813-849-000</t>
  </si>
  <si>
    <t>ENFINITY_SS</t>
  </si>
  <si>
    <t>FCFMC</t>
  </si>
  <si>
    <t>FCF Minerals Corporation</t>
  </si>
  <si>
    <t>Unit 1407, Pacific Star Building, Sen. Gil Puyat Avenue cor. Makati Avenue, Bel-Air, 1209 Makati City</t>
  </si>
  <si>
    <t>238-154-069-000</t>
  </si>
  <si>
    <t>FDCRESCVISNV</t>
  </si>
  <si>
    <t xml:space="preserve">FDC Retail Electricity Sales Corporation </t>
  </si>
  <si>
    <t>FDCRESC</t>
  </si>
  <si>
    <t>9/F Filinvest One Bldg. Northgate Cyberzone,Alabang-Zapote Road Cor. Northgate Ave. Filinvest City,Alabang,Muntinlupa City</t>
  </si>
  <si>
    <t xml:space="preserve">007-475-660-000 </t>
  </si>
  <si>
    <t>FDCRESCNV</t>
  </si>
  <si>
    <t>FDCRESCVIS</t>
  </si>
  <si>
    <t>FGPSANLOSS</t>
  </si>
  <si>
    <t xml:space="preserve">FGP Corp. </t>
  </si>
  <si>
    <t>FGPSANLO</t>
  </si>
  <si>
    <t>6/F Rockwell Business Center Tower 3, Ortigas Avenue Ugong, City of Pasig NCR, Second District Philippines 1604</t>
  </si>
  <si>
    <t>005-011-427-000</t>
  </si>
  <si>
    <t>FCRV</t>
  </si>
  <si>
    <t xml:space="preserve">First Cabanatuan Renewable Ventures Inc. </t>
  </si>
  <si>
    <t>FCVC Compound Sitio Mampulog, Brgy. Bitas, Cabanatuan, Nueva Ecija</t>
  </si>
  <si>
    <t>008-944-766-000</t>
  </si>
  <si>
    <t>FCRV_SS</t>
  </si>
  <si>
    <t>FFHC</t>
  </si>
  <si>
    <t xml:space="preserve">First Farmers Holding Corporation </t>
  </si>
  <si>
    <t>Brgy. Dos Hermanas, Talisay City, Negros Occidental 6115</t>
  </si>
  <si>
    <t>002-011-670-000</t>
  </si>
  <si>
    <t>FFHC_SS</t>
  </si>
  <si>
    <t>FGPCSTRASS</t>
  </si>
  <si>
    <t xml:space="preserve">First Gas Power Corporation </t>
  </si>
  <si>
    <t>FGPCSTRA</t>
  </si>
  <si>
    <t>004-470-601-000</t>
  </si>
  <si>
    <t>FGES</t>
  </si>
  <si>
    <t>First Gen Energy Solutions</t>
  </si>
  <si>
    <t>6/F Rockwell Business Center Tower 3, Ortigas Ave. Ugong, City of Pasig City NCR, 2nd District Philippines 1604</t>
  </si>
  <si>
    <t>006-537-631-000</t>
  </si>
  <si>
    <t>FGESRES</t>
  </si>
  <si>
    <t xml:space="preserve">First Gen Energy Solutions, Inc. </t>
  </si>
  <si>
    <t>FGESRESVIS</t>
  </si>
  <si>
    <t>FGHPC</t>
  </si>
  <si>
    <t xml:space="preserve">First Gen Hydro Power Corporation </t>
  </si>
  <si>
    <t>6/F Rockwell Business Center Tower 3, Ortigas Ave., Pasig city</t>
  </si>
  <si>
    <t>244-335-986-000</t>
  </si>
  <si>
    <t>FGHPCSS</t>
  </si>
  <si>
    <t>FGHPCCSTNV</t>
  </si>
  <si>
    <t>FITUI</t>
  </si>
  <si>
    <t>FGHPCCST</t>
  </si>
  <si>
    <t>ECOSIP</t>
  </si>
  <si>
    <t>FGHSNG</t>
  </si>
  <si>
    <t xml:space="preserve">First Gen Hydro Power Corporation - Customer </t>
  </si>
  <si>
    <t>FLECO</t>
  </si>
  <si>
    <t xml:space="preserve">First Laguna Electric Cooperative, Inc. </t>
  </si>
  <si>
    <t>Brgy. Lewwin, Lumban Laguna</t>
  </si>
  <si>
    <t>000-624-679-000</t>
  </si>
  <si>
    <t>FNPC</t>
  </si>
  <si>
    <t xml:space="preserve">First Natgas Power Corp. </t>
  </si>
  <si>
    <t>6/F Rockwell Business Center Tower 3, Ortigas Ave., Pasig City</t>
  </si>
  <si>
    <t>237-151-695-000</t>
  </si>
  <si>
    <t>FNPCSS</t>
  </si>
  <si>
    <t>FSOLEQ</t>
  </si>
  <si>
    <t xml:space="preserve">First Solar Energy Corp. </t>
  </si>
  <si>
    <t>21/F Tower 678, 6789, Ayala Avenue, Makati City</t>
  </si>
  <si>
    <t>008-104-865-000</t>
  </si>
  <si>
    <t>FSOLEQSS</t>
  </si>
  <si>
    <t>FTOLEDO</t>
  </si>
  <si>
    <t xml:space="preserve">First Toledo Solar Energy Corporation </t>
  </si>
  <si>
    <t>9/F 45 San Miguel, San Miguel Ave., Ortigas Center, Pasig City</t>
  </si>
  <si>
    <t>008-943-292-000</t>
  </si>
  <si>
    <t>FTOLEDOSS</t>
  </si>
  <si>
    <t>GIGAACE4</t>
  </si>
  <si>
    <t>GIGA ACE 4, INC.</t>
  </si>
  <si>
    <t xml:space="preserve">4th Floor, 6750 Office Tower, Ayala Avenue, Makati City </t>
  </si>
  <si>
    <t>758-765-902-000</t>
  </si>
  <si>
    <t>GIGAACE4SS</t>
  </si>
  <si>
    <t>GIGASOL3</t>
  </si>
  <si>
    <t xml:space="preserve">GIGASOL3, Inc. </t>
  </si>
  <si>
    <t>4th Floor, 6750 Ayala Avenue, Office Tower, Makati City</t>
  </si>
  <si>
    <t>009-597-701-000</t>
  </si>
  <si>
    <t>GIGASOL3NV</t>
  </si>
  <si>
    <t>GIGASOL3SS</t>
  </si>
  <si>
    <t>009-597-701</t>
  </si>
  <si>
    <t>GESCRES</t>
  </si>
  <si>
    <t xml:space="preserve">Global Energy Supply Corporation </t>
  </si>
  <si>
    <t>15/F Metrobank Plaza Building, Osmeña Blvd., Sta Cruz, Cebu City</t>
  </si>
  <si>
    <t>234-621-270-000</t>
  </si>
  <si>
    <t>GESCRESVIS</t>
  </si>
  <si>
    <t>GNPD</t>
  </si>
  <si>
    <t xml:space="preserve">GNPower Dinginin Ltd. Co. </t>
  </si>
  <si>
    <t>28/F Orient Square Bldg., Don Francisco Ortigas Tr. Rd., Ortigas Center Pasig City</t>
  </si>
  <si>
    <t>008-778-572-000</t>
  </si>
  <si>
    <t>GNPDSS</t>
  </si>
  <si>
    <t>GNPLCRES</t>
  </si>
  <si>
    <t>GNPower Ltd. Co.</t>
  </si>
  <si>
    <t>28th Floor, The Orient Square, Don Francisco Ortigas Jr. Road, Ortigas Center, Pasig City</t>
  </si>
  <si>
    <t>202-920-663-000</t>
  </si>
  <si>
    <t>GMCPSS</t>
  </si>
  <si>
    <t>GNPower Mariveles Coal Plant Ltd. Co.</t>
  </si>
  <si>
    <t>GMCP</t>
  </si>
  <si>
    <t>006-659-706-000</t>
  </si>
  <si>
    <t xml:space="preserve">GNPower Mariveles Energy Center Ltd. Co. </t>
  </si>
  <si>
    <t>28th Floor The Orient Square, Don Francisco Ortigas Jr. Road, Ortigas Center, San Antonio 1605 City of Pasig NCR, Second District Philippines</t>
  </si>
  <si>
    <t>006-659-706-00000</t>
  </si>
  <si>
    <t>GMEC</t>
  </si>
  <si>
    <t>GCC</t>
  </si>
  <si>
    <t>Goodfound Cement Corporation</t>
  </si>
  <si>
    <t>Purok 3, Palanog, Camalig, Albay</t>
  </si>
  <si>
    <t>005-613-132-000</t>
  </si>
  <si>
    <t>G2REC</t>
  </si>
  <si>
    <t xml:space="preserve">Grass Gold Renewable Energy Corporation </t>
  </si>
  <si>
    <t xml:space="preserve">Agrinet Grains Office, Tulat Road, San Jose, Nueva Ecija </t>
  </si>
  <si>
    <t>008-771-462-000</t>
  </si>
  <si>
    <t>G2RECSS</t>
  </si>
  <si>
    <t>Barangay Caridad Sur Llanera, Nueva Ecija</t>
  </si>
  <si>
    <t>GCGIRES</t>
  </si>
  <si>
    <t>Green Core Geothermal, Inc.</t>
  </si>
  <si>
    <t>007317982</t>
  </si>
  <si>
    <t>GCGI</t>
  </si>
  <si>
    <t>GCGISS</t>
  </si>
  <si>
    <t>GCGIRESVIS</t>
  </si>
  <si>
    <t>GCGIRESVISNV</t>
  </si>
  <si>
    <t>DMDC</t>
  </si>
  <si>
    <t>DUCOM</t>
  </si>
  <si>
    <t>GFII</t>
  </si>
  <si>
    <t xml:space="preserve">Green Future Innovations, Inc. </t>
  </si>
  <si>
    <t>Ecofuel Agro Industrial Ecozone, Sta. Filomena, San Mariano, Isabela</t>
  </si>
  <si>
    <t>006-922-063-000</t>
  </si>
  <si>
    <t>GFIISS</t>
  </si>
  <si>
    <t>GIFT</t>
  </si>
  <si>
    <t xml:space="preserve">Green Innovations for Tomorrow Corporation </t>
  </si>
  <si>
    <t>Bacal 2, Talavera, Nueva Ecija</t>
  </si>
  <si>
    <t>436-997-925-000</t>
  </si>
  <si>
    <t>GIFT2SS</t>
  </si>
  <si>
    <t>GIFTSS</t>
  </si>
  <si>
    <t>GIFT2</t>
  </si>
  <si>
    <t>Bacal II, Talavera Nueva Ecija</t>
  </si>
  <si>
    <t>GPS3I</t>
  </si>
  <si>
    <t>Greencore Power Solutions 3, Inc.</t>
  </si>
  <si>
    <t>Lot 4 Magalang-Arayat Road San Antonio, Arayat, Pampanga</t>
  </si>
  <si>
    <t>010-168-348</t>
  </si>
  <si>
    <t>GPS3ISS</t>
  </si>
  <si>
    <t>GUIMELCO</t>
  </si>
  <si>
    <t>Guimaras Electric Cooperative, Inc.</t>
  </si>
  <si>
    <t>San Miguel, Jordan, Guimaras</t>
  </si>
  <si>
    <t>000-994-641-000</t>
  </si>
  <si>
    <t>TAREC</t>
  </si>
  <si>
    <t xml:space="preserve">Guimaras Wind Corporation </t>
  </si>
  <si>
    <t>Suclaran 5048 San Lorenzo, Guimaras, Philippines</t>
  </si>
  <si>
    <t>004-500-956-000</t>
  </si>
  <si>
    <t>TARECSS</t>
  </si>
  <si>
    <t>HPCO</t>
  </si>
  <si>
    <t>Hawaiian-Philippine Company</t>
  </si>
  <si>
    <t>Silay-Hawaiian Central, Silay City, Negros Occidental</t>
  </si>
  <si>
    <t>000-424-722-000</t>
  </si>
  <si>
    <t>HPCOX</t>
  </si>
  <si>
    <t>HPCOSS</t>
  </si>
  <si>
    <t>HSABISS</t>
  </si>
  <si>
    <t xml:space="preserve">Hedcor Sabangan, Inc. </t>
  </si>
  <si>
    <t>HSABI</t>
  </si>
  <si>
    <t>Barangay Namatec, Sabangan, Mountain Province</t>
  </si>
  <si>
    <t>409-507-988-000</t>
  </si>
  <si>
    <t>HEDCORLAT</t>
  </si>
  <si>
    <t xml:space="preserve">HEDCOR, Inc. </t>
  </si>
  <si>
    <t>HEDCOR</t>
  </si>
  <si>
    <t>214 Ambuclao Road, Obulan, Beckel, La Trinidad, Benguet</t>
  </si>
  <si>
    <t>001-946-873-000</t>
  </si>
  <si>
    <t>HEDCORBA</t>
  </si>
  <si>
    <t>HEDCORSS</t>
  </si>
  <si>
    <t>001-946-873-00000</t>
  </si>
  <si>
    <t>HEDCORBASS</t>
  </si>
  <si>
    <t>HEDCORHESS</t>
  </si>
  <si>
    <t>HEDCORHE</t>
  </si>
  <si>
    <t>HELIOSSS</t>
  </si>
  <si>
    <t xml:space="preserve">Helios Solar Energy Corporation </t>
  </si>
  <si>
    <t>HELIOS</t>
  </si>
  <si>
    <t>21/F Tower 6789, 6789, Ayala Avenue, Makati City</t>
  </si>
  <si>
    <t>008-841-526-000</t>
  </si>
  <si>
    <t>HGEC</t>
  </si>
  <si>
    <t xml:space="preserve">HyperGreen Energy Corporation  </t>
  </si>
  <si>
    <t>HGEC Compound, McArthur Highway, Brgy Taal, Bocaue, Bulacan 3018</t>
  </si>
  <si>
    <t>008-421-135-000</t>
  </si>
  <si>
    <t>INECLRE</t>
  </si>
  <si>
    <t>Ilocos Norte Electric Cooperative, Inc.</t>
  </si>
  <si>
    <t>Brgy. Suyo, Dingras, Ilocos Norte</t>
  </si>
  <si>
    <t>000-716-369-000</t>
  </si>
  <si>
    <t>INECSLR</t>
  </si>
  <si>
    <t>INEC</t>
  </si>
  <si>
    <t xml:space="preserve">Ilocos Norte Electric Cooperative, Inc. </t>
  </si>
  <si>
    <t>ISECO</t>
  </si>
  <si>
    <t>Ilocos Sur Electric Cooperative, Inc.</t>
  </si>
  <si>
    <t>Brgy. Bigbiga, Santiago, Ilocos Sur</t>
  </si>
  <si>
    <t>000-555-221-000</t>
  </si>
  <si>
    <t>ISECOSLR</t>
  </si>
  <si>
    <t>ILECO1</t>
  </si>
  <si>
    <t xml:space="preserve">Iloilo I Electric Cooperative, Inc. </t>
  </si>
  <si>
    <t>Brgy. Namucon, Tigbauan, Iloilo 5021</t>
  </si>
  <si>
    <t>000-994-935-000</t>
  </si>
  <si>
    <t>ILECO2</t>
  </si>
  <si>
    <t xml:space="preserve">Iloilo II Electric Cooperative, Inc. </t>
  </si>
  <si>
    <t>Brgy. Cau-ayan, Pototan, Iloilo</t>
  </si>
  <si>
    <t>000-994-942-000</t>
  </si>
  <si>
    <t>ILECO3</t>
  </si>
  <si>
    <t xml:space="preserve">Iloilo III Electric Cooperative, Inc. </t>
  </si>
  <si>
    <t>Brgy. Preciosa, Sara, Iloilo</t>
  </si>
  <si>
    <t>002-391-979-000</t>
  </si>
  <si>
    <t>IPHI1</t>
  </si>
  <si>
    <t>INGRID POWER HOLDINGS, INC.</t>
  </si>
  <si>
    <t>4Th Floor, 6750 Office Tower, Ayala Avenue, San Lorenzo, Makati City</t>
  </si>
  <si>
    <t>010-031-135</t>
  </si>
  <si>
    <t>IPHI1SS</t>
  </si>
  <si>
    <t>IASCO</t>
  </si>
  <si>
    <t>Isabel Ancillary Services Co. Ltd.</t>
  </si>
  <si>
    <t>Lot 2-A-1-B and Lot 2-A-1-D, Leyte Industrial Development Estate, Brgy. Libertad, Isabel, Leyte</t>
  </si>
  <si>
    <t>010-011-077</t>
  </si>
  <si>
    <t>IASCOSS</t>
  </si>
  <si>
    <t>IBECSS</t>
  </si>
  <si>
    <t xml:space="preserve">Isabela Biomass Energy Corporation </t>
  </si>
  <si>
    <t>IBEC</t>
  </si>
  <si>
    <t>Maharlika Highway, Purok 6, Barangay Burgos, Alicia, Province of Isabela</t>
  </si>
  <si>
    <t>008-350-337-000</t>
  </si>
  <si>
    <t>ISLCO1SLR</t>
  </si>
  <si>
    <t>Isabela I Electric Cooperative, Inc.</t>
  </si>
  <si>
    <t>Brgy. Victoria, Alicia, Isabela, 3306</t>
  </si>
  <si>
    <t>000-875-857-000</t>
  </si>
  <si>
    <t>ISELCO1</t>
  </si>
  <si>
    <t xml:space="preserve">Isabela I Electric Cooperative, Inc. </t>
  </si>
  <si>
    <t>ISELCO2</t>
  </si>
  <si>
    <t xml:space="preserve">Isabela II Electric Cooperative, Inc. </t>
  </si>
  <si>
    <t>Gov't Center, Alibagu, Ilagan City, Isabela</t>
  </si>
  <si>
    <t>002-833-960-000</t>
  </si>
  <si>
    <t>ILSRMCX</t>
  </si>
  <si>
    <t>Isabela La Suerte Rice Mill Corporation</t>
  </si>
  <si>
    <t>ILSRMC</t>
  </si>
  <si>
    <t>Brgy. Dist No. 1, San Manuel, Isabela</t>
  </si>
  <si>
    <t>006-737-622-000</t>
  </si>
  <si>
    <t>ILSRMCSS</t>
  </si>
  <si>
    <t>JOBINSS</t>
  </si>
  <si>
    <t xml:space="preserve">Jobin –SQM Inc. </t>
  </si>
  <si>
    <t>JOBIN</t>
  </si>
  <si>
    <t>Mt. Sta. Rita, Subic Bay Freeport Zone 2222</t>
  </si>
  <si>
    <t>007-549-103-000</t>
  </si>
  <si>
    <t>KAELCO</t>
  </si>
  <si>
    <t>Kalinga-Apayao Electric Cooperative, Inc.</t>
  </si>
  <si>
    <t>P5, Bulanao, Tabuk, Kalinga</t>
  </si>
  <si>
    <t>001-001-041-000</t>
  </si>
  <si>
    <t>KSPC</t>
  </si>
  <si>
    <t xml:space="preserve">KEPCO SPC Power Corporation </t>
  </si>
  <si>
    <t>7F Cebu Holdings Center, Cebu Business Park, Barrio Luz, Cebu City 6000 Philippines</t>
  </si>
  <si>
    <t>244-498-539-000</t>
  </si>
  <si>
    <t>KSPCSS</t>
  </si>
  <si>
    <t>KSPCRES</t>
  </si>
  <si>
    <t>KSPCRESVIS</t>
  </si>
  <si>
    <t>KRATOSRESVIS</t>
  </si>
  <si>
    <t xml:space="preserve">Kratos RES, Inc. </t>
  </si>
  <si>
    <t>KRATOSRES</t>
  </si>
  <si>
    <t>Vista Hub Campus 1, 8th Floor, Vista Place, Levi Mariano Ave., Taguig City</t>
  </si>
  <si>
    <t>008-098-676-000</t>
  </si>
  <si>
    <t>LUELCOSLR</t>
  </si>
  <si>
    <t>La Union Electric Cooperative, Inc.</t>
  </si>
  <si>
    <t>McArthur Highway, Sta. Rita East, Aringay, La Union</t>
  </si>
  <si>
    <t>000-537-355-000</t>
  </si>
  <si>
    <t>LUELCO</t>
  </si>
  <si>
    <t xml:space="preserve">La Union Electric Cooperative, Inc. </t>
  </si>
  <si>
    <t>UPLAB1SS</t>
  </si>
  <si>
    <t>Labayat 1 Hydropower Corporation</t>
  </si>
  <si>
    <t>UPLAB1</t>
  </si>
  <si>
    <t>2155 3F JTKC Centre, Don Chino Roces, Makati City</t>
  </si>
  <si>
    <t>009-110-521-000</t>
  </si>
  <si>
    <t>LEYECO2</t>
  </si>
  <si>
    <t xml:space="preserve">Leyte II Electric Cooperative, Inc. </t>
  </si>
  <si>
    <t>Real Street, Sagkahan, Tacloban City, Leyte 6500</t>
  </si>
  <si>
    <t>000-611-721-000</t>
  </si>
  <si>
    <t>LEYECO3</t>
  </si>
  <si>
    <t xml:space="preserve">Leyte III Electric Cooperative, Inc. </t>
  </si>
  <si>
    <t>Barangay San Roque, Tunga, Leyte</t>
  </si>
  <si>
    <t>000-977-608-000</t>
  </si>
  <si>
    <t>LEYECO4</t>
  </si>
  <si>
    <t xml:space="preserve">Leyte IV Electric Cooperative, Inc. </t>
  </si>
  <si>
    <t>Brgy. Lamak, Hilongos, Leyte 6524</t>
  </si>
  <si>
    <t>000-782-737-000</t>
  </si>
  <si>
    <t>LEYECO5</t>
  </si>
  <si>
    <t>Leyte V Electric Cooperative, Inc.</t>
  </si>
  <si>
    <t>Brgy. San Pablo, Ormoc City, Leyte</t>
  </si>
  <si>
    <t>001-383-331-000</t>
  </si>
  <si>
    <t>LEZ</t>
  </si>
  <si>
    <t xml:space="preserve">Lima Enerzone Corporation </t>
  </si>
  <si>
    <t>Lima Square Business Loop, Lima Technology Center, Lipa City Batangas 4217</t>
  </si>
  <si>
    <t>005-183-049-000</t>
  </si>
  <si>
    <t>LINDE</t>
  </si>
  <si>
    <t>Linde Philippines, Inc.</t>
  </si>
  <si>
    <t>30th Floor Wynsum Corporate Plaza, 22 F. Ortigas Jr. Road, Ortigas Center, Pasig City</t>
  </si>
  <si>
    <t>000-053-829-000</t>
  </si>
  <si>
    <t>MECORES</t>
  </si>
  <si>
    <t>Mabuhay Energy Corporation</t>
  </si>
  <si>
    <t>Unit 902 9/F The Infinity Tower 26th Street Fort Bonifacio, Taguig City</t>
  </si>
  <si>
    <t>009-541-806-000</t>
  </si>
  <si>
    <t>MECO112</t>
  </si>
  <si>
    <t xml:space="preserve">Mactan Electric Company </t>
  </si>
  <si>
    <t>MECO</t>
  </si>
  <si>
    <t>Sangi Road, Brgy. Pajo, Lapu-lapu City</t>
  </si>
  <si>
    <t>000-259-873-000</t>
  </si>
  <si>
    <t>MECOSLR</t>
  </si>
  <si>
    <t>Mactan Electric Company, Inc.</t>
  </si>
  <si>
    <t>MEZSLR</t>
  </si>
  <si>
    <t>Mactan Enerzone Corporation</t>
  </si>
  <si>
    <t>Dinagyang St. Mactan Economic Zone 2, Basak, Lapu-Lapu (Opon) Cebu Philippines 6015</t>
  </si>
  <si>
    <t>250-327-890-000</t>
  </si>
  <si>
    <t>MEZLRE</t>
  </si>
  <si>
    <t xml:space="preserve">Mactan Enerzone Corporation </t>
  </si>
  <si>
    <t>MEZ</t>
  </si>
  <si>
    <t>MGI</t>
  </si>
  <si>
    <t>Maibarara Geothermal, Inc.</t>
  </si>
  <si>
    <t>7th Floor JMT Corporate Building ADB Avenue Ortigas Center San Antonio 1605 City of Pasig NCR, Second District Philippines</t>
  </si>
  <si>
    <t>007-843-328-000</t>
  </si>
  <si>
    <t>MGISS</t>
  </si>
  <si>
    <t>MHCI</t>
  </si>
  <si>
    <t>Majayjay Hydropower Company, Inc</t>
  </si>
  <si>
    <t>MHCI Power Plant, Brgy. Ibabang Banga, Majayjay, Laguna</t>
  </si>
  <si>
    <t>006-998-745</t>
  </si>
  <si>
    <t>MECSS</t>
  </si>
  <si>
    <t>Majestics Energy Corporation</t>
  </si>
  <si>
    <t>MEC</t>
  </si>
  <si>
    <t>Block 3, Cavite Economic Zone II, Gen. Trias, Cavite, Philippines 4107</t>
  </si>
  <si>
    <t>006-986-390-000</t>
  </si>
  <si>
    <t>MECX</t>
  </si>
  <si>
    <t>MALVEZ</t>
  </si>
  <si>
    <t xml:space="preserve">Malvar Enerzone Corporation </t>
  </si>
  <si>
    <t>L2 B11 Palm Ave., Admin Compd. LISP IV Bulihan, Malvar Batangas 4233</t>
  </si>
  <si>
    <t>009-698-677-000</t>
  </si>
  <si>
    <t>CEPZSEM</t>
  </si>
  <si>
    <t xml:space="preserve">Manila Electric Company </t>
  </si>
  <si>
    <t>MERALCO</t>
  </si>
  <si>
    <t>Lopez Bldg. Meralco Center, Ortigas Avenue, Pasig City</t>
  </si>
  <si>
    <t>000-101-528-000</t>
  </si>
  <si>
    <t>MRLCOLRE</t>
  </si>
  <si>
    <t>Lopez Bldg. Meralco Center Ortigas Avenue, Pasig City</t>
  </si>
  <si>
    <t>MRLCOSLR</t>
  </si>
  <si>
    <t>IRRI</t>
  </si>
  <si>
    <t>MRLCOLRENV</t>
  </si>
  <si>
    <t>PHILHYDRO2</t>
  </si>
  <si>
    <t xml:space="preserve">Masinloc Power Partners Co. Ltd. </t>
  </si>
  <si>
    <t>Brgy Bani Masinloc Zambales 2211</t>
  </si>
  <si>
    <t>006-786-124-000</t>
  </si>
  <si>
    <t>MSNLOBAT</t>
  </si>
  <si>
    <t>LUECO</t>
  </si>
  <si>
    <t>MSNLOBATSS</t>
  </si>
  <si>
    <t>MPPCSS</t>
  </si>
  <si>
    <t>SAJELCO</t>
  </si>
  <si>
    <t>ZAMECO2</t>
  </si>
  <si>
    <t>PANELCO1</t>
  </si>
  <si>
    <t>PELCO1</t>
  </si>
  <si>
    <t>PRESCO</t>
  </si>
  <si>
    <t>MPPCCST</t>
  </si>
  <si>
    <t>ZAMECO1</t>
  </si>
  <si>
    <t>MPPCLRESVIS</t>
  </si>
  <si>
    <t xml:space="preserve">Masinloc Power Partners Company Limited </t>
  </si>
  <si>
    <t>MPPCLRES</t>
  </si>
  <si>
    <t>MACRES</t>
  </si>
  <si>
    <t xml:space="preserve">Mazzaraty Energy Corporation </t>
  </si>
  <si>
    <t xml:space="preserve">Rm 201 JSL Bldg., Consunji St., Brgy Sto. Rosarion, City of San Fernando. Pampanga </t>
  </si>
  <si>
    <t>007-299-815-000</t>
  </si>
  <si>
    <t>MERXRES</t>
  </si>
  <si>
    <t>MeridianX Inc.</t>
  </si>
  <si>
    <t>3/F Business Solutions Center Bldg., Ortigas Ave., Barangay Ugong, Pasig City 1604</t>
  </si>
  <si>
    <t>009-464-447-000</t>
  </si>
  <si>
    <t>MEIMGTPP</t>
  </si>
  <si>
    <t>MILLENNIUM ENERGY INC.</t>
  </si>
  <si>
    <t>E-3204-B, Philippine Stock Exchange Center, Exchange Road, Ortigas Center, Pasig City, Philippines</t>
  </si>
  <si>
    <t>204-596-391-000</t>
  </si>
  <si>
    <t>MPRIRES</t>
  </si>
  <si>
    <t>Millennium Power RES, Inc.</t>
  </si>
  <si>
    <t>MAEC</t>
  </si>
  <si>
    <t xml:space="preserve">Mirae Asia Energy Corporation </t>
  </si>
  <si>
    <t>Level 21 Tower 6789, 6789, Ayala Avenue, Makati City</t>
  </si>
  <si>
    <t>008-091-486-000</t>
  </si>
  <si>
    <t>MAECSS</t>
  </si>
  <si>
    <t>MMPC</t>
  </si>
  <si>
    <t>Montalban Methane Power Corp.</t>
  </si>
  <si>
    <t>Unit 8A Inoza Tower, 40th Str., Bonifacio Global City, Taguig City, 1634</t>
  </si>
  <si>
    <t>006-604-154-000</t>
  </si>
  <si>
    <t>MMPCSS</t>
  </si>
  <si>
    <t>MONTESOLSS</t>
  </si>
  <si>
    <t xml:space="preserve">Monte Solar Energy, Inc. </t>
  </si>
  <si>
    <t>MONTESOL</t>
  </si>
  <si>
    <t>Emerald Arcade, FC Ledesma St. San Carlos City, Negros Occidental, 6127</t>
  </si>
  <si>
    <t>008-828-119-000</t>
  </si>
  <si>
    <t>MORE</t>
  </si>
  <si>
    <t xml:space="preserve">MORE Electric and Power Corporation </t>
  </si>
  <si>
    <t>GST Corporate Center, Quezon St., Brgy. Sampaguita, 5000 Iloilo City</t>
  </si>
  <si>
    <t>007-106-367-000</t>
  </si>
  <si>
    <t>MOPRECO</t>
  </si>
  <si>
    <t xml:space="preserve">Mountain Province Electric Cooperative, Inc. </t>
  </si>
  <si>
    <t>Bontoc, Mountain Province</t>
  </si>
  <si>
    <t>004-510-071-000</t>
  </si>
  <si>
    <t>NGCP</t>
  </si>
  <si>
    <t>National Grid Corporation of the Philippines</t>
  </si>
  <si>
    <t>Quezon Avenue cor. BIR Road, Diliman, Quezon City, 1100</t>
  </si>
  <si>
    <t>006-977-514-000</t>
  </si>
  <si>
    <t>NGCPVIS</t>
  </si>
  <si>
    <t>NIABAL</t>
  </si>
  <si>
    <t xml:space="preserve">National Irrigation Administration </t>
  </si>
  <si>
    <t>Brgy. Aguinaldo, Ramon, Isabela</t>
  </si>
  <si>
    <t>000-916-415-155</t>
  </si>
  <si>
    <t>NIABALSS</t>
  </si>
  <si>
    <t>NIACST</t>
  </si>
  <si>
    <t>National Irrigation Administration Magat River Integrated Irrigation System</t>
  </si>
  <si>
    <t>Minante I, Cauayan City, Isabela</t>
  </si>
  <si>
    <t>000-916-415-162</t>
  </si>
  <si>
    <t>NIAREG2</t>
  </si>
  <si>
    <t>National Irrigation Administration Region 2</t>
  </si>
  <si>
    <t>Maharlika Highway, Minante I, Cauayan City, Isabela</t>
  </si>
  <si>
    <t>000-916-415-000</t>
  </si>
  <si>
    <t>NISPI</t>
  </si>
  <si>
    <t xml:space="preserve">Negros Island Solar Power Inc. </t>
  </si>
  <si>
    <t>Emerald Arcade, F.C. Ledesma St. San Carlos City Negros Occidental</t>
  </si>
  <si>
    <t>008-899-881-000</t>
  </si>
  <si>
    <t>NISPISS</t>
  </si>
  <si>
    <t>NISPI2SS</t>
  </si>
  <si>
    <t>Negros Island Solar Power Inc.  (NISPI2)</t>
  </si>
  <si>
    <t>NISPI2</t>
  </si>
  <si>
    <t>Emerald Arcade F. C. Ledesma St., San Carlos, Negros Occidental 6127</t>
  </si>
  <si>
    <t>NOCECO</t>
  </si>
  <si>
    <t>Negros Occidental Electric Cooperative, Inc.</t>
  </si>
  <si>
    <t>So. Naga, Binicul, Kabankalan City, Negros Occidental</t>
  </si>
  <si>
    <t>078-000-560-345</t>
  </si>
  <si>
    <t>NORECO1</t>
  </si>
  <si>
    <t xml:space="preserve">Negros Oriental I Electric Cooperative, Inc. </t>
  </si>
  <si>
    <t>Tinaogan, Bindoy, Negros Oriental, 6209</t>
  </si>
  <si>
    <t>000-613-539-000</t>
  </si>
  <si>
    <t>NRECO2SLR</t>
  </si>
  <si>
    <t>Negros Oriental II Electric Cooperative, Inc.</t>
  </si>
  <si>
    <t>NORECO II Bldg., Real St., Dumaguete City, Negros Oriental 6200</t>
  </si>
  <si>
    <t>000-613-546-000</t>
  </si>
  <si>
    <t>NORECO2</t>
  </si>
  <si>
    <t xml:space="preserve">Negros Oriental II Electric Cooperative, Inc. </t>
  </si>
  <si>
    <t>NEXTGEN</t>
  </si>
  <si>
    <t xml:space="preserve">Next Generation Power Technology Corp. </t>
  </si>
  <si>
    <t>008-673-696-000</t>
  </si>
  <si>
    <t>NEXTGENSS</t>
  </si>
  <si>
    <t>NLREC</t>
  </si>
  <si>
    <t xml:space="preserve">North Luzon Renewable Energy Corporation </t>
  </si>
  <si>
    <t>Barangay Caparispisan Pagudpod, Ilocos Norte 2919</t>
  </si>
  <si>
    <t>245-726-106-000</t>
  </si>
  <si>
    <t>NLRECSS</t>
  </si>
  <si>
    <t>NNBP</t>
  </si>
  <si>
    <t xml:space="preserve">North Negros Biopower, Inc. </t>
  </si>
  <si>
    <t>Emerald Arcade F.C. Ledesma St., San Carlos City</t>
  </si>
  <si>
    <t>006-964-680-000</t>
  </si>
  <si>
    <t>NNBPX</t>
  </si>
  <si>
    <t>NNBP_SS</t>
  </si>
  <si>
    <t>NONECO</t>
  </si>
  <si>
    <t xml:space="preserve">Northern Negros Electric Cooperative, Inc. </t>
  </si>
  <si>
    <t>Crossing Tortosa, Brgy. Tortosa, Manapla, Negros Occidental</t>
  </si>
  <si>
    <t>001-005-053-000</t>
  </si>
  <si>
    <t>NRSS</t>
  </si>
  <si>
    <t xml:space="preserve">Northern Renewables Generation Corporation </t>
  </si>
  <si>
    <t>NR</t>
  </si>
  <si>
    <t>279-626-683-000</t>
  </si>
  <si>
    <t>NORSAMELCO</t>
  </si>
  <si>
    <t xml:space="preserve">Northern Samar Electric Cooperative, Inc. </t>
  </si>
  <si>
    <t>Brgy. Magsaysay, Bobon, Northern Samar</t>
  </si>
  <si>
    <t>001-585-897-000</t>
  </si>
  <si>
    <t>NORTHWIND</t>
  </si>
  <si>
    <t xml:space="preserve">Northwind Power Development Corporation </t>
  </si>
  <si>
    <t>Sitio Suyo, Barangay Baruyen, Bangui, Ilocos Norte 2920</t>
  </si>
  <si>
    <t>208-101-373-000</t>
  </si>
  <si>
    <t>NWPDC</t>
  </si>
  <si>
    <t>NORTHWINDSS</t>
  </si>
  <si>
    <t>NWPDCSS</t>
  </si>
  <si>
    <t>NEECO1</t>
  </si>
  <si>
    <t xml:space="preserve">Nueva Ecija I Electric Cooperative, Inc. </t>
  </si>
  <si>
    <t>Malapit, San Isidro, Nueva Ecija 3106</t>
  </si>
  <si>
    <t>NEECO2AR1</t>
  </si>
  <si>
    <t xml:space="preserve">Nueva Ecija II Area 1 Electric Cooperative, Inc. </t>
  </si>
  <si>
    <t>Maharlika Hi-way Brgy. Calipahan Talavera Nueva Ecija</t>
  </si>
  <si>
    <t>000-540-544-000</t>
  </si>
  <si>
    <t>NEECO2</t>
  </si>
  <si>
    <t xml:space="preserve">Nueva Ecija II Electric Cooperative, Inc. - Area 2 </t>
  </si>
  <si>
    <t>Maharlika Hi-way, Diversion, San Leonardo, Nueva Ecija</t>
  </si>
  <si>
    <t>000-540-544-001</t>
  </si>
  <si>
    <t>NVVOGTDAL</t>
  </si>
  <si>
    <t xml:space="preserve">nv vogt Philippines Solar Energy Four Inc. </t>
  </si>
  <si>
    <t>Blk. 6 Brgy. Dalayap, Tarlac City, Tarlac, Philippines</t>
  </si>
  <si>
    <t>008-654-139-000</t>
  </si>
  <si>
    <t>NVVOGTDALSS</t>
  </si>
  <si>
    <t>NVVOGTARMSS</t>
  </si>
  <si>
    <t xml:space="preserve">nv vogt Philippines Solar Energy Three, Inc. </t>
  </si>
  <si>
    <t>NVVOGTARM</t>
  </si>
  <si>
    <t>Sitio Sampaloc, Brgy. Armenia, Tarlac City, Tarlac, Philippines</t>
  </si>
  <si>
    <t>008-654-146-000</t>
  </si>
  <si>
    <t>OEDC</t>
  </si>
  <si>
    <t xml:space="preserve">Olongapo Electricity Distribution Company, Inc. </t>
  </si>
  <si>
    <t>1170 Rizal ave, East Tapinac, Olongapo City</t>
  </si>
  <si>
    <t>008-365-759-000</t>
  </si>
  <si>
    <t>OSPGC</t>
  </si>
  <si>
    <t xml:space="preserve">One Subic Power Generation Corporation </t>
  </si>
  <si>
    <t>Causeway Extension, Subic Gateway District, Subic Bay Freeport Zone</t>
  </si>
  <si>
    <t>007-836-459-000</t>
  </si>
  <si>
    <t>OSPGCSS</t>
  </si>
  <si>
    <t>007-836-459</t>
  </si>
  <si>
    <t>PECSS</t>
  </si>
  <si>
    <t xml:space="preserve">Pagbilao Energy Corporation </t>
  </si>
  <si>
    <t>PEC</t>
  </si>
  <si>
    <t>25F W Fifth Avenue Building 5th Ave., Bonifacio Global City, Taguig City</t>
  </si>
  <si>
    <t>008-275-398-000</t>
  </si>
  <si>
    <t>PCPC</t>
  </si>
  <si>
    <t xml:space="preserve">Palm Concepcion Power Corporation </t>
  </si>
  <si>
    <t>Sitio Puntales, Brgy. Nipa, Concepcion, Iloilo</t>
  </si>
  <si>
    <t>006-931-417-000</t>
  </si>
  <si>
    <t>PCPCSS</t>
  </si>
  <si>
    <t>PELCO2</t>
  </si>
  <si>
    <t xml:space="preserve">Pampanga II Electric Cooperative, Inc. </t>
  </si>
  <si>
    <t>San Roque, Guagua, Pampanga</t>
  </si>
  <si>
    <t>000-800-858-000</t>
  </si>
  <si>
    <t>PANASIASS</t>
  </si>
  <si>
    <t>Panasia Energy, Inc.</t>
  </si>
  <si>
    <t>PANASIA</t>
  </si>
  <si>
    <t>E-3204-B East Tower, Phil. Stock Exchange Center, Exchange Road, Ortigas Center, Pasig City</t>
  </si>
  <si>
    <t>006-907-342-000</t>
  </si>
  <si>
    <t>PECO</t>
  </si>
  <si>
    <t>Panay Electric Company, Inc.</t>
  </si>
  <si>
    <t>PECO Building, 12 General Luna St., Iloilo City</t>
  </si>
  <si>
    <t>001-002-833-000</t>
  </si>
  <si>
    <t>PEDC</t>
  </si>
  <si>
    <t xml:space="preserve">Panay Energy Development Corporation </t>
  </si>
  <si>
    <t>Brgy. Ingore, La Paz, Iloilo City, 5000</t>
  </si>
  <si>
    <t>007-243-246-000</t>
  </si>
  <si>
    <t>PEDCSS</t>
  </si>
  <si>
    <t>PPC</t>
  </si>
  <si>
    <t xml:space="preserve">Panay Power Corporation </t>
  </si>
  <si>
    <t>Barangay Ingore, La Paz, Iloilo City</t>
  </si>
  <si>
    <t>004-964-861-000</t>
  </si>
  <si>
    <t>PPCSS</t>
  </si>
  <si>
    <t>PANELCO3</t>
  </si>
  <si>
    <t xml:space="preserve">Pangasinan III Electric Cooperative, Inc. </t>
  </si>
  <si>
    <t>McArthur Hiway, Nancayasan, Urdaneta City, Pangasinan 2428</t>
  </si>
  <si>
    <t>000-801-156-000</t>
  </si>
  <si>
    <t>PGEP</t>
  </si>
  <si>
    <t xml:space="preserve">Pangea Green Energy Philippines, Inc. </t>
  </si>
  <si>
    <t>68 Zamboanga St., Area B, Brgy. Payatas, Quezon City</t>
  </si>
  <si>
    <t>247-296-829-000</t>
  </si>
  <si>
    <t>PGEPSS</t>
  </si>
  <si>
    <t>PENELCO</t>
  </si>
  <si>
    <t xml:space="preserve">Peninsula Electric Cooperative, Inc. </t>
  </si>
  <si>
    <t>Roman Superhighway, Tuyo, City of Balanga, Bataan</t>
  </si>
  <si>
    <t>000-540-959-000</t>
  </si>
  <si>
    <t>PESI</t>
  </si>
  <si>
    <t>People's Energy Services, Inc.</t>
  </si>
  <si>
    <t>Sta. Justina, Buhi, Camarines Sur</t>
  </si>
  <si>
    <t>005-662-686-000</t>
  </si>
  <si>
    <t>PESISS</t>
  </si>
  <si>
    <t>PESI111</t>
  </si>
  <si>
    <t>PETRONGEN</t>
  </si>
  <si>
    <t xml:space="preserve">Petron Corporation </t>
  </si>
  <si>
    <t>SMC Head Office Complex, 40 San Miguel Avenue Mandaluyong City</t>
  </si>
  <si>
    <t>000-168-801-000</t>
  </si>
  <si>
    <t>PETRONGENSS</t>
  </si>
  <si>
    <t>PETSOL</t>
  </si>
  <si>
    <t xml:space="preserve">PetroSolar Corporation </t>
  </si>
  <si>
    <t>PETROSOLR</t>
  </si>
  <si>
    <t>7th Floor, JMT Building, ADB Avenue, Ortigas Center, Pasig City, 1600</t>
  </si>
  <si>
    <t>009-064-006-000</t>
  </si>
  <si>
    <t>PETROSOLRX</t>
  </si>
  <si>
    <t>PETSOLX</t>
  </si>
  <si>
    <t>PETSOLSS</t>
  </si>
  <si>
    <t>PETROSOLRSS</t>
  </si>
  <si>
    <t>PWEI</t>
  </si>
  <si>
    <t xml:space="preserve">PetroWind Energy Inc. </t>
  </si>
  <si>
    <t>7th Floor, JMT Bldg., ADB Ave., Ortigas, Center Pasig City 1600</t>
  </si>
  <si>
    <t>008-482-597-000</t>
  </si>
  <si>
    <t>PWEISS</t>
  </si>
  <si>
    <t>PASAR</t>
  </si>
  <si>
    <t>Philippine Associated Smelting &amp; Refining Corporation</t>
  </si>
  <si>
    <t>LIDE Isabel Leyte 6539 Philippines</t>
  </si>
  <si>
    <t>000-226-532-000</t>
  </si>
  <si>
    <t>PEZA2</t>
  </si>
  <si>
    <t>Philippine Economic Zone Authority-2</t>
  </si>
  <si>
    <t>PHILPHOS</t>
  </si>
  <si>
    <t>Philippine Phosphate Fertilizer Corporation</t>
  </si>
  <si>
    <t>Leyte Industrial Development Estate (LIDE), Brgy Libertad, Isabel, Leyte,Philippines</t>
  </si>
  <si>
    <t>000-488-010-000</t>
  </si>
  <si>
    <t>PPDC</t>
  </si>
  <si>
    <t>Philippine Power and Development Company</t>
  </si>
  <si>
    <t>000-804-431-000</t>
  </si>
  <si>
    <t>PPDC2</t>
  </si>
  <si>
    <t>PPDC3</t>
  </si>
  <si>
    <t>PSPCGENSS</t>
  </si>
  <si>
    <t>Pilipinas Shell Petroleum Corporation</t>
  </si>
  <si>
    <t>PSPCGEN</t>
  </si>
  <si>
    <t>41st Floor The Finance Center, 26th St., cor. 9th Ave., Brgy. Fort Bonifacio, Taguig City</t>
  </si>
  <si>
    <t>000-164-757-000</t>
  </si>
  <si>
    <t>PISHELL</t>
  </si>
  <si>
    <t>PSALMGVISSS</t>
  </si>
  <si>
    <t xml:space="preserve">Power Sector Assets &amp; Liabilities Management Corporation </t>
  </si>
  <si>
    <t>PSALM</t>
  </si>
  <si>
    <t>24th Flr. Vertis North Corporate Center I Astra Cor. Lux Drives Vertis North, Quezon City</t>
  </si>
  <si>
    <t>215-799-653-000</t>
  </si>
  <si>
    <t>PSALMNV</t>
  </si>
  <si>
    <t>LMC</t>
  </si>
  <si>
    <t>PSALMGVISNV</t>
  </si>
  <si>
    <t>PSALMSS</t>
  </si>
  <si>
    <t>BEI</t>
  </si>
  <si>
    <t>PSALMGVIS</t>
  </si>
  <si>
    <t>ONP</t>
  </si>
  <si>
    <t>DWSCST</t>
  </si>
  <si>
    <t>PERCRES</t>
  </si>
  <si>
    <t xml:space="preserve">Premier Energy Resources Corporation </t>
  </si>
  <si>
    <t>Philcom Building,8755 Paseo de Roxas, Makati City</t>
  </si>
  <si>
    <t>006-976-322-000</t>
  </si>
  <si>
    <t>PMPC</t>
  </si>
  <si>
    <t xml:space="preserve">Prime Meridian PowerGen Corporation </t>
  </si>
  <si>
    <t>6F Rockwell Business Center Tower 3, Ortigas Avenue, 1604 Pasig City, Philippines</t>
  </si>
  <si>
    <t>008-101-224-000</t>
  </si>
  <si>
    <t>PMPCSS</t>
  </si>
  <si>
    <t>PRISMRES</t>
  </si>
  <si>
    <t xml:space="preserve">Prism Energy, Inc. </t>
  </si>
  <si>
    <t>VECO Complex J Panis St., Banilad, Cebu City 6000</t>
  </si>
  <si>
    <t>272-748-614-000</t>
  </si>
  <si>
    <t>PRISMRESVIS</t>
  </si>
  <si>
    <t>QUEZELCO1</t>
  </si>
  <si>
    <t xml:space="preserve">Quezon I Electric Cooperative, Inc. </t>
  </si>
  <si>
    <t>Brgy. Poctol Pitogo, Quezon</t>
  </si>
  <si>
    <t>000-541-425-000</t>
  </si>
  <si>
    <t>QUEZELCO2</t>
  </si>
  <si>
    <t xml:space="preserve">Quezon II Electric Cooperative, Inc. </t>
  </si>
  <si>
    <t>Brgy. Gumian, Infanta, Quezon</t>
  </si>
  <si>
    <t>000-635-463-000</t>
  </si>
  <si>
    <t>QPPL</t>
  </si>
  <si>
    <t>Quezon Power (Philippines) Limited Company</t>
  </si>
  <si>
    <t>62H Dela Costa Street, Brgy. Daungan, Mauban Quezon</t>
  </si>
  <si>
    <t>005 - 025-704-000</t>
  </si>
  <si>
    <t>QPPLSS</t>
  </si>
  <si>
    <t>RC</t>
  </si>
  <si>
    <t xml:space="preserve">RASLAG Corp. </t>
  </si>
  <si>
    <t>1905 Robinsons Equiitable Tower, ADB Avenue cor. Poveda St., Ortigas Center, Pasig City</t>
  </si>
  <si>
    <t>008-521-690-000</t>
  </si>
  <si>
    <t>RCP2</t>
  </si>
  <si>
    <t>RCSS</t>
  </si>
  <si>
    <t>RCP2SS</t>
  </si>
  <si>
    <t>RCBMI</t>
  </si>
  <si>
    <t xml:space="preserve">Republic Cement &amp; Building Materials, Inc. </t>
  </si>
  <si>
    <t>The Salcedo Tower, 169 G.V. Dela Costa St., Salcedo Village, Makati City</t>
  </si>
  <si>
    <t>000-237-540-000</t>
  </si>
  <si>
    <t>RCBMISS</t>
  </si>
  <si>
    <t>RGSICE</t>
  </si>
  <si>
    <t>RGS Ice Plant &amp; Cold Storage Inc.</t>
  </si>
  <si>
    <t>SAMELCO1</t>
  </si>
  <si>
    <t xml:space="preserve">Samar I Electric Cooperative, Inc. </t>
  </si>
  <si>
    <t>Brgy. Carayman Calbayog City, Samar 6710</t>
  </si>
  <si>
    <t>000-563-573-000</t>
  </si>
  <si>
    <t>SAMELCO2</t>
  </si>
  <si>
    <t xml:space="preserve">Samar II Electric Cooperative, Inc. </t>
  </si>
  <si>
    <t>Zone 6, Brgy. Arado, Paranas Samar 6703</t>
  </si>
  <si>
    <t>000-563-581-000</t>
  </si>
  <si>
    <t>SBPLCSS</t>
  </si>
  <si>
    <t xml:space="preserve">San Buenaventura Power Ltd. Co. </t>
  </si>
  <si>
    <t>SBPLC</t>
  </si>
  <si>
    <t>62 H. Dela Costa St., Brgy. Daungan, Mauban, Quezon Province</t>
  </si>
  <si>
    <t>008-647-944-000</t>
  </si>
  <si>
    <t>SCBISS</t>
  </si>
  <si>
    <t>San Carlos Bioenergy, Inc.</t>
  </si>
  <si>
    <t>SCBI</t>
  </si>
  <si>
    <t xml:space="preserve">San Carlos Enerzone Barangays Palampas and Punao San Carlos City Negros Occidental 6127 </t>
  </si>
  <si>
    <t>238-494-525-000</t>
  </si>
  <si>
    <t>SCBIOPWRSS</t>
  </si>
  <si>
    <t xml:space="preserve">San Carlos Biopower Inc. </t>
  </si>
  <si>
    <t>SCBIOPOWR</t>
  </si>
  <si>
    <t>007-339-955-000</t>
  </si>
  <si>
    <t>Circumferential Road, San Carlos Ecozone, San Carlos City, Negros Occidental</t>
  </si>
  <si>
    <t>SACASOLCDSS</t>
  </si>
  <si>
    <t xml:space="preserve">San Carlos Solar Energy Inc. </t>
  </si>
  <si>
    <t>SACASOL</t>
  </si>
  <si>
    <t>Emerald Arcade, FC Ledesma St. San Carlos City, Negros Occidental</t>
  </si>
  <si>
    <t>008-514-713-000</t>
  </si>
  <si>
    <t>SACASOLSS</t>
  </si>
  <si>
    <t>SACASOLCD</t>
  </si>
  <si>
    <t>SACASUNSS</t>
  </si>
  <si>
    <t xml:space="preserve">San Carlos Sun Power Inc. </t>
  </si>
  <si>
    <t>SACASUN</t>
  </si>
  <si>
    <t>Eco Zone Boulevard San Carlos Ecozone Brgy. Punao, San Carlos City, Negros Occidental</t>
  </si>
  <si>
    <t>008-828-101-000</t>
  </si>
  <si>
    <t>SFELAPLRE</t>
  </si>
  <si>
    <t xml:space="preserve">San Fernando Electric Light &amp; Power Co., Inc. </t>
  </si>
  <si>
    <t>Bo. Lourdes, City of San Fernando, Pampanga</t>
  </si>
  <si>
    <t>000-877-891-000</t>
  </si>
  <si>
    <t>IPOWER</t>
  </si>
  <si>
    <t xml:space="preserve">San Jose City I Power Corporation </t>
  </si>
  <si>
    <t>Tulat Road, Brgy. Tulat, San Jose City, Nueva Ecija</t>
  </si>
  <si>
    <t>006-530-554-000</t>
  </si>
  <si>
    <t>IPOWER2</t>
  </si>
  <si>
    <t>IPOWERSS</t>
  </si>
  <si>
    <t>TULAT ROAD, BRGY. TULAT, SAN JOSE CITY, NUEVA ECIJA 3126</t>
  </si>
  <si>
    <t>IPOWER2SS</t>
  </si>
  <si>
    <t>FCTMC</t>
  </si>
  <si>
    <t xml:space="preserve">San Miguel Energy Corporation </t>
  </si>
  <si>
    <t>SMEC</t>
  </si>
  <si>
    <t>2/F 808 Bldg Gen.Lim cor. Meralco Ave., Ortigas Center, San Antonio, Pasig City 1605</t>
  </si>
  <si>
    <t>225-353-447-000</t>
  </si>
  <si>
    <t>SMELCRES</t>
  </si>
  <si>
    <t>San Miguel Electric Corporation</t>
  </si>
  <si>
    <t># 40 San Miguel Ave., Wack-Wack, Mandaluyong City</t>
  </si>
  <si>
    <t>007-978-389-000</t>
  </si>
  <si>
    <t>SMELCRESVIS</t>
  </si>
  <si>
    <t>SMECCSTVIS</t>
  </si>
  <si>
    <t>KIP</t>
  </si>
  <si>
    <t>SMECSS</t>
  </si>
  <si>
    <t>CENTERRA</t>
  </si>
  <si>
    <t>CENPELCO</t>
  </si>
  <si>
    <t>2/F 808 Bldg Gen.Lim cor. Meralco Ave., Ortiags Center, San Antonio, Pasig City 1605</t>
  </si>
  <si>
    <t>CBCI</t>
  </si>
  <si>
    <t>ISRI</t>
  </si>
  <si>
    <t>GIC</t>
  </si>
  <si>
    <t>OLIVER</t>
  </si>
  <si>
    <t>PRMC</t>
  </si>
  <si>
    <t>RVA</t>
  </si>
  <si>
    <t>NUVELCO</t>
  </si>
  <si>
    <t>SMECCST</t>
  </si>
  <si>
    <t>SCGCPI</t>
  </si>
  <si>
    <t>SC Global Coco Products</t>
  </si>
  <si>
    <t>National Highway, Brgy. Caridad, Baybay City, Leyte</t>
  </si>
  <si>
    <t>005-761-999-000</t>
  </si>
  <si>
    <t>SCPCSS</t>
  </si>
  <si>
    <t xml:space="preserve">SEM-Calaca Power Corporation </t>
  </si>
  <si>
    <t>SCPC</t>
  </si>
  <si>
    <t>Brgy. San Rafael, Calaca, Batangas 4212</t>
  </si>
  <si>
    <t>007-483-945-000</t>
  </si>
  <si>
    <t>ECSCO</t>
  </si>
  <si>
    <t>SCPCCST</t>
  </si>
  <si>
    <t>SCRCRES</t>
  </si>
  <si>
    <t xml:space="preserve">SEM-CALACA RES CORPORATION </t>
  </si>
  <si>
    <t>3/F DMCI Plaza, 2281 Don Chino Roces Ave., Makati City</t>
  </si>
  <si>
    <t>007-357-576-000</t>
  </si>
  <si>
    <t>MANTARESNV</t>
  </si>
  <si>
    <t>Shell Energy Philippines, Inc.</t>
  </si>
  <si>
    <t>MANTARES</t>
  </si>
  <si>
    <t>1004 East Tower, Philippine Stock Exchange Centre, Exchange Road, Ortigas Center, Pasig City</t>
  </si>
  <si>
    <t>006-733-227-000</t>
  </si>
  <si>
    <t>MANTARESVIS</t>
  </si>
  <si>
    <t>SILAYSPI</t>
  </si>
  <si>
    <t xml:space="preserve">Silay Solar Power, Inc. </t>
  </si>
  <si>
    <t>20 N. DOMINGO ST., BRGY. VALENCIA 4, QUEZON CITY</t>
  </si>
  <si>
    <t>009-103-282-000</t>
  </si>
  <si>
    <t>SILAYSPISS</t>
  </si>
  <si>
    <t>9/F 45 San Miguel, San Miguel Avenue, Ortigas Center, Pasig City</t>
  </si>
  <si>
    <t>SMCCPCRES</t>
  </si>
  <si>
    <t xml:space="preserve">SMC Consolidated Power Corporation </t>
  </si>
  <si>
    <t># 40 San Miguel Ave., Mandaluyong City</t>
  </si>
  <si>
    <t>008-107-131-000</t>
  </si>
  <si>
    <t>SMCCPCRESVIS</t>
  </si>
  <si>
    <t>SMCCPC</t>
  </si>
  <si>
    <t xml:space="preserve">SMC Consolidated Power Corporation  </t>
  </si>
  <si>
    <t>No. 40 San Miguel Ave., Wack Wack Greenhills, Mandaluyong City</t>
  </si>
  <si>
    <t>SMCCPCSS</t>
  </si>
  <si>
    <t>SPESCL</t>
  </si>
  <si>
    <t xml:space="preserve">SMCGP Philippines Energy Storage Co. Ltd. </t>
  </si>
  <si>
    <t>15/F San Miguel Properties Centre, No. 7 St. Francis Street, Mandaluyong City 1550</t>
  </si>
  <si>
    <t>009-064-992-000</t>
  </si>
  <si>
    <t>SPESCLSS</t>
  </si>
  <si>
    <t>SMITHBELLSS</t>
  </si>
  <si>
    <t xml:space="preserve">Smith Bell Mini-Hydro Corporation </t>
  </si>
  <si>
    <t>SMITHBELL</t>
  </si>
  <si>
    <t>2294 Pasong Tamo Extension, Makati City</t>
  </si>
  <si>
    <t>240-205-077-000</t>
  </si>
  <si>
    <t>SNAPBENGT</t>
  </si>
  <si>
    <t xml:space="preserve">SN Aboitiz Power - Benguet, Inc. </t>
  </si>
  <si>
    <t>Binga Hydroelectric Power Plant, Brgy. Tinongdan, Itogon, Benguet Province</t>
  </si>
  <si>
    <t>006-659-491-000</t>
  </si>
  <si>
    <t>SNAPBENGTSS</t>
  </si>
  <si>
    <t>NIAMARIS</t>
  </si>
  <si>
    <t xml:space="preserve">SN Aboitiz Power - Magat, Inc. </t>
  </si>
  <si>
    <t>SNAP</t>
  </si>
  <si>
    <t>Magat Hydroelectric Power Plant, Gen. Aguinaldo, Ramon, Isabela</t>
  </si>
  <si>
    <t>242-224-593-000</t>
  </si>
  <si>
    <t>NIAMARISSS</t>
  </si>
  <si>
    <t>MGPCI</t>
  </si>
  <si>
    <t>SNAPSS</t>
  </si>
  <si>
    <t>INGASCO</t>
  </si>
  <si>
    <t>QUIRELCO</t>
  </si>
  <si>
    <t>IFELCO</t>
  </si>
  <si>
    <t>SNAPCST</t>
  </si>
  <si>
    <t>SNAPMIRES</t>
  </si>
  <si>
    <t xml:space="preserve">SN Aboitiz Power- Magat, Inc. </t>
  </si>
  <si>
    <t>Magat Hydroelectric Power Plant, Magat River Barangay Aguinaldo, Ramon, Isabela, Philippines</t>
  </si>
  <si>
    <t>SNAPMIRESVIS</t>
  </si>
  <si>
    <t>Magat Hydroelectric Power Plant, General Aguinaldo, Ramon, Isabela, Philippines</t>
  </si>
  <si>
    <t>242-224-593-00000</t>
  </si>
  <si>
    <t>SNAPRESVIS</t>
  </si>
  <si>
    <t xml:space="preserve">SN Aboitiz Power-RES, Inc. </t>
  </si>
  <si>
    <t>SNAPRES</t>
  </si>
  <si>
    <t>NAC Tower 32nd Street Bonifacio Global City, Taguig City</t>
  </si>
  <si>
    <t>007-544-287-000</t>
  </si>
  <si>
    <t>SOLARPHIL</t>
  </si>
  <si>
    <t xml:space="preserve">Solar Philippines Calatagan Corporation </t>
  </si>
  <si>
    <t>2/F LPL Towers, 112 Legaspi St., Legaspi Village, Makati City</t>
  </si>
  <si>
    <t>009-058-825-000</t>
  </si>
  <si>
    <t>SOLARPHILSS</t>
  </si>
  <si>
    <t>SPSMNORTH</t>
  </si>
  <si>
    <t xml:space="preserve">Solar Philippines Commercial Rooftop Projects, Inc. </t>
  </si>
  <si>
    <t>008-675-819-000</t>
  </si>
  <si>
    <t>SPSMNORTHSS</t>
  </si>
  <si>
    <t>SPREIRES</t>
  </si>
  <si>
    <t>SOLAR PHILIPPINES RETAIL ELECTRICITY, INC.</t>
  </si>
  <si>
    <t>LPL Towers 112 Legaspi St., Legaspi Village, Makati City 1229</t>
  </si>
  <si>
    <t>009-390-295-000</t>
  </si>
  <si>
    <t>SOLARPHTCSS</t>
  </si>
  <si>
    <t>Solar Philippines Tarlac Corporation</t>
  </si>
  <si>
    <t>SOLARPHTC</t>
  </si>
  <si>
    <t>009-085-818-000</t>
  </si>
  <si>
    <t>SOLARACE1</t>
  </si>
  <si>
    <t xml:space="preserve">SOLARACE1 Energy Corp. </t>
  </si>
  <si>
    <t>009-606-740-000</t>
  </si>
  <si>
    <t>SOLARACE1SS</t>
  </si>
  <si>
    <t>SOLVRERES</t>
  </si>
  <si>
    <t>Solvre, Inc.</t>
  </si>
  <si>
    <t>SORECO1</t>
  </si>
  <si>
    <t xml:space="preserve">Sorsogon I Electric Cooperative, Inc. </t>
  </si>
  <si>
    <t>Gulang-gulang, Irosin, Sorsogon</t>
  </si>
  <si>
    <t>000-819-757-000</t>
  </si>
  <si>
    <t>SORECO2</t>
  </si>
  <si>
    <t xml:space="preserve">Sorsogon II Electric Cooperative, Inc. </t>
  </si>
  <si>
    <t>NAC Tower 32nd St. Bonifacio Global City, Taguig City</t>
  </si>
  <si>
    <t>000-819-769-000</t>
  </si>
  <si>
    <t>SLTEC</t>
  </si>
  <si>
    <t xml:space="preserve">South Luzon Thermal Energy Corporation </t>
  </si>
  <si>
    <t>Km 117 National Road, Calaca Seaport Phase II, Puting Bato West 4212, Calaca Batangas Philippines</t>
  </si>
  <si>
    <t>008-095-005-000</t>
  </si>
  <si>
    <t>SLTECSS</t>
  </si>
  <si>
    <t>CLSI</t>
  </si>
  <si>
    <t>SNBP_SS</t>
  </si>
  <si>
    <t xml:space="preserve">South Negros Biopower, Inc. </t>
  </si>
  <si>
    <t>SNBP</t>
  </si>
  <si>
    <t>National Highway, Brgy. Cubay. La Carlota City, Negros Occidental</t>
  </si>
  <si>
    <t>008-348-719-000</t>
  </si>
  <si>
    <t>SPPC</t>
  </si>
  <si>
    <t xml:space="preserve">South Premiere Power Corporation </t>
  </si>
  <si>
    <t>227-308-464-000</t>
  </si>
  <si>
    <t>SPPCCST</t>
  </si>
  <si>
    <t>SPPCSS</t>
  </si>
  <si>
    <t>SOLECO</t>
  </si>
  <si>
    <t>Southern Leyte Electric Cooperative, Inc.</t>
  </si>
  <si>
    <t>Soro-Soro, Maasin City, Southern Leyte</t>
  </si>
  <si>
    <t>000-819-044-000</t>
  </si>
  <si>
    <t>SLPGC</t>
  </si>
  <si>
    <t xml:space="preserve">Southwest Luzon Power Generation Corporation </t>
  </si>
  <si>
    <t xml:space="preserve">Brgy. San Rafael, Calaca, Batangas </t>
  </si>
  <si>
    <t>008-115-664-000</t>
  </si>
  <si>
    <t>SLPGCSS</t>
  </si>
  <si>
    <t>SPARC3</t>
  </si>
  <si>
    <t xml:space="preserve">SPARC-Solar Powered Agri-Rural Communities Corporation </t>
  </si>
  <si>
    <t>SPARC</t>
  </si>
  <si>
    <t>3RD FLR. JTKC Centre, 2155 Chino Roces Ave., Pio Del Pilar, 1230 Makati City</t>
  </si>
  <si>
    <t>008-048-450-000</t>
  </si>
  <si>
    <t>Unit 102, 3/F Bonifacio Technology Center, 31st St. cor. 2nd ave., Bonifacio Global City, Taguig City</t>
  </si>
  <si>
    <t>SPARC2</t>
  </si>
  <si>
    <t>SPARCSS</t>
  </si>
  <si>
    <t>SPARC3SS</t>
  </si>
  <si>
    <t>SPARC2SS</t>
  </si>
  <si>
    <t>SIPC</t>
  </si>
  <si>
    <t xml:space="preserve">SPC Island Power Corporation </t>
  </si>
  <si>
    <t>Brgy. Tinocuan, Dingle, Iloilo</t>
  </si>
  <si>
    <t>218-474-921-000</t>
  </si>
  <si>
    <t>SIPCSS</t>
  </si>
  <si>
    <t>SPCPOWER</t>
  </si>
  <si>
    <t xml:space="preserve">SPC Power Corporation </t>
  </si>
  <si>
    <t>7th Floor, Cebu Holdings Center, Cebu Business Park, Archbishop Reyes Ave,Cebu City, 6000 Philippines</t>
  </si>
  <si>
    <t>003-868-048-000</t>
  </si>
  <si>
    <t>SPCPOWERSS</t>
  </si>
  <si>
    <t>SPMI</t>
  </si>
  <si>
    <t>Specialty Pulp Manufacturing, Inc.</t>
  </si>
  <si>
    <t>New Jubilee Agro-Industrial Economic Zone, Brgy. Hilapnitan, Baybay, Leyte</t>
  </si>
  <si>
    <t>214-820-909-000</t>
  </si>
  <si>
    <t>STACLARA2SS</t>
  </si>
  <si>
    <t>Sta. Clara Power Corporation</t>
  </si>
  <si>
    <t>STACLARA</t>
  </si>
  <si>
    <t>2F Highway 54 Bldg. 986 Stanford St. cor. EDSA, Wack-Wack, Mandaluyong City</t>
  </si>
  <si>
    <t>228-833-810-000</t>
  </si>
  <si>
    <t>STACLARA2X</t>
  </si>
  <si>
    <t>STACLARA2</t>
  </si>
  <si>
    <t>STACLARASS</t>
  </si>
  <si>
    <t>SPDC</t>
  </si>
  <si>
    <t xml:space="preserve">Strategic Power Development Corporation </t>
  </si>
  <si>
    <t>808 Meralco Ave.cor.Gen.Lim St. Brgy. San Antonio, Ortigas Center,Pasig City 1605</t>
  </si>
  <si>
    <t>227-545-141-000</t>
  </si>
  <si>
    <t>SPDCSS</t>
  </si>
  <si>
    <t>SEZSLR</t>
  </si>
  <si>
    <t>Subic Enerzone Corporation</t>
  </si>
  <si>
    <t>Canal Road cor Labitan St., Central Business District, Subic Bay Freeport Zone 2200</t>
  </si>
  <si>
    <t>224-523-316-000</t>
  </si>
  <si>
    <t>SEZ</t>
  </si>
  <si>
    <t xml:space="preserve">Subic Enerzone Corporation </t>
  </si>
  <si>
    <t>Canal Road cor Labitan St., Central Business District, Subic Bay Freeport Zone 2222</t>
  </si>
  <si>
    <t>SEZLRE</t>
  </si>
  <si>
    <t>SEPALCO</t>
  </si>
  <si>
    <t>Sulu Electric Power and Light (Phils.), Inc.</t>
  </si>
  <si>
    <t>Sepalco Center Palo-Pastrana Road, Brgy Castilla Palo, Leyte</t>
  </si>
  <si>
    <t>008-685-342-000</t>
  </si>
  <si>
    <t>SEPALCOSS</t>
  </si>
  <si>
    <t>SUWECO2</t>
  </si>
  <si>
    <t xml:space="preserve">Sunwest Water and Electric Company 2, Inc. </t>
  </si>
  <si>
    <t>Unit 1108, West Tower, Philippine Stock Exchange, Ortigas Center, Pasig City, 1605</t>
  </si>
  <si>
    <t>005-770-958-000</t>
  </si>
  <si>
    <t>SUWECO2SS</t>
  </si>
  <si>
    <t>TEILRE</t>
  </si>
  <si>
    <t>Tarlac Electric, Inc.</t>
  </si>
  <si>
    <t>Mabini St., Tarlac City</t>
  </si>
  <si>
    <t>004-070-881</t>
  </si>
  <si>
    <t>TEI</t>
  </si>
  <si>
    <t>TRLCO1SLR</t>
  </si>
  <si>
    <t>Tarlac I Electric Cooperative, Inc.</t>
  </si>
  <si>
    <t>Amacalan, Gerona, Tarlac 2302</t>
  </si>
  <si>
    <t>000-543-781-000</t>
  </si>
  <si>
    <t>TARELCO1</t>
  </si>
  <si>
    <t xml:space="preserve">Tarlac I Electric Cooperative, Inc. </t>
  </si>
  <si>
    <t>TRLCO2SLR</t>
  </si>
  <si>
    <t>Tarlac II Electric Cooperative, Inc.</t>
  </si>
  <si>
    <t>San Nicolas, Concepcion, Tarlac</t>
  </si>
  <si>
    <t>000-543-815-000</t>
  </si>
  <si>
    <t>TARELCO2</t>
  </si>
  <si>
    <t xml:space="preserve">Tarlac II Electric Cooperative, Inc. </t>
  </si>
  <si>
    <t>TPECRES</t>
  </si>
  <si>
    <t>TeaM (Philippines) Energy Corporation</t>
  </si>
  <si>
    <t>25th Floor W. Fifth Ave. Bldg., 5th Ave., Bonifacio Global City, Taguig City, 1634</t>
  </si>
  <si>
    <t>002-243-275-000</t>
  </si>
  <si>
    <t>TPEC</t>
  </si>
  <si>
    <t>TPECRESVIS</t>
  </si>
  <si>
    <t>TECRAT</t>
  </si>
  <si>
    <t xml:space="preserve">TeaM Energy Corporation </t>
  </si>
  <si>
    <t>25/F W Fifth Avenue Building, 5th Avenue, Bonifacio Global City, Taguig City</t>
  </si>
  <si>
    <t>001-726-870-000</t>
  </si>
  <si>
    <t>TSC</t>
  </si>
  <si>
    <t xml:space="preserve">Team Sual Corporation </t>
  </si>
  <si>
    <t>003-841-103-000</t>
  </si>
  <si>
    <t>TSCCSTVIS</t>
  </si>
  <si>
    <t>TSCCST</t>
  </si>
  <si>
    <t>TSCSS</t>
  </si>
  <si>
    <t>TERASUSS</t>
  </si>
  <si>
    <t xml:space="preserve">Terasu Energy Inc. </t>
  </si>
  <si>
    <t>TERASU</t>
  </si>
  <si>
    <t>41st Floor GT Tower International 6813 Ayala Ave. cor H.V. Dela Costa St., Makati 1209</t>
  </si>
  <si>
    <t>010-065-406-000</t>
  </si>
  <si>
    <t>TLI</t>
  </si>
  <si>
    <t xml:space="preserve">Therma Luzon, Inc. </t>
  </si>
  <si>
    <t>266-567-164-000</t>
  </si>
  <si>
    <t>TLICSTNV</t>
  </si>
  <si>
    <t>COCOCHEM</t>
  </si>
  <si>
    <t>BICOLICE</t>
  </si>
  <si>
    <t>BCWD</t>
  </si>
  <si>
    <t>BHPI</t>
  </si>
  <si>
    <t>BBTI</t>
  </si>
  <si>
    <t>BC</t>
  </si>
  <si>
    <t>MELTERS</t>
  </si>
  <si>
    <t>LIMALAND</t>
  </si>
  <si>
    <t>WCSC</t>
  </si>
  <si>
    <t>ERDB</t>
  </si>
  <si>
    <t>TLICST</t>
  </si>
  <si>
    <t>IEEC</t>
  </si>
  <si>
    <t>TLISS</t>
  </si>
  <si>
    <t>TMO</t>
  </si>
  <si>
    <t>Therma Mobile, Inc.</t>
  </si>
  <si>
    <t>Old VECO Compound, Brgy. Ermita Pob. Cebu City (Capital), Cebu</t>
  </si>
  <si>
    <t>266-566-116-000</t>
  </si>
  <si>
    <t>TMOSS</t>
  </si>
  <si>
    <t>TMOBIL</t>
  </si>
  <si>
    <t xml:space="preserve">Therma Mobile, Inc. </t>
  </si>
  <si>
    <t>TPVI</t>
  </si>
  <si>
    <t xml:space="preserve">Therma Power -Visayas, Inc. </t>
  </si>
  <si>
    <t>Aboitiz Corporate Center, Gov. Manuel Cuenco, Kasambagan, Cebu City</t>
  </si>
  <si>
    <t>006-893-449-000</t>
  </si>
  <si>
    <t>TPVISS</t>
  </si>
  <si>
    <t>TVI</t>
  </si>
  <si>
    <t xml:space="preserve">Therma Visayas, Inc. </t>
  </si>
  <si>
    <t>Brgy. Bato, Toledo City, Cebu</t>
  </si>
  <si>
    <t>005-031-663-000</t>
  </si>
  <si>
    <t>TVISS</t>
  </si>
  <si>
    <t>TPCCST</t>
  </si>
  <si>
    <t xml:space="preserve">Toledo Power Company </t>
  </si>
  <si>
    <t>TPC</t>
  </si>
  <si>
    <t>Toledo Power Plant, Daanglungsod, Toledo City, Cebu Philippines 6038</t>
  </si>
  <si>
    <t>003-883-626-000</t>
  </si>
  <si>
    <t>CCC</t>
  </si>
  <si>
    <t>PMSCBO</t>
  </si>
  <si>
    <t>TPCSS</t>
  </si>
  <si>
    <t>UPPC</t>
  </si>
  <si>
    <t>United Pulp and Paper Company, Inc.</t>
  </si>
  <si>
    <t>Km48 MacArthur Highway Iba Este Calumpit Bulacan</t>
  </si>
  <si>
    <t>000-149-834-000</t>
  </si>
  <si>
    <t>UPPCGENSS</t>
  </si>
  <si>
    <t xml:space="preserve">United Pulp and Paper Company, Inc. </t>
  </si>
  <si>
    <t>UPPCGEN</t>
  </si>
  <si>
    <t>United Pulp and Paper Company, Inc. - Generator</t>
  </si>
  <si>
    <t>UPSISS</t>
  </si>
  <si>
    <t xml:space="preserve">Universal Power Solutions, Inc. </t>
  </si>
  <si>
    <t>UPSI</t>
  </si>
  <si>
    <t>No. 40 San Miguel Avenue, Mandaluyong City</t>
  </si>
  <si>
    <t>008-471-214-000</t>
  </si>
  <si>
    <t>UPSIVISX</t>
  </si>
  <si>
    <t>UPSIVIS</t>
  </si>
  <si>
    <t>UPSIVISSS</t>
  </si>
  <si>
    <t>URC</t>
  </si>
  <si>
    <t>Universal Robina Corporation</t>
  </si>
  <si>
    <t>43/F Robinsons Equitable Tower DB Ave. Cor Poveda St., Ortigas Center, Pasig City</t>
  </si>
  <si>
    <t>000-400-016-000</t>
  </si>
  <si>
    <t>URCSS</t>
  </si>
  <si>
    <t>UPLB</t>
  </si>
  <si>
    <t xml:space="preserve">University of the Philippines Los Banos </t>
  </si>
  <si>
    <t>3/F Main Library Bldg., University of the Philippines Los Baños, College Laguna 4031</t>
  </si>
  <si>
    <t>000-864-006-004</t>
  </si>
  <si>
    <t>VSEI</t>
  </si>
  <si>
    <t xml:space="preserve">Valenzuela Solar Energy, Inc. </t>
  </si>
  <si>
    <t>198 Isla Road Brgy. Isla Valenzuela City</t>
  </si>
  <si>
    <t>008-924-184-000</t>
  </si>
  <si>
    <t>VSEISS</t>
  </si>
  <si>
    <t>VESMIRESVISNV</t>
  </si>
  <si>
    <t xml:space="preserve">Vantage Energy Solutions and Management, Inc. </t>
  </si>
  <si>
    <t>VESMIRES</t>
  </si>
  <si>
    <t>3/F BSC Bldg. Meralco Center Ortigas Ave. Pasig City</t>
  </si>
  <si>
    <t>009-464-430</t>
  </si>
  <si>
    <t>VESMIRESNV</t>
  </si>
  <si>
    <t>3/F BSC Bldg., Meralco Compound, Ortigas Avenue, Brgy. Ugong, Pasig City</t>
  </si>
  <si>
    <t>009-464-430-000</t>
  </si>
  <si>
    <t>VESMIRESVIS</t>
  </si>
  <si>
    <t>VMC</t>
  </si>
  <si>
    <t xml:space="preserve">Victorias Milling Company, Inc. </t>
  </si>
  <si>
    <t>VMC Compund,J.J. Ossorio St., Barangay XVI, Victorias City Negros Occidental, Philippines 6119</t>
  </si>
  <si>
    <t>000-270-220-000</t>
  </si>
  <si>
    <t>VMCSS</t>
  </si>
  <si>
    <t>VECOSLR</t>
  </si>
  <si>
    <t>Visayan Electric Company</t>
  </si>
  <si>
    <t>VECO Engineering Office J. Panis St., Banilad, Cebu City (Capital) Cebu Philippines 6000</t>
  </si>
  <si>
    <t>000-566-230-000</t>
  </si>
  <si>
    <t>VECO</t>
  </si>
  <si>
    <t xml:space="preserve">Visayan Electric Company </t>
  </si>
  <si>
    <t>VECOLRE</t>
  </si>
  <si>
    <t xml:space="preserve">Visayan Electric Company, Inc. </t>
  </si>
  <si>
    <t>VOMI</t>
  </si>
  <si>
    <t>Visayan Oil Mills, Inc.</t>
  </si>
  <si>
    <t>11F Ayala Life-FGU Center, Cebu Business Park, Cebu City</t>
  </si>
  <si>
    <t>213-749-038-000</t>
  </si>
  <si>
    <t>VSGPC</t>
  </si>
  <si>
    <t xml:space="preserve">VS Gripal Power Corporation  </t>
  </si>
  <si>
    <t>484-078-427-000</t>
  </si>
  <si>
    <t>VSGPCSS</t>
  </si>
  <si>
    <t>484-078-427</t>
  </si>
  <si>
    <t>WAHC</t>
  </si>
  <si>
    <t>Waterfront Mactan Casino Hotel, Inc.</t>
  </si>
  <si>
    <t>#1 Airport Road, Lapu Lapu City</t>
  </si>
  <si>
    <t>003-978-246-000</t>
  </si>
  <si>
    <t>WAHCRES</t>
  </si>
  <si>
    <t xml:space="preserve">Waterfront Mactan Casino Hotel, Inc. </t>
  </si>
  <si>
    <t>YHGEI</t>
  </si>
  <si>
    <t xml:space="preserve">YH Green Energy, Incorporated </t>
  </si>
  <si>
    <t>#8 S.E Jayme St., Paknaan , Mandaue City, Cebu</t>
  </si>
  <si>
    <t>008-906-087-000</t>
  </si>
  <si>
    <t>YHGEISS</t>
  </si>
  <si>
    <t>Company Fullname</t>
  </si>
  <si>
    <t>TIN</t>
  </si>
  <si>
    <t>MORE Power Barge Inc.</t>
  </si>
  <si>
    <t>MPBI</t>
  </si>
  <si>
    <t>601-191-398-000</t>
  </si>
  <si>
    <t>2288 CHINO ROCES AVE EXT. MAGALLANES 1232 CITY OF MAKATI, NCR FOURTH DISTRICT PHILIPPINES</t>
  </si>
  <si>
    <t>MPBI_SS</t>
  </si>
  <si>
    <r>
      <rPr>
        <sz val="10"/>
        <rFont val="Calibri"/>
        <family val="2"/>
        <scheme val="minor"/>
      </rPr>
      <t>-</t>
    </r>
  </si>
  <si>
    <t>OR#</t>
  </si>
  <si>
    <t>SUBTOTAL</t>
  </si>
  <si>
    <t>009-364-267-000</t>
  </si>
  <si>
    <t>007-721-206</t>
  </si>
  <si>
    <t>007-726-294</t>
  </si>
  <si>
    <t>000-169-125</t>
  </si>
  <si>
    <r>
      <rPr>
        <b/>
        <sz val="12"/>
        <rFont val="Calibri"/>
        <family val="2"/>
        <scheme val="minor"/>
      </rPr>
      <t>WESM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TRANSACTION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ALLOCATION
CENPRI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/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CENTRAL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NEGROS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POWER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RELIABILITY,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INC.
Billing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Month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(Period):</t>
    </r>
    <r>
      <rPr>
        <sz val="12"/>
        <rFont val="Calibri"/>
        <family val="2"/>
        <scheme val="minor"/>
      </rPr>
      <t xml:space="preserve">  </t>
    </r>
    <r>
      <rPr>
        <b/>
        <sz val="12"/>
        <rFont val="Calibri"/>
        <family val="2"/>
        <scheme val="minor"/>
      </rPr>
      <t>March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2022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(Feb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26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-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Mar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25,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2022)</t>
    </r>
    <r>
      <rPr>
        <sz val="12"/>
        <rFont val="Calibri"/>
        <family val="2"/>
        <scheme val="minor"/>
      </rPr>
      <t xml:space="preserve">
TS-WAD-170F5-0000050</t>
    </r>
  </si>
  <si>
    <t>2020-07-26</t>
  </si>
  <si>
    <t>2020-08-26</t>
  </si>
  <si>
    <t>2022-06-25</t>
  </si>
  <si>
    <t>TS-WAD-170F5-0000555</t>
  </si>
  <si>
    <t>2022-06-15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</si>
</sst>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0_);\(0.00\)"/>
  </numFmts>
  <fonts count="34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9"/>
      <name val="Arial"/>
      <family val="2"/>
    </font>
    <font>
      <b/>
      <sz val="8.5"/>
      <name val="Arial"/>
      <family val="2"/>
    </font>
    <font>
      <sz val="8"/>
      <color rgb="FF000000"/>
      <name val="Arial"/>
      <family val="2"/>
    </font>
    <font>
      <sz val="9"/>
      <color rgb="FF000000"/>
      <name val="Arial"/>
      <family val="2"/>
    </font>
    <font>
      <b/>
      <sz val="16"/>
      <name val="Arial"/>
      <family val="2"/>
    </font>
    <font>
      <sz val="16"/>
      <name val="Times New Roman"/>
      <family val="1"/>
    </font>
    <font>
      <sz val="8"/>
      <name val="Times New Roman"/>
      <family val="1"/>
    </font>
    <font>
      <sz val="9"/>
      <name val="Times New Roman"/>
      <family val="1"/>
    </font>
    <font>
      <b/>
      <sz val="18"/>
      <name val="Arial"/>
      <family val="2"/>
    </font>
    <font>
      <sz val="18"/>
      <name val="Times New Roman"/>
      <family val="1"/>
    </font>
    <font>
      <b/>
      <sz val="10.5"/>
      <name val="Arial"/>
      <family val="2"/>
    </font>
    <font>
      <sz val="10.5"/>
      <name val="Times New Roman"/>
      <family val="1"/>
    </font>
    <font>
      <sz val="9"/>
      <color rgb="FFFFFFFF"/>
      <name val="Arial"/>
      <family val="2"/>
    </font>
    <font>
      <sz val="9"/>
      <color rgb="FFFFFFFF"/>
      <name val="Times New Roman"/>
      <family val="1"/>
    </font>
    <font>
      <b/>
      <sz val="8.5"/>
      <color rgb="FFFFFFFF"/>
      <name val="Arial"/>
      <family val="2"/>
    </font>
    <font>
      <sz val="8.5"/>
      <color rgb="FFFFFFFF"/>
      <name val="Times New Roman"/>
      <family val="1"/>
    </font>
    <font>
      <sz val="9.5"/>
      <name val="Arial"/>
      <family val="2"/>
    </font>
    <font>
      <sz val="9.5"/>
      <name val="Times New Roman"/>
      <family val="1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rgb="FFFFFFFF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5C80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4080"/>
      </left>
      <right style="thin">
        <color rgb="FF000000"/>
      </right>
      <top style="thin">
        <color rgb="FF004080"/>
      </top>
      <bottom style="thin">
        <color rgb="FF000000"/>
      </bottom>
      <diagonal/>
    </border>
    <border>
      <left style="thin">
        <color rgb="FF00408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4080"/>
      </left>
      <right style="thin">
        <color rgb="FF000000"/>
      </right>
      <top style="thin">
        <color rgb="FF000000"/>
      </top>
      <bottom style="thin">
        <color rgb="FF004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808080"/>
      </top>
      <bottom style="thin">
        <color rgb="FF000000"/>
      </bottom>
      <diagonal/>
    </border>
    <border>
      <left style="thin">
        <color rgb="FF000000"/>
      </left>
      <right/>
      <top style="thin">
        <color rgb="FF808080"/>
      </top>
      <bottom style="thin">
        <color rgb="FF000000"/>
      </bottom>
      <diagonal/>
    </border>
    <border>
      <left/>
      <right style="thin">
        <color rgb="FF000000"/>
      </right>
      <top style="thin">
        <color rgb="FF808080"/>
      </top>
      <bottom style="thin">
        <color rgb="FF000000"/>
      </bottom>
      <diagonal/>
    </border>
    <border>
      <left/>
      <right/>
      <top style="thin">
        <color rgb="FF80808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164" fontId="21" fillId="0" borderId="0" applyFont="0" applyFill="0" applyBorder="0" applyAlignment="0" applyProtection="0"/>
    <xf numFmtId="0" fontId="1" fillId="0" borderId="0"/>
  </cellStyleXfs>
  <cellXfs count="114">
    <xf numFmtId="0" fontId="0" fillId="0" borderId="0" xfId="0" applyFill="1" applyBorder="1" applyAlignment="1">
      <alignment horizontal="left" vertical="top"/>
    </xf>
    <xf numFmtId="0" fontId="0" fillId="2" borderId="5" xfId="0" applyFill="1" applyBorder="1" applyAlignment="1">
      <alignment horizontal="left" vertical="top" wrapText="1"/>
    </xf>
    <xf numFmtId="0" fontId="3" fillId="2" borderId="6" xfId="0" applyFont="1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0" fillId="2" borderId="10" xfId="0" applyFill="1" applyBorder="1" applyAlignment="1">
      <alignment horizontal="center" vertical="top" wrapText="1"/>
    </xf>
    <xf numFmtId="0" fontId="2" fillId="0" borderId="11" xfId="0" applyFont="1" applyFill="1" applyBorder="1" applyAlignment="1">
      <alignment horizontal="right" vertical="top" wrapText="1" indent="2"/>
    </xf>
    <xf numFmtId="0" fontId="2" fillId="0" borderId="1" xfId="0" applyFont="1" applyFill="1" applyBorder="1" applyAlignment="1">
      <alignment horizontal="right" vertical="top" wrapText="1" indent="2"/>
    </xf>
    <xf numFmtId="165" fontId="6" fillId="0" borderId="1" xfId="0" applyNumberFormat="1" applyFont="1" applyFill="1" applyBorder="1" applyAlignment="1">
      <alignment horizontal="right" vertical="top" indent="1" shrinkToFit="1"/>
    </xf>
    <xf numFmtId="0" fontId="23" fillId="2" borderId="2" xfId="0" applyFont="1" applyFill="1" applyBorder="1" applyAlignment="1">
      <alignment horizontal="left" vertical="top" wrapText="1"/>
    </xf>
    <xf numFmtId="0" fontId="23" fillId="2" borderId="3" xfId="0" applyFont="1" applyFill="1" applyBorder="1" applyAlignment="1">
      <alignment horizontal="left" vertical="top" wrapText="1" indent="1"/>
    </xf>
    <xf numFmtId="0" fontId="23" fillId="2" borderId="3" xfId="0" applyFont="1" applyFill="1" applyBorder="1" applyAlignment="1">
      <alignment horizontal="left" vertical="top" wrapText="1" indent="2"/>
    </xf>
    <xf numFmtId="0" fontId="25" fillId="0" borderId="2" xfId="0" applyFont="1" applyFill="1" applyBorder="1" applyAlignment="1">
      <alignment horizontal="left" vertical="center" wrapText="1"/>
    </xf>
    <xf numFmtId="0" fontId="25" fillId="0" borderId="3" xfId="0" applyFont="1" applyFill="1" applyBorder="1" applyAlignment="1">
      <alignment horizontal="left" vertical="center" wrapText="1" indent="1"/>
    </xf>
    <xf numFmtId="0" fontId="25" fillId="0" borderId="3" xfId="0" applyFont="1" applyFill="1" applyBorder="1" applyAlignment="1">
      <alignment horizontal="center" vertical="center" wrapText="1"/>
    </xf>
    <xf numFmtId="164" fontId="25" fillId="0" borderId="3" xfId="1" applyFont="1" applyFill="1" applyBorder="1" applyAlignment="1">
      <alignment vertical="center" wrapText="1"/>
    </xf>
    <xf numFmtId="164" fontId="23" fillId="0" borderId="3" xfId="1" applyFont="1" applyFill="1" applyBorder="1" applyAlignment="1">
      <alignment horizontal="center" vertical="center" shrinkToFit="1"/>
    </xf>
    <xf numFmtId="164" fontId="25" fillId="0" borderId="3" xfId="1" applyFont="1" applyFill="1" applyBorder="1" applyAlignment="1">
      <alignment horizontal="left" vertical="center" wrapText="1" indent="6"/>
    </xf>
    <xf numFmtId="164" fontId="23" fillId="0" borderId="3" xfId="1" applyFont="1" applyFill="1" applyBorder="1" applyAlignment="1">
      <alignment vertical="center" shrinkToFit="1"/>
    </xf>
    <xf numFmtId="164" fontId="23" fillId="0" borderId="4" xfId="1" applyFont="1" applyFill="1" applyBorder="1" applyAlignment="1">
      <alignment horizontal="right" vertical="center" indent="3" shrinkToFit="1"/>
    </xf>
    <xf numFmtId="164" fontId="25" fillId="0" borderId="4" xfId="1" applyFont="1" applyFill="1" applyBorder="1" applyAlignment="1">
      <alignment horizontal="center" vertical="center" wrapText="1"/>
    </xf>
    <xf numFmtId="164" fontId="25" fillId="0" borderId="3" xfId="1" applyFont="1" applyFill="1" applyBorder="1" applyAlignment="1">
      <alignment horizontal="center" vertical="center" wrapText="1"/>
    </xf>
    <xf numFmtId="164" fontId="23" fillId="0" borderId="3" xfId="1" applyFont="1" applyFill="1" applyBorder="1" applyAlignment="1">
      <alignment horizontal="right" vertical="center" indent="1" shrinkToFit="1"/>
    </xf>
    <xf numFmtId="164" fontId="23" fillId="0" borderId="3" xfId="1" applyFont="1" applyFill="1" applyBorder="1" applyAlignment="1">
      <alignment horizontal="right" vertical="center" indent="2" shrinkToFit="1"/>
    </xf>
    <xf numFmtId="0" fontId="23" fillId="2" borderId="3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/>
    </xf>
    <xf numFmtId="0" fontId="26" fillId="2" borderId="4" xfId="0" applyFont="1" applyFill="1" applyBorder="1" applyAlignment="1">
      <alignment horizontal="center" vertical="top" wrapText="1"/>
    </xf>
    <xf numFmtId="0" fontId="26" fillId="2" borderId="2" xfId="0" applyFont="1" applyFill="1" applyBorder="1" applyAlignment="1">
      <alignment horizontal="left" vertical="top" wrapText="1"/>
    </xf>
    <xf numFmtId="0" fontId="25" fillId="0" borderId="3" xfId="0" applyFont="1" applyFill="1" applyBorder="1" applyAlignment="1">
      <alignment horizontal="left" vertical="center" wrapText="1"/>
    </xf>
    <xf numFmtId="0" fontId="23" fillId="0" borderId="15" xfId="0" applyFont="1" applyFill="1" applyBorder="1" applyAlignment="1">
      <alignment horizontal="center" vertical="center" wrapText="1"/>
    </xf>
    <xf numFmtId="0" fontId="23" fillId="0" borderId="15" xfId="0" applyFont="1" applyFill="1" applyBorder="1" applyAlignment="1">
      <alignment vertical="center"/>
    </xf>
    <xf numFmtId="164" fontId="24" fillId="0" borderId="3" xfId="1" applyFont="1" applyFill="1" applyBorder="1" applyAlignment="1">
      <alignment horizontal="center" vertical="center" wrapText="1"/>
    </xf>
    <xf numFmtId="164" fontId="24" fillId="0" borderId="3" xfId="1" applyFont="1" applyFill="1" applyBorder="1" applyAlignment="1">
      <alignment vertical="center" wrapText="1"/>
    </xf>
    <xf numFmtId="164" fontId="31" fillId="0" borderId="3" xfId="1" applyFont="1" applyFill="1" applyBorder="1" applyAlignment="1">
      <alignment horizontal="right" vertical="center" indent="2" shrinkToFit="1"/>
    </xf>
    <xf numFmtId="164" fontId="24" fillId="0" borderId="4" xfId="1" applyFont="1" applyFill="1" applyBorder="1" applyAlignment="1">
      <alignment horizontal="center" vertical="center" wrapText="1"/>
    </xf>
    <xf numFmtId="0" fontId="31" fillId="0" borderId="15" xfId="0" applyFont="1" applyFill="1" applyBorder="1" applyAlignment="1">
      <alignment vertical="center"/>
    </xf>
    <xf numFmtId="0" fontId="22" fillId="0" borderId="15" xfId="2" applyFont="1" applyBorder="1" applyAlignment="1">
      <alignment horizontal="center" wrapText="1"/>
    </xf>
    <xf numFmtId="0" fontId="22" fillId="0" borderId="15" xfId="2" applyFont="1" applyBorder="1"/>
    <xf numFmtId="0" fontId="22" fillId="0" borderId="15" xfId="2" applyFont="1" applyBorder="1" applyAlignment="1">
      <alignment horizontal="center"/>
    </xf>
    <xf numFmtId="0" fontId="22" fillId="0" borderId="15" xfId="2" applyFont="1" applyBorder="1" applyAlignment="1">
      <alignment horizontal="center" vertical="center"/>
    </xf>
    <xf numFmtId="0" fontId="1" fillId="0" borderId="0" xfId="2"/>
    <xf numFmtId="0" fontId="1" fillId="0" borderId="15" xfId="2" applyBorder="1" applyAlignment="1">
      <alignment horizontal="center"/>
    </xf>
    <xf numFmtId="0" fontId="1" fillId="0" borderId="15" xfId="2" applyBorder="1"/>
    <xf numFmtId="0" fontId="1" fillId="0" borderId="15" xfId="2" applyBorder="1" applyAlignment="1">
      <alignment horizontal="left"/>
    </xf>
    <xf numFmtId="0" fontId="1" fillId="0" borderId="15" xfId="2" applyBorder="1" applyAlignment="1">
      <alignment horizontal="center" vertical="center"/>
    </xf>
    <xf numFmtId="0" fontId="1" fillId="3" borderId="15" xfId="2" applyFill="1" applyBorder="1" applyAlignment="1">
      <alignment horizontal="center"/>
    </xf>
    <xf numFmtId="0" fontId="1" fillId="3" borderId="15" xfId="2" applyFill="1" applyBorder="1"/>
    <xf numFmtId="0" fontId="1" fillId="3" borderId="15" xfId="2" applyFill="1" applyBorder="1" applyAlignment="1">
      <alignment horizontal="left"/>
    </xf>
    <xf numFmtId="0" fontId="1" fillId="3" borderId="15" xfId="2" applyFill="1" applyBorder="1" applyAlignment="1">
      <alignment horizontal="center" vertical="center"/>
    </xf>
    <xf numFmtId="0" fontId="32" fillId="3" borderId="15" xfId="2" applyFont="1" applyFill="1" applyBorder="1"/>
    <xf numFmtId="0" fontId="1" fillId="3" borderId="15" xfId="2" quotePrefix="1" applyFill="1" applyBorder="1" applyAlignment="1">
      <alignment horizontal="center" vertical="center"/>
    </xf>
    <xf numFmtId="0" fontId="32" fillId="3" borderId="15" xfId="2" applyFont="1" applyFill="1" applyBorder="1" applyAlignment="1">
      <alignment horizontal="center" vertical="center"/>
    </xf>
    <xf numFmtId="0" fontId="1" fillId="3" borderId="15" xfId="2" quotePrefix="1" applyFill="1" applyBorder="1" applyAlignment="1">
      <alignment horizontal="center" vertical="center" wrapText="1"/>
    </xf>
    <xf numFmtId="0" fontId="1" fillId="0" borderId="0" xfId="2" applyAlignment="1">
      <alignment horizontal="center" vertical="center"/>
    </xf>
    <xf numFmtId="0" fontId="26" fillId="2" borderId="3" xfId="0" applyFont="1" applyFill="1" applyBorder="1" applyAlignment="1">
      <alignment horizontal="center" vertical="top" wrapText="1"/>
    </xf>
    <xf numFmtId="0" fontId="33" fillId="3" borderId="0" xfId="0" applyFont="1" applyFill="1" applyBorder="1" applyAlignment="1">
      <alignment horizontal="center" vertical="top"/>
    </xf>
    <xf numFmtId="0" fontId="24" fillId="4" borderId="16" xfId="0" applyFont="1" applyFill="1" applyBorder="1" applyAlignment="1">
      <alignment horizontal="right" vertical="center"/>
    </xf>
    <xf numFmtId="164" fontId="23" fillId="4" borderId="16" xfId="1" applyFont="1" applyFill="1" applyBorder="1" applyAlignment="1">
      <alignment horizontal="right" vertical="center" indent="1" shrinkToFit="1"/>
    </xf>
    <xf numFmtId="0" fontId="23" fillId="0" borderId="17" xfId="0" applyFont="1" applyFill="1" applyBorder="1" applyAlignment="1">
      <alignment horizontal="center" vertical="center" wrapText="1"/>
    </xf>
    <xf numFmtId="164" fontId="31" fillId="4" borderId="16" xfId="1" applyFont="1" applyFill="1" applyBorder="1" applyAlignment="1">
      <alignment horizontal="right" vertical="center" indent="1" shrinkToFit="1"/>
    </xf>
    <xf numFmtId="0" fontId="23" fillId="0" borderId="0" xfId="0" applyFont="1" applyFill="1" applyBorder="1" applyAlignment="1">
      <alignment horizontal="center" vertical="top"/>
    </xf>
    <xf numFmtId="0" fontId="23" fillId="3" borderId="0" xfId="0" applyFont="1" applyFill="1" applyBorder="1" applyAlignment="1">
      <alignment horizontal="center" vertical="top"/>
    </xf>
    <xf numFmtId="0" fontId="28" fillId="0" borderId="2" xfId="0" applyFont="1" applyFill="1" applyBorder="1" applyAlignment="1">
      <alignment horizontal="center" vertical="top" wrapText="1"/>
    </xf>
    <xf numFmtId="0" fontId="30" fillId="0" borderId="3" xfId="0" applyFont="1" applyFill="1" applyBorder="1" applyAlignment="1">
      <alignment horizontal="center" vertical="top"/>
    </xf>
    <xf numFmtId="0" fontId="30" fillId="0" borderId="4" xfId="0" applyFont="1" applyFill="1" applyBorder="1" applyAlignment="1">
      <alignment horizontal="center" vertical="top"/>
    </xf>
    <xf numFmtId="49" fontId="30" fillId="0" borderId="3" xfId="0" applyNumberFormat="1" applyFont="1" applyFill="1" applyBorder="1" applyAlignment="1">
      <alignment horizontal="center" vertical="top"/>
    </xf>
    <xf numFmtId="0" fontId="0" fillId="2" borderId="2" xfId="0" applyFill="1" applyBorder="1" applyAlignment="1">
      <alignment horizontal="right" vertical="top" wrapText="1"/>
    </xf>
    <xf numFmtId="0" fontId="0" fillId="2" borderId="3" xfId="0" applyFill="1" applyBorder="1" applyAlignment="1">
      <alignment horizontal="right" vertical="top" wrapText="1"/>
    </xf>
    <xf numFmtId="0" fontId="0" fillId="2" borderId="4" xfId="0" applyFill="1" applyBorder="1" applyAlignment="1">
      <alignment horizontal="right" vertical="top" wrapText="1"/>
    </xf>
    <xf numFmtId="0" fontId="0" fillId="0" borderId="2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top" wrapText="1" indent="1"/>
    </xf>
    <xf numFmtId="0" fontId="3" fillId="0" borderId="0" xfId="0" applyFont="1" applyFill="1" applyBorder="1" applyAlignment="1">
      <alignment horizontal="left" vertical="top" wrapText="1" indent="1"/>
    </xf>
    <xf numFmtId="4" fontId="5" fillId="0" borderId="2" xfId="0" applyNumberFormat="1" applyFont="1" applyFill="1" applyBorder="1" applyAlignment="1">
      <alignment horizontal="right" vertical="top" indent="2" shrinkToFit="1"/>
    </xf>
    <xf numFmtId="4" fontId="5" fillId="0" borderId="3" xfId="0" applyNumberFormat="1" applyFont="1" applyFill="1" applyBorder="1" applyAlignment="1">
      <alignment horizontal="right" vertical="top" indent="2" shrinkToFit="1"/>
    </xf>
    <xf numFmtId="4" fontId="5" fillId="0" borderId="4" xfId="0" applyNumberFormat="1" applyFont="1" applyFill="1" applyBorder="1" applyAlignment="1">
      <alignment horizontal="right" vertical="top" indent="2" shrinkToFit="1"/>
    </xf>
    <xf numFmtId="2" fontId="5" fillId="0" borderId="2" xfId="0" applyNumberFormat="1" applyFont="1" applyFill="1" applyBorder="1" applyAlignment="1">
      <alignment horizontal="right" vertical="top" indent="2" shrinkToFit="1"/>
    </xf>
    <xf numFmtId="2" fontId="5" fillId="0" borderId="3" xfId="0" applyNumberFormat="1" applyFont="1" applyFill="1" applyBorder="1" applyAlignment="1">
      <alignment horizontal="right" vertical="top" indent="2" shrinkToFit="1"/>
    </xf>
    <xf numFmtId="2" fontId="5" fillId="0" borderId="4" xfId="0" applyNumberFormat="1" applyFont="1" applyFill="1" applyBorder="1" applyAlignment="1">
      <alignment horizontal="right" vertical="top" indent="2" shrinkToFit="1"/>
    </xf>
    <xf numFmtId="0" fontId="0" fillId="0" borderId="2" xfId="0" applyFill="1" applyBorder="1" applyAlignment="1">
      <alignment horizontal="left" vertical="top" wrapText="1" indent="1"/>
    </xf>
    <xf numFmtId="0" fontId="0" fillId="0" borderId="4" xfId="0" applyFill="1" applyBorder="1" applyAlignment="1">
      <alignment horizontal="left" vertical="top" wrapText="1" indent="1"/>
    </xf>
    <xf numFmtId="165" fontId="5" fillId="0" borderId="2" xfId="0" applyNumberFormat="1" applyFont="1" applyFill="1" applyBorder="1" applyAlignment="1">
      <alignment horizontal="right" vertical="top" shrinkToFit="1"/>
    </xf>
    <xf numFmtId="165" fontId="5" fillId="0" borderId="3" xfId="0" applyNumberFormat="1" applyFont="1" applyFill="1" applyBorder="1" applyAlignment="1">
      <alignment horizontal="right" vertical="top" shrinkToFit="1"/>
    </xf>
    <xf numFmtId="165" fontId="5" fillId="0" borderId="4" xfId="0" applyNumberFormat="1" applyFont="1" applyFill="1" applyBorder="1" applyAlignment="1">
      <alignment horizontal="right" vertical="top" shrinkToFit="1"/>
    </xf>
    <xf numFmtId="0" fontId="2" fillId="0" borderId="2" xfId="0" applyFont="1" applyFill="1" applyBorder="1" applyAlignment="1">
      <alignment horizontal="right" vertical="top" wrapText="1" indent="1"/>
    </xf>
    <xf numFmtId="0" fontId="2" fillId="0" borderId="3" xfId="0" applyFont="1" applyFill="1" applyBorder="1" applyAlignment="1">
      <alignment horizontal="right" vertical="top" wrapText="1" indent="1"/>
    </xf>
    <xf numFmtId="0" fontId="2" fillId="0" borderId="4" xfId="0" applyFont="1" applyFill="1" applyBorder="1" applyAlignment="1">
      <alignment horizontal="right" vertical="top" wrapText="1" indent="1"/>
    </xf>
    <xf numFmtId="4" fontId="5" fillId="0" borderId="2" xfId="0" applyNumberFormat="1" applyFont="1" applyFill="1" applyBorder="1" applyAlignment="1">
      <alignment horizontal="right" vertical="top" indent="1" shrinkToFit="1"/>
    </xf>
    <xf numFmtId="4" fontId="5" fillId="0" borderId="3" xfId="0" applyNumberFormat="1" applyFont="1" applyFill="1" applyBorder="1" applyAlignment="1">
      <alignment horizontal="right" vertical="top" indent="1" shrinkToFit="1"/>
    </xf>
    <xf numFmtId="4" fontId="5" fillId="0" borderId="4" xfId="0" applyNumberFormat="1" applyFont="1" applyFill="1" applyBorder="1" applyAlignment="1">
      <alignment horizontal="right" vertical="top" indent="1" shrinkToFit="1"/>
    </xf>
    <xf numFmtId="0" fontId="4" fillId="2" borderId="8" xfId="0" applyFont="1" applyFill="1" applyBorder="1" applyAlignment="1">
      <alignment horizontal="left" vertical="center" wrapText="1" indent="1"/>
    </xf>
    <xf numFmtId="0" fontId="4" fillId="2" borderId="9" xfId="0" applyFont="1" applyFill="1" applyBorder="1" applyAlignment="1">
      <alignment horizontal="left" vertical="center" wrapText="1" indent="1"/>
    </xf>
    <xf numFmtId="0" fontId="0" fillId="2" borderId="9" xfId="0" applyFill="1" applyBorder="1" applyAlignment="1">
      <alignment horizontal="center" vertical="top" wrapText="1"/>
    </xf>
    <xf numFmtId="0" fontId="0" fillId="0" borderId="12" xfId="0" applyFill="1" applyBorder="1" applyAlignment="1">
      <alignment horizontal="left" vertical="top" wrapText="1" indent="1"/>
    </xf>
    <xf numFmtId="0" fontId="0" fillId="0" borderId="13" xfId="0" applyFill="1" applyBorder="1" applyAlignment="1">
      <alignment horizontal="left" vertical="top" wrapText="1" indent="1"/>
    </xf>
    <xf numFmtId="4" fontId="5" fillId="0" borderId="12" xfId="0" applyNumberFormat="1" applyFont="1" applyFill="1" applyBorder="1" applyAlignment="1">
      <alignment horizontal="right" vertical="top" indent="1" shrinkToFit="1"/>
    </xf>
    <xf numFmtId="4" fontId="5" fillId="0" borderId="14" xfId="0" applyNumberFormat="1" applyFont="1" applyFill="1" applyBorder="1" applyAlignment="1">
      <alignment horizontal="right" vertical="top" indent="1" shrinkToFit="1"/>
    </xf>
    <xf numFmtId="4" fontId="5" fillId="0" borderId="13" xfId="0" applyNumberFormat="1" applyFont="1" applyFill="1" applyBorder="1" applyAlignment="1">
      <alignment horizontal="right" vertical="top" indent="1" shrinkToFit="1"/>
    </xf>
    <xf numFmtId="0" fontId="2" fillId="0" borderId="2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 indent="8"/>
    </xf>
    <xf numFmtId="0" fontId="0" fillId="0" borderId="3" xfId="0" applyFill="1" applyBorder="1" applyAlignment="1">
      <alignment horizontal="left" vertical="top" wrapText="1" indent="8"/>
    </xf>
    <xf numFmtId="0" fontId="0" fillId="0" borderId="4" xfId="0" applyFill="1" applyBorder="1" applyAlignment="1">
      <alignment horizontal="left" vertical="top" wrapText="1" indent="8"/>
    </xf>
    <xf numFmtId="0" fontId="0" fillId="0" borderId="0" xfId="0" applyFill="1" applyBorder="1" applyAlignment="1">
      <alignment horizontal="left" vertical="top" wrapText="1" indent="9"/>
    </xf>
    <xf numFmtId="0" fontId="0" fillId="0" borderId="2" xfId="0" applyFill="1" applyBorder="1" applyAlignment="1">
      <alignment horizontal="left" vertical="top" wrapText="1" indent="5"/>
    </xf>
    <xf numFmtId="0" fontId="0" fillId="0" borderId="3" xfId="0" applyFill="1" applyBorder="1" applyAlignment="1">
      <alignment horizontal="left" vertical="top" wrapText="1" indent="5"/>
    </xf>
    <xf numFmtId="0" fontId="0" fillId="0" borderId="4" xfId="0" applyFill="1" applyBorder="1" applyAlignment="1">
      <alignment horizontal="left" vertical="top" wrapText="1" indent="5"/>
    </xf>
    <xf numFmtId="0" fontId="28" fillId="0" borderId="2" xfId="0" applyFont="1" applyFill="1" applyBorder="1" applyAlignment="1">
      <alignment horizontal="center" vertical="top" wrapText="1"/>
    </xf>
    <xf numFmtId="0" fontId="30" fillId="0" borderId="3" xfId="0" applyFont="1" applyFill="1" applyBorder="1" applyAlignment="1">
      <alignment horizontal="center" vertical="top"/>
    </xf>
    <xf numFmtId="0" fontId="30" fillId="0" borderId="4" xfId="0" applyFont="1" applyFill="1" applyBorder="1" applyAlignment="1">
      <alignment horizontal="center" vertical="top"/>
    </xf>
    <xf numFmtId="164" fontId="0" fillId="0" borderId="0" xfId="0" applyNumberFormat="1" applyFill="1" applyBorder="1" applyAlignment="1">
      <alignment horizontal="left" vertical="top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69850</xdr:colOff>
      <xdr:row>0</xdr:row>
      <xdr:rowOff>69850</xdr:rowOff>
    </xdr:from>
    <xdr:ext cx="657225" cy="600075"/>
    <xdr:pic>
      <xdr:nvPicPr>
        <xdr:cNvPr id="2" name="image1.pn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57225" cy="60007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dmin.arellano\Documents\AM%20Task\BIR%20Ruling\OR%20DATABASe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"/>
    </sheetNames>
    <sheetDataSet>
      <sheetData sheetId="0">
        <row r="1">
          <cell r="B1" t="str">
            <v>BILLING ID</v>
          </cell>
          <cell r="C1" t="str">
            <v>MP SHORT NAME</v>
          </cell>
          <cell r="D1" t="str">
            <v>MP NAME</v>
          </cell>
          <cell r="E1" t="str">
            <v>REGISTERED ADDRESS</v>
          </cell>
          <cell r="F1" t="str">
            <v>TIN</v>
          </cell>
        </row>
        <row r="2">
          <cell r="B2" t="str">
            <v>1590EC</v>
          </cell>
          <cell r="C2" t="str">
            <v>1590EC</v>
          </cell>
          <cell r="D2" t="str">
            <v>1590 ENERGY CORPORATION</v>
          </cell>
          <cell r="E2" t="str">
            <v>907-908 Ayala Life FGU Ctr. Cebu Business Park Luz Cebu City, Cebu City (Capital) Philippines 6000</v>
          </cell>
          <cell r="F2" t="str">
            <v>007-833-205-000</v>
          </cell>
        </row>
        <row r="3">
          <cell r="B3" t="str">
            <v>AESIRES</v>
          </cell>
          <cell r="C3" t="str">
            <v>AESIRES</v>
          </cell>
          <cell r="D3" t="str">
            <v>ABOITIZ ENERGY SOLUTIONS, INC.</v>
          </cell>
          <cell r="E3" t="str">
            <v>Aboitiz Corporate Center, Gov. Manuel Cuenco, Kasambagan, Cebu City 6000</v>
          </cell>
          <cell r="F3" t="str">
            <v>201-115-150-000</v>
          </cell>
        </row>
        <row r="4">
          <cell r="B4" t="str">
            <v>ABRECO</v>
          </cell>
          <cell r="C4" t="str">
            <v>ABRECO</v>
          </cell>
          <cell r="D4" t="str">
            <v>ABRA ELECTRIC COOPERATIVE INC.</v>
          </cell>
          <cell r="E4" t="str">
            <v>Capitulacion St., Calaba Bangued, Abra</v>
          </cell>
          <cell r="F4" t="str">
            <v>000-607-111-000</v>
          </cell>
        </row>
        <row r="5">
          <cell r="B5" t="str">
            <v>ABSOLUTDI</v>
          </cell>
          <cell r="C5" t="str">
            <v>ABSOLUTDI</v>
          </cell>
          <cell r="D5" t="str">
            <v>ABSOLUT DISTILLERS, INC. (ADI)</v>
          </cell>
          <cell r="E5" t="str">
            <v>Barangay Malaruhatan, Lian Batangas</v>
          </cell>
          <cell r="F5" t="str">
            <v>000-617-524-000</v>
          </cell>
        </row>
        <row r="6">
          <cell r="B6" t="str">
            <v>ACERES</v>
          </cell>
          <cell r="C6" t="str">
            <v>ACERES</v>
          </cell>
          <cell r="D6" t="str">
            <v>AC ENERGY AND INFRASTRUCTURE CORPORATION</v>
          </cell>
          <cell r="E6" t="str">
            <v>4th Flr 6750 Ayala Office Tower, Ayala Ave., San Lorenzo, Makati City</v>
          </cell>
          <cell r="F6" t="str">
            <v>251-922-919-000</v>
          </cell>
        </row>
        <row r="7">
          <cell r="B7" t="str">
            <v>res of PHEN</v>
          </cell>
          <cell r="C7" t="str">
            <v>ACEPHRES</v>
          </cell>
          <cell r="D7" t="str">
            <v>AC Energy Corporation (formerly AC Energy Philippines, Inc.)</v>
          </cell>
          <cell r="E7" t="str">
            <v>4Th Floor, 6750 Office Tower, Ayala Avenue, San Lorenzo, Makati City</v>
          </cell>
          <cell r="F7" t="str">
            <v>000-506-020-000</v>
          </cell>
        </row>
        <row r="8">
          <cell r="B8" t="str">
            <v>PHEN</v>
          </cell>
          <cell r="C8" t="str">
            <v>PHEN</v>
          </cell>
          <cell r="D8" t="str">
            <v>AC Energy Corporation (formerly AC Energy Philippines, Inc.)</v>
          </cell>
          <cell r="E8" t="str">
            <v>4Th Floor, 6750 Office Tower, Ayala Avenue, San Lorenzo, Makati City</v>
          </cell>
          <cell r="F8" t="str">
            <v>000-506-020-000</v>
          </cell>
        </row>
        <row r="9">
          <cell r="B9" t="str">
            <v>ADVENTRES</v>
          </cell>
          <cell r="C9" t="str">
            <v>ADVENTRES</v>
          </cell>
          <cell r="D9" t="str">
            <v>ADVENTENERGY INC.</v>
          </cell>
          <cell r="E9" t="str">
            <v>Mactan Economic Zone, Basak, Lapulapu City 6015</v>
          </cell>
          <cell r="F9" t="str">
            <v>007-099-197-000</v>
          </cell>
        </row>
        <row r="10">
          <cell r="B10" t="str">
            <v>AKELCO</v>
          </cell>
          <cell r="C10" t="str">
            <v>AKELCO</v>
          </cell>
          <cell r="D10" t="str">
            <v>AKLAN ELECTRIC COOPERATIVE, INC.</v>
          </cell>
          <cell r="E10" t="str">
            <v>Poblacion, Lezo, Aklan 5605</v>
          </cell>
          <cell r="F10" t="str">
            <v>510-000-567-158</v>
          </cell>
        </row>
        <row r="11">
          <cell r="B11" t="str">
            <v>ALECO</v>
          </cell>
          <cell r="C11" t="str">
            <v>ALECO</v>
          </cell>
          <cell r="D11" t="str">
            <v>ALECO FAO ALBAY POWER AND ENERGY CORP.</v>
          </cell>
          <cell r="E11" t="str">
            <v>W. Vinzon St., Old Albay District, Legazpi City</v>
          </cell>
          <cell r="F11" t="str">
            <v>008-661-918-000</v>
          </cell>
        </row>
        <row r="12">
          <cell r="B12" t="str">
            <v>AWOC</v>
          </cell>
          <cell r="C12" t="str">
            <v>AWOC</v>
          </cell>
          <cell r="D12" t="str">
            <v>ALTERNERGY WIND ONE CORPORATION</v>
          </cell>
          <cell r="E12" t="str">
            <v>Mahabang Sapa Feeder rd., Brgy. Halayhayin, Pililla, Rizal</v>
          </cell>
          <cell r="F12" t="str">
            <v>008-073-929-000</v>
          </cell>
        </row>
        <row r="13">
          <cell r="B13" t="str">
            <v>ALTURAS</v>
          </cell>
          <cell r="C13" t="str">
            <v>ALTURAS</v>
          </cell>
          <cell r="D13" t="str">
            <v>ALTURAS GROUP OF COMPANIES, INC.</v>
          </cell>
          <cell r="E13" t="str">
            <v>B. Inting St. Tagbilaran City Bohol</v>
          </cell>
          <cell r="F13" t="str">
            <v>256-616-324</v>
          </cell>
        </row>
        <row r="14">
          <cell r="B14" t="str">
            <v>AMLANHPC</v>
          </cell>
          <cell r="C14" t="str">
            <v>AMLANHPC</v>
          </cell>
          <cell r="D14" t="str">
            <v>AMLAN HYDROELECTRIC POWER CORPORATION</v>
          </cell>
          <cell r="E14" t="str">
            <v>Juan LunaSt., Bantayan, Dumaguete City, Negros Oriental</v>
          </cell>
          <cell r="F14" t="str">
            <v>266-589-268-000</v>
          </cell>
        </row>
        <row r="15">
          <cell r="B15" t="str">
            <v>ANDA</v>
          </cell>
          <cell r="C15" t="str">
            <v>ANDA</v>
          </cell>
          <cell r="D15" t="str">
            <v>ANDA POWER CORPORATION</v>
          </cell>
          <cell r="E15" t="str">
            <v>TECO Industrial Park, BO. Bundagul, Mabalacat, Pampanga</v>
          </cell>
          <cell r="F15" t="str">
            <v>008-527-938-000</v>
          </cell>
        </row>
        <row r="16">
          <cell r="B16" t="str">
            <v>ANDARES</v>
          </cell>
          <cell r="C16" t="str">
            <v>ANDARES</v>
          </cell>
          <cell r="D16" t="str">
            <v>ANDA POWER CORPORATION</v>
          </cell>
          <cell r="E16" t="str">
            <v>TECO Industrial Park, BO. Bundagul, Mabalacat, Pampanga</v>
          </cell>
          <cell r="F16" t="str">
            <v>008-527-938-000</v>
          </cell>
        </row>
        <row r="17">
          <cell r="B17" t="str">
            <v>AHC</v>
          </cell>
          <cell r="C17" t="str">
            <v>AHC</v>
          </cell>
          <cell r="D17" t="str">
            <v>ANGAT HYDROPOWER CORPORATION</v>
          </cell>
          <cell r="E17" t="str">
            <v>Angat Hydroelectric Power Plant, San Lorenzo, Norzagaray, Bulacan</v>
          </cell>
          <cell r="F17" t="str">
            <v>008-657-558-000</v>
          </cell>
        </row>
        <row r="18">
          <cell r="B18" t="str">
            <v>AEC</v>
          </cell>
          <cell r="C18" t="str">
            <v>AEC</v>
          </cell>
          <cell r="D18" t="str">
            <v>ANGELES ELECTRIC CORPORATION</v>
          </cell>
          <cell r="E18" t="str">
            <v>Don Juan C. Nepomuceno Ave. cor. Teresa Ave. Nepo Mart Complex, Angeles City</v>
          </cell>
          <cell r="F18" t="str">
            <v>000-088-802-000</v>
          </cell>
        </row>
        <row r="19">
          <cell r="B19" t="str">
            <v>ANTECO</v>
          </cell>
          <cell r="C19" t="str">
            <v>ANTECO</v>
          </cell>
          <cell r="D19" t="str">
            <v>ANTIQUE ELECTRIC COOPERATIVE, INC.</v>
          </cell>
          <cell r="E19" t="str">
            <v>Brgy. Funda San Jose de Buenavista, Antique</v>
          </cell>
          <cell r="F19" t="str">
            <v>000-567-498</v>
          </cell>
        </row>
        <row r="20">
          <cell r="B20" t="str">
            <v>APRI</v>
          </cell>
          <cell r="C20" t="str">
            <v>APRI</v>
          </cell>
          <cell r="D20" t="str">
            <v>AP RENEWABLES, INC.</v>
          </cell>
          <cell r="E20" t="str">
            <v>NAC Tower 32nd St. Bonifacio Global City Taguig City 1634</v>
          </cell>
          <cell r="F20" t="str">
            <v>006-893-465-000</v>
          </cell>
        </row>
        <row r="21">
          <cell r="B21" t="str">
            <v>ASEAGAS</v>
          </cell>
          <cell r="C21" t="str">
            <v>ASEAGAS</v>
          </cell>
          <cell r="D21" t="str">
            <v xml:space="preserve">ASEAGAS CORPORATION </v>
          </cell>
          <cell r="E21" t="str">
            <v>14/F NAC Tower 32nd St., BGC, Taguig City</v>
          </cell>
          <cell r="F21" t="str">
            <v>008-297-761-000</v>
          </cell>
        </row>
        <row r="22">
          <cell r="B22" t="str">
            <v>APEC</v>
          </cell>
          <cell r="C22" t="str">
            <v>APEC</v>
          </cell>
          <cell r="D22" t="str">
            <v>ASIA PACIFIC ENERGY CORPORATION</v>
          </cell>
          <cell r="E22" t="str">
            <v>TECO-SEZ, Bundagul, Mabalacat, Pampanga</v>
          </cell>
          <cell r="F22" t="str">
            <v>226-823-182</v>
          </cell>
        </row>
        <row r="23">
          <cell r="B23" t="str">
            <v>ACNPC</v>
          </cell>
          <cell r="C23" t="str">
            <v>ACNPC</v>
          </cell>
          <cell r="D23" t="str">
            <v>ASIAN CARBON NEUTRAL POWER CORP.</v>
          </cell>
          <cell r="E23" t="str">
            <v>2188 Elisco Road, Barangay Ibayo-Tipas, Taguig City</v>
          </cell>
          <cell r="F23" t="str">
            <v>008-585-041</v>
          </cell>
        </row>
        <row r="24">
          <cell r="B24" t="str">
            <v>BGI</v>
          </cell>
          <cell r="C24" t="str">
            <v>BGI</v>
          </cell>
          <cell r="D24" t="str">
            <v>BAC-MAN GEOTHERMAL INC.</v>
          </cell>
          <cell r="E24" t="str">
            <v>38/F One Corporate Centre Bldg., Julia Vargas Cor. Meralco Ave., Ortigas Center, Pasig City</v>
          </cell>
          <cell r="F24" t="str">
            <v>007-721-206-000</v>
          </cell>
        </row>
        <row r="25">
          <cell r="B25" t="str">
            <v>BGIRES</v>
          </cell>
          <cell r="C25" t="str">
            <v>BGIRES</v>
          </cell>
          <cell r="D25" t="str">
            <v>BAC-MAN GEOTHERMAL INC.</v>
          </cell>
          <cell r="E25" t="str">
            <v>38/F One Corporate Centre Bldg., Julia Vargas Cor. Meralco Ave., Ortigas Center, Pasig City</v>
          </cell>
          <cell r="F25" t="str">
            <v>007-721-206-000</v>
          </cell>
        </row>
        <row r="26">
          <cell r="B26" t="str">
            <v>BEZ</v>
          </cell>
          <cell r="C26" t="str">
            <v>BEZ</v>
          </cell>
          <cell r="D26" t="str">
            <v>BALAMBAN ENERZONE CORPORATION</v>
          </cell>
          <cell r="E26" t="str">
            <v>Bravo St. West Cebu Industrial Park Special Economic Zone, Buanoy, Balamban Cebu Philippines 6041</v>
          </cell>
          <cell r="F26" t="str">
            <v>250-328-123-000</v>
          </cell>
        </row>
        <row r="27">
          <cell r="B27" t="str">
            <v>BATA02</v>
          </cell>
          <cell r="C27" t="str">
            <v>BATA02</v>
          </cell>
          <cell r="D27" t="str">
            <v>BATAAN 2020, INC.</v>
          </cell>
          <cell r="E27" t="str">
            <v>226 Quirino Highway, Barangay Baesa, Quezon City 1106</v>
          </cell>
          <cell r="F27" t="str">
            <v>005-858-416-000</v>
          </cell>
        </row>
        <row r="28">
          <cell r="B28" t="str">
            <v>BSEI</v>
          </cell>
          <cell r="C28" t="str">
            <v>BSEI</v>
          </cell>
          <cell r="D28" t="str">
            <v>BATAAN SOLAR ENERGY Inc</v>
          </cell>
          <cell r="E28" t="str">
            <v>4th Flr. 6750 Ayala Avenue Office Tower Makati City</v>
          </cell>
          <cell r="F28" t="str">
            <v>009-360-958</v>
          </cell>
        </row>
        <row r="29">
          <cell r="B29" t="str">
            <v>BATELEC1</v>
          </cell>
          <cell r="C29" t="str">
            <v>BATELEC1</v>
          </cell>
          <cell r="D29" t="str">
            <v>BATANGAS I ELECTRIC COOPERATIVE, INC.</v>
          </cell>
          <cell r="E29" t="str">
            <v>Km. 116 National Highway, Calaca Batangas</v>
          </cell>
          <cell r="F29" t="str">
            <v>000-619-182</v>
          </cell>
        </row>
        <row r="30">
          <cell r="B30" t="str">
            <v>BATELEC2</v>
          </cell>
          <cell r="C30" t="str">
            <v>BATELEC2</v>
          </cell>
          <cell r="D30" t="str">
            <v>BATANGAS II ELECTRIC COOPERATIVE, INC.</v>
          </cell>
          <cell r="E30" t="str">
            <v>Antipolo Del Norte, Lipa City, Batangas</v>
          </cell>
          <cell r="F30" t="str">
            <v>000-958-167-000</v>
          </cell>
        </row>
        <row r="31">
          <cell r="B31" t="str">
            <v>BTLC2LRE</v>
          </cell>
          <cell r="C31" t="str">
            <v>BTLC2LRE</v>
          </cell>
          <cell r="D31" t="str">
            <v>BATANGAS II ELECTRIC COOPERATIVE, INC.</v>
          </cell>
          <cell r="E31" t="str">
            <v>Antipolo Del Norte, Lipa City, Batangas</v>
          </cell>
          <cell r="F31" t="str">
            <v>000-958-167-000</v>
          </cell>
        </row>
        <row r="32">
          <cell r="B32" t="str">
            <v>BPC</v>
          </cell>
          <cell r="C32" t="str">
            <v>BPC</v>
          </cell>
          <cell r="D32" t="str">
            <v xml:space="preserve">BELGROVE POWER CORPORATION </v>
          </cell>
          <cell r="E32" t="str">
            <v>Suite 2802, Discovery Center, 25 ADB Avenue, Ortigas Center, Pasig City</v>
          </cell>
          <cell r="F32" t="str">
            <v>771-533-432</v>
          </cell>
        </row>
        <row r="33">
          <cell r="B33" t="str">
            <v>BENECO</v>
          </cell>
          <cell r="C33" t="str">
            <v>BENECO</v>
          </cell>
          <cell r="D33" t="str">
            <v>BENGUET ELECTRIC COOPERATIVE, INC.</v>
          </cell>
          <cell r="E33" t="str">
            <v>South Drive, Baguio City</v>
          </cell>
          <cell r="F33" t="str">
            <v>000-708-631-000</v>
          </cell>
        </row>
        <row r="34">
          <cell r="B34" t="str">
            <v>BBEC</v>
          </cell>
          <cell r="C34" t="str">
            <v>BBEC</v>
          </cell>
          <cell r="D34" t="str">
            <v>BICOL BIOMASS ENERGY CORPORATION</v>
          </cell>
          <cell r="E34" t="str">
            <v>New San Roque, Pili, Camarines Sur</v>
          </cell>
          <cell r="F34" t="str">
            <v>432-894-956</v>
          </cell>
        </row>
        <row r="35">
          <cell r="B35" t="str">
            <v>BILECO</v>
          </cell>
          <cell r="C35" t="str">
            <v>BILECO</v>
          </cell>
          <cell r="D35" t="str">
            <v>BILIRAN ELECTRIC COOPERATIVE, INC.</v>
          </cell>
          <cell r="E35" t="str">
            <v>Brgy.Caraycaray, Naval Biliran Province</v>
          </cell>
          <cell r="F35" t="str">
            <v>000-608-067-000</v>
          </cell>
        </row>
        <row r="36">
          <cell r="B36" t="str">
            <v>BISCOM</v>
          </cell>
          <cell r="C36" t="str">
            <v>BISCOM</v>
          </cell>
          <cell r="D36" t="str">
            <v>BISCOM INC.</v>
          </cell>
          <cell r="E36" t="str">
            <v>Unit 604, Legaspi Towers 200 Condominium,  107 Paseo de Roxas, Legaspi Village, Brgy. San Lorenzo, Makati City</v>
          </cell>
          <cell r="F36" t="str">
            <v>000-108-989-000</v>
          </cell>
        </row>
        <row r="37">
          <cell r="B37" t="str">
            <v>JANOPOL</v>
          </cell>
          <cell r="C37" t="str">
            <v>JANOPOL</v>
          </cell>
          <cell r="D37" t="str">
            <v>BOHECO 1- JANOPOL MINI-HYDROELECTRIC POWER PLANT</v>
          </cell>
          <cell r="E37" t="str">
            <v>Cabulijan, Tubigon, Bohol</v>
          </cell>
          <cell r="F37" t="str">
            <v>000-534-418-000</v>
          </cell>
        </row>
        <row r="38">
          <cell r="B38" t="str">
            <v>BSMHC</v>
          </cell>
          <cell r="C38" t="str">
            <v>BSMHC</v>
          </cell>
          <cell r="D38" t="str">
            <v>BOHECO 1- SEVILLA MINI HYDRO CORPORATION</v>
          </cell>
          <cell r="E38" t="str">
            <v>BOHECO I, Cabulijan, Tubigon, Bohol</v>
          </cell>
          <cell r="F38" t="str">
            <v>269-575-962-000</v>
          </cell>
        </row>
        <row r="39">
          <cell r="B39" t="str">
            <v>BOHECO1</v>
          </cell>
          <cell r="C39" t="str">
            <v>BOHECO1</v>
          </cell>
          <cell r="D39" t="str">
            <v>BOHOL I ELECTRIC COOPERATIVE, INC.</v>
          </cell>
          <cell r="E39" t="str">
            <v>Cabulijan, Tubigon, Bohol</v>
          </cell>
          <cell r="F39" t="str">
            <v>000-534-418</v>
          </cell>
        </row>
        <row r="40">
          <cell r="B40" t="str">
            <v>BOHECO2</v>
          </cell>
          <cell r="C40" t="str">
            <v>BOHECO2</v>
          </cell>
          <cell r="D40" t="str">
            <v>BOHOL II ELECTRIC COOPERATIVE, INC.</v>
          </cell>
          <cell r="E40" t="str">
            <v>Cantagay, Jagna, Bohol</v>
          </cell>
          <cell r="F40" t="str">
            <v>610-002-030-585</v>
          </cell>
        </row>
        <row r="41">
          <cell r="B41" t="str">
            <v>BLCI</v>
          </cell>
          <cell r="C41" t="str">
            <v>BLCI</v>
          </cell>
          <cell r="D41" t="str">
            <v>BOHOL LIGHT COMPANY, INC.</v>
          </cell>
          <cell r="E41" t="str">
            <v>R. Enerio St., Poblacion III Tagbilaran City, Bohol 6300</v>
          </cell>
          <cell r="F41" t="str">
            <v>005-372-703-000</v>
          </cell>
        </row>
        <row r="42">
          <cell r="B42" t="str">
            <v>BOSUNG</v>
          </cell>
          <cell r="C42" t="str">
            <v>BOSUNG</v>
          </cell>
          <cell r="D42" t="str">
            <v>BOSUNG SOLARTEC INC.</v>
          </cell>
          <cell r="E42" t="str">
            <v>41 Naga Road Pulang Lupa Dos Las Pinas City</v>
          </cell>
          <cell r="F42" t="str">
            <v>009-112-766-000</v>
          </cell>
        </row>
        <row r="43">
          <cell r="B43" t="str">
            <v>TAPGC</v>
          </cell>
          <cell r="C43" t="str">
            <v>TAPGC</v>
          </cell>
          <cell r="D43" t="str">
            <v>Bulacan Power Generation Corporation</v>
          </cell>
          <cell r="E43" t="str">
            <v>Holcim Compound, Barangay Matictic, Norzagaray, Bulacan, Philippines</v>
          </cell>
          <cell r="F43" t="str">
            <v>004-523-557</v>
          </cell>
        </row>
        <row r="44">
          <cell r="B44" t="str">
            <v>BULACNSE</v>
          </cell>
          <cell r="C44" t="str">
            <v>BULACNSE</v>
          </cell>
          <cell r="D44" t="str">
            <v>BULACAN SOLAR ENERGY CORPORATION</v>
          </cell>
          <cell r="E44" t="str">
            <v>17/F Tower 2, Insular Life Corporate Center, Alabang, Muntinlupa City</v>
          </cell>
          <cell r="F44" t="str">
            <v>009-025-130-000</v>
          </cell>
        </row>
        <row r="45">
          <cell r="B45" t="str">
            <v>CELCOR</v>
          </cell>
          <cell r="C45" t="str">
            <v>CELCOR</v>
          </cell>
          <cell r="D45" t="str">
            <v>CABANATUAN ELECTRIC CORPORATION</v>
          </cell>
          <cell r="E45" t="str">
            <v>Daang Maharlika, Bitas, Cabanatuan City Nueva Ecija 3100</v>
          </cell>
          <cell r="F45" t="str">
            <v>000-542-642-000</v>
          </cell>
        </row>
        <row r="46">
          <cell r="B46" t="str">
            <v>CBEC</v>
          </cell>
          <cell r="C46" t="str">
            <v>CBEC</v>
          </cell>
          <cell r="D46" t="str">
            <v>CAGAYAN BIOMASS ENERGY CORPORATION</v>
          </cell>
          <cell r="E46" t="str">
            <v>Gamu-Roxas Road, Brgy. Raniag, Burgos, Isabela, Philippines 3344</v>
          </cell>
          <cell r="F46" t="str">
            <v>008-534-250-000</v>
          </cell>
        </row>
        <row r="47">
          <cell r="B47" t="str">
            <v>CAGELCO1</v>
          </cell>
          <cell r="C47" t="str">
            <v>CAGELCO1</v>
          </cell>
          <cell r="D47" t="str">
            <v>CAGAYAN I ELECTRIC COOPERATIVE, INC.</v>
          </cell>
          <cell r="E47" t="str">
            <v>Maddarulug, Solana, Cagayan</v>
          </cell>
          <cell r="F47" t="str">
            <v>000-551-105-000</v>
          </cell>
        </row>
        <row r="48">
          <cell r="B48" t="str">
            <v>CAGELCO2</v>
          </cell>
          <cell r="C48" t="str">
            <v>CAGELCO2</v>
          </cell>
          <cell r="D48" t="str">
            <v>CAGAYAN II ELECTRIC COOPERATIVE, INC.</v>
          </cell>
          <cell r="E48" t="str">
            <v>Maharlika Highway, Macanaya District, Aparri, Cagayan</v>
          </cell>
          <cell r="F48" t="str">
            <v>000-968-623-000</v>
          </cell>
        </row>
        <row r="49">
          <cell r="B49" t="str">
            <v>CANORECO</v>
          </cell>
          <cell r="C49" t="str">
            <v>CANORECO</v>
          </cell>
          <cell r="D49" t="str">
            <v>CAMARINES NORTE ELECTRIC COOPERATIVE, INC.</v>
          </cell>
          <cell r="E49" t="str">
            <v>Jose P. Rizal St., Daet, Camarines Norte</v>
          </cell>
          <cell r="F49" t="str">
            <v>000-534-707-000</v>
          </cell>
        </row>
        <row r="50">
          <cell r="B50" t="str">
            <v>CASURECO1</v>
          </cell>
          <cell r="C50" t="str">
            <v>CASURECO1</v>
          </cell>
          <cell r="D50" t="str">
            <v>CAMARINES SUR I ELECTRIC COOPERATIVE, INC.</v>
          </cell>
          <cell r="E50" t="str">
            <v>Puro-Batia, Libmanan, Camarines Sur</v>
          </cell>
          <cell r="F50" t="str">
            <v>000-620-935-000</v>
          </cell>
        </row>
        <row r="51">
          <cell r="B51" t="str">
            <v>CASURECO2</v>
          </cell>
          <cell r="C51" t="str">
            <v>CASURECO2</v>
          </cell>
          <cell r="D51" t="str">
            <v>CAMARINES SUR II ELECTRIC COOPERATIVE, INC.</v>
          </cell>
          <cell r="E51" t="str">
            <v>Brgy. Del Rosario, Naga City 4400</v>
          </cell>
          <cell r="F51" t="str">
            <v>000-620-901-000</v>
          </cell>
        </row>
        <row r="52">
          <cell r="B52" t="str">
            <v>CASURECO3</v>
          </cell>
          <cell r="C52" t="str">
            <v>CASURECO3</v>
          </cell>
          <cell r="D52" t="str">
            <v>CAMARINES SUR III ELECTRIC COOPERATIVE, INC.</v>
          </cell>
          <cell r="E52" t="str">
            <v>San Isidro, Iriga City, Camarines Sur</v>
          </cell>
          <cell r="F52" t="str">
            <v>000-999-381-000</v>
          </cell>
        </row>
        <row r="53">
          <cell r="B53" t="str">
            <v>CASURECO4</v>
          </cell>
          <cell r="C53" t="str">
            <v>CASURECO4</v>
          </cell>
          <cell r="D53" t="str">
            <v>CAMARINES SUR IV ELECTRIC COOPERATIVE, INC.</v>
          </cell>
          <cell r="E53" t="str">
            <v>Talojongon, Tigaon, Camarines Sur</v>
          </cell>
          <cell r="F53" t="str">
            <v>000-999-373-000</v>
          </cell>
        </row>
        <row r="54">
          <cell r="B54" t="str">
            <v>CAPELCO</v>
          </cell>
          <cell r="C54" t="str">
            <v>CAPELCO</v>
          </cell>
          <cell r="D54" t="str">
            <v>CAPIZ ELECTRIC COOPERATIVE, INC.</v>
          </cell>
          <cell r="E54" t="str">
            <v>Brgy. Timpas, Panitan, Capiz</v>
          </cell>
          <cell r="F54" t="str">
            <v>000-569-194-000</v>
          </cell>
        </row>
        <row r="55">
          <cell r="B55" t="str">
            <v>CEBUEDC</v>
          </cell>
          <cell r="C55" t="str">
            <v>CEBUEDC</v>
          </cell>
          <cell r="D55" t="str">
            <v>CEBU ENERGY DEVELOPMENT CORPORATION</v>
          </cell>
          <cell r="E55" t="str">
            <v>Daanlungsod, Toledo City, Cebu, Cebu, 6038</v>
          </cell>
          <cell r="F55" t="str">
            <v>268-129-205-000</v>
          </cell>
        </row>
        <row r="56">
          <cell r="B56" t="str">
            <v>CEBECO1</v>
          </cell>
          <cell r="C56" t="str">
            <v>CEBECO1</v>
          </cell>
          <cell r="D56" t="str">
            <v>CEBU I ELECTRIC COOPERATIVE, INC.</v>
          </cell>
          <cell r="E56" t="str">
            <v>Bitoon, Dumanjug, Cebu</v>
          </cell>
          <cell r="F56" t="str">
            <v>000-534-977-000</v>
          </cell>
        </row>
        <row r="57">
          <cell r="B57" t="str">
            <v>CEBECO2</v>
          </cell>
          <cell r="C57" t="str">
            <v>CEBECO2</v>
          </cell>
          <cell r="D57" t="str">
            <v>CEBU II ELECTRIC COOPERATIVE, INC.</v>
          </cell>
          <cell r="E57" t="str">
            <v>National Road, Malingin, Bogo City, Cebu</v>
          </cell>
          <cell r="F57" t="str">
            <v>000-256-731-000</v>
          </cell>
        </row>
        <row r="58">
          <cell r="B58" t="str">
            <v>CEBECO3</v>
          </cell>
          <cell r="C58" t="str">
            <v>CEBECO3</v>
          </cell>
          <cell r="D58" t="str">
            <v>CEBU III ELECTRIC COOPERATIVE, INC.</v>
          </cell>
          <cell r="E58" t="str">
            <v>Luray II, Toledo City, Cebu</v>
          </cell>
          <cell r="F58" t="str">
            <v>000-534-985-000</v>
          </cell>
        </row>
        <row r="59">
          <cell r="B59" t="str">
            <v>CPPC</v>
          </cell>
          <cell r="C59" t="str">
            <v>CPPC</v>
          </cell>
          <cell r="D59" t="str">
            <v>CEBU PRIVATE POWER CORPORATION</v>
          </cell>
          <cell r="E59" t="str">
            <v>Old VECO Compound, Brgy. Ermita Carbon Cebu City</v>
          </cell>
          <cell r="F59" t="str">
            <v>005-255-399-000</v>
          </cell>
        </row>
        <row r="60">
          <cell r="B60" t="str">
            <v>CAB</v>
          </cell>
          <cell r="C60" t="str">
            <v>CAB</v>
          </cell>
          <cell r="D60" t="str">
            <v>CENTRAL AZUCARERA DE BAIS, INC.</v>
          </cell>
          <cell r="E60" t="str">
            <v>Unit 502, 5F Legaspi Towers 200 Bldg., Paseo de Raxas St., Legaspi Village, San Lorenzo, Makati City</v>
          </cell>
          <cell r="F60" t="str">
            <v>000-111-111-000</v>
          </cell>
        </row>
        <row r="61">
          <cell r="B61" t="str">
            <v>CASA</v>
          </cell>
          <cell r="C61" t="str">
            <v>CASA</v>
          </cell>
          <cell r="D61" t="str">
            <v>CENTRAL AZUCARERA DE SAN ANTONIO, INC.</v>
          </cell>
          <cell r="E61" t="str">
            <v>5th Floor, Legaspi Towers 200, Paseo De Roxas, Makati City</v>
          </cell>
          <cell r="F61" t="str">
            <v>222-792-837-000</v>
          </cell>
        </row>
        <row r="62">
          <cell r="B62" t="str">
            <v>CAT</v>
          </cell>
          <cell r="C62" t="str">
            <v>CAT</v>
          </cell>
          <cell r="D62" t="str">
            <v>CENTRAL AZUCARERA DE TARLAC</v>
          </cell>
          <cell r="E62" t="str">
            <v>San Miguel, Tarlac City</v>
          </cell>
          <cell r="F62" t="str">
            <v>000-229-931-000</v>
          </cell>
        </row>
        <row r="63">
          <cell r="B63" t="str">
            <v>CADPI</v>
          </cell>
          <cell r="C63" t="str">
            <v>CADPI</v>
          </cell>
          <cell r="D63" t="str">
            <v>CENTRAL AZUCARERA DON PEDRO, INC.</v>
          </cell>
          <cell r="E63" t="str">
            <v>14/F Net One Center, 26th Cor 3rd Ave., Bonifacio Global City, Taguig</v>
          </cell>
          <cell r="F63" t="str">
            <v>214-280-422-000</v>
          </cell>
        </row>
        <row r="64">
          <cell r="B64" t="str">
            <v>CENECO</v>
          </cell>
          <cell r="C64" t="str">
            <v>CENECO</v>
          </cell>
          <cell r="D64" t="str">
            <v>Central Negros Electric Cooperative, Inc.</v>
          </cell>
          <cell r="E64" t="str">
            <v>Mabini cor. Gonzaga St. Bacolod City, Negros Occidental</v>
          </cell>
          <cell r="F64" t="str">
            <v>000-709-966-000</v>
          </cell>
        </row>
        <row r="65">
          <cell r="B65" t="str">
            <v>CENPRI</v>
          </cell>
          <cell r="C65" t="str">
            <v>CENPRI</v>
          </cell>
          <cell r="D65" t="str">
            <v>CENTRAL NEGROS POWER RELIABILITY, INC.</v>
          </cell>
          <cell r="E65" t="str">
            <v>#88 Eloisa Q's Bldg., Corner Rizal - Mabini Sts., Brgy. 22, Bacolod City</v>
          </cell>
          <cell r="F65" t="str">
            <v>008-691-287-000</v>
          </cell>
        </row>
        <row r="66">
          <cell r="B66" t="str">
            <v>CIP2</v>
          </cell>
          <cell r="C66" t="str">
            <v>CIP2</v>
          </cell>
          <cell r="D66" t="str">
            <v>CIP II Power Corporation</v>
          </cell>
          <cell r="E66" t="str">
            <v>Brgy. Quirino, Bacnotan, La Union</v>
          </cell>
          <cell r="F66" t="str">
            <v>005-305-575</v>
          </cell>
        </row>
        <row r="67">
          <cell r="B67" t="str">
            <v>CESIRES</v>
          </cell>
          <cell r="C67" t="str">
            <v>CESIRES</v>
          </cell>
          <cell r="D67" t="str">
            <v>CITICORE ENERGY SOLUTIONS, INC.</v>
          </cell>
          <cell r="E67" t="str">
            <v>9F 45 San Miguel, San Miguel Avenue, Ortigas Center, Pasig City</v>
          </cell>
          <cell r="F67" t="str">
            <v>009-333-221</v>
          </cell>
        </row>
        <row r="68">
          <cell r="B68" t="str">
            <v>CEDC</v>
          </cell>
          <cell r="C68" t="str">
            <v>CEDC</v>
          </cell>
          <cell r="D68" t="str">
            <v>CLARK ELECTRIC DISTRIBUTION CORPORATION</v>
          </cell>
          <cell r="E68" t="str">
            <v>Bldg. N2830, Bayanihan St., Clark Freeport Zone, Philippines 2023</v>
          </cell>
          <cell r="F68" t="str">
            <v>005-310-198-000</v>
          </cell>
        </row>
        <row r="69">
          <cell r="B69" t="str">
            <v>CEDCLRE</v>
          </cell>
          <cell r="C69" t="str">
            <v>CEDCLRE</v>
          </cell>
          <cell r="D69" t="str">
            <v>CLARK ELECTRIC DISTRIBUTION CORPORATION</v>
          </cell>
          <cell r="E69" t="str">
            <v>Bldg. N2830, Bayanihan St., Clark Freeport Zone, Philippines 2023</v>
          </cell>
          <cell r="F69" t="str">
            <v>005-310-198-000</v>
          </cell>
        </row>
        <row r="70">
          <cell r="B70" t="str">
            <v>CEC</v>
          </cell>
          <cell r="C70" t="str">
            <v>CEC</v>
          </cell>
          <cell r="D70" t="str">
            <v>CLEANGREEN ENERGY CORPORATION</v>
          </cell>
          <cell r="E70" t="str">
            <v>Pagasa, Orani, Bataan</v>
          </cell>
          <cell r="F70" t="str">
            <v>008-584-493</v>
          </cell>
        </row>
        <row r="71">
          <cell r="B71" t="str">
            <v>CORERES</v>
          </cell>
          <cell r="C71" t="str">
            <v>CORERES</v>
          </cell>
          <cell r="D71" t="str">
            <v>CORENERGY, INC.</v>
          </cell>
          <cell r="E71" t="str">
            <v>Unit 907-908, Ayala Life-FGU Center, Mindanao Ave., cor.Biliran Road, Cebu Business Park, Brgy. Lahug, Cebu City</v>
          </cell>
          <cell r="F71" t="str">
            <v>431-572-703</v>
          </cell>
        </row>
        <row r="72">
          <cell r="B72" t="str">
            <v>CSEI</v>
          </cell>
          <cell r="C72" t="str">
            <v>CSEI</v>
          </cell>
          <cell r="D72" t="str">
            <v>COSMO SOLAR ENERGY, INC.</v>
          </cell>
          <cell r="E72" t="str">
            <v>Barangay Narat-an, Miagao, Iloilo</v>
          </cell>
          <cell r="F72" t="str">
            <v>432-150-666-000</v>
          </cell>
        </row>
        <row r="73">
          <cell r="B73" t="str">
            <v>CWMDC</v>
          </cell>
          <cell r="C73" t="str">
            <v>CWMDC</v>
          </cell>
          <cell r="D73" t="str">
            <v>CW MARKETING &amp; DEVELOPMENT CORP.</v>
          </cell>
          <cell r="E73" t="str">
            <v>#1 Julia Vargas Ave., Ugong, PasIg City</v>
          </cell>
          <cell r="F73" t="str">
            <v>225-311-296</v>
          </cell>
        </row>
        <row r="74">
          <cell r="B74" t="str">
            <v>DECORP</v>
          </cell>
          <cell r="C74" t="str">
            <v>DECORP</v>
          </cell>
          <cell r="D74" t="str">
            <v>DAGUPAN ELECTRIC CORPORATION</v>
          </cell>
          <cell r="E74" t="str">
            <v>3rd Floor Veria I Bldg, 62 West Avenue, Quezon City 1104</v>
          </cell>
          <cell r="F74" t="str">
            <v>000-202-524-000</v>
          </cell>
        </row>
        <row r="75">
          <cell r="B75" t="str">
            <v>DIRPOWRES</v>
          </cell>
          <cell r="C75" t="str">
            <v>DIRPOWRES</v>
          </cell>
          <cell r="D75" t="str">
            <v xml:space="preserve">DIRECTPOWER SERVICES, INC. </v>
          </cell>
          <cell r="E75" t="str">
            <v>5th Floor, Glorietta 4, Ayala Center, Makati City, Philippines 1226</v>
          </cell>
          <cell r="F75" t="str">
            <v>008-122-663-000</v>
          </cell>
        </row>
        <row r="76">
          <cell r="B76" t="str">
            <v>DORELCO</v>
          </cell>
          <cell r="C76" t="str">
            <v>DORELCO</v>
          </cell>
          <cell r="D76" t="str">
            <v>DON ORESTES ROMUALDEZ ELECTRIC COOPERATIVE, INC.</v>
          </cell>
          <cell r="E76" t="str">
            <v>San Roque, Tolosa, Leyte</v>
          </cell>
          <cell r="F76" t="str">
            <v>000-609-565-000</v>
          </cell>
        </row>
        <row r="77">
          <cell r="B77" t="str">
            <v>EAUC</v>
          </cell>
          <cell r="C77" t="str">
            <v>EAUC</v>
          </cell>
          <cell r="D77" t="str">
            <v>EAST ASIA UTILITIES CORPORATION</v>
          </cell>
          <cell r="E77" t="str">
            <v>Bo. Ibo MEPZ I Lapu-Lapu City 6015</v>
          </cell>
          <cell r="F77" t="str">
            <v>004-760-842-000</v>
          </cell>
        </row>
        <row r="78">
          <cell r="B78" t="str">
            <v>ESAMELCO</v>
          </cell>
          <cell r="C78" t="str">
            <v>ESAMELCO</v>
          </cell>
          <cell r="D78" t="str">
            <v>EASTERN SAMAR ELECTRIC COOPERATIVE, INC.</v>
          </cell>
          <cell r="E78" t="str">
            <v>Brgy. Cabong, Borongan City, 6800</v>
          </cell>
          <cell r="F78" t="str">
            <v>000-571-316-000</v>
          </cell>
        </row>
        <row r="79">
          <cell r="B79" t="str">
            <v>ECOPARK</v>
          </cell>
          <cell r="C79" t="str">
            <v>ECOPARK</v>
          </cell>
          <cell r="D79" t="str">
            <v>ECOPARK ENERGY OF VALENZUELA CORP.</v>
          </cell>
          <cell r="E79" t="str">
            <v>189 Tagalag Road Brgy. Tagalag, Valenzuela City</v>
          </cell>
          <cell r="F79" t="str">
            <v>009-279-358-000</v>
          </cell>
        </row>
        <row r="80">
          <cell r="B80" t="str">
            <v>ECOPARK2</v>
          </cell>
          <cell r="C80" t="str">
            <v>ECOPARK2</v>
          </cell>
          <cell r="D80" t="str">
            <v xml:space="preserve">ECOPARK ENERGY OF VALENZUELA CORP. </v>
          </cell>
          <cell r="E80" t="str">
            <v>189 Tagalag Road, Brgy. Tagalag, Valenzuela City</v>
          </cell>
          <cell r="F80" t="str">
            <v>009-279-358-000</v>
          </cell>
        </row>
        <row r="81">
          <cell r="B81" t="str">
            <v>EPMIRES</v>
          </cell>
          <cell r="C81" t="str">
            <v>EPMIRES</v>
          </cell>
          <cell r="D81" t="str">
            <v>ECOZONE POWER MANAGEMENT INC.</v>
          </cell>
          <cell r="E81" t="str">
            <v>2F LTI Admin Bldg. 1 North Main Avenue Laguna Technopark, Biñan, Laguna</v>
          </cell>
          <cell r="F81" t="str">
            <v>007-852-642-000</v>
          </cell>
        </row>
        <row r="82">
          <cell r="B82" t="str">
            <v>EBWPC</v>
          </cell>
          <cell r="C82" t="str">
            <v>EBWPC</v>
          </cell>
          <cell r="D82" t="str">
            <v>EDC BURGOS WIND POWER CORPORATION</v>
          </cell>
          <cell r="E82" t="str">
            <v>42F One Corporate Centre, Julia Vargas corner Meralco Avenue, Pasig City 1605</v>
          </cell>
          <cell r="F82" t="str">
            <v>007-726-294-000</v>
          </cell>
        </row>
        <row r="83">
          <cell r="B83" t="str">
            <v>EEIRES</v>
          </cell>
          <cell r="C83" t="str">
            <v>EEIRES</v>
          </cell>
          <cell r="D83" t="str">
            <v xml:space="preserve">EEI Energy Solutions Corporation </v>
          </cell>
          <cell r="E83" t="str">
            <v># 12 Manggahan St. Brgy. Bagumbayan, Quezon City</v>
          </cell>
          <cell r="F83" t="str">
            <v>010-470-000-000</v>
          </cell>
        </row>
        <row r="84">
          <cell r="B84" t="str">
            <v>EDC</v>
          </cell>
          <cell r="C84" t="str">
            <v>EDC</v>
          </cell>
          <cell r="D84" t="str">
            <v>ENERGY DEVELOPMENT CORPORATION</v>
          </cell>
          <cell r="E84" t="str">
            <v>38th Floor One Corporate Centre Bldg., Julia Vargas Cor. Meralco Ave., Ortigas Center, Pasig City</v>
          </cell>
          <cell r="F84" t="str">
            <v>320-000-169-125</v>
          </cell>
        </row>
        <row r="85">
          <cell r="B85" t="str">
            <v>EDCSL</v>
          </cell>
          <cell r="C85" t="str">
            <v>EDCSL</v>
          </cell>
          <cell r="D85" t="str">
            <v>ENERGY DEVELOPMENT CORPORATION</v>
          </cell>
          <cell r="E85" t="str">
            <v>38th Floor One Corporate Centre Bldg., Julia Vargas Cor. Meralco Ave., Ortigas Center, Pasig City</v>
          </cell>
          <cell r="F85" t="str">
            <v>320-000-169-125</v>
          </cell>
        </row>
        <row r="86">
          <cell r="B86" t="str">
            <v>EDCSL2</v>
          </cell>
          <cell r="C86" t="str">
            <v>EDCSLP2</v>
          </cell>
          <cell r="D86" t="str">
            <v>ENERGY DEVELOPMENT CORPORATION</v>
          </cell>
          <cell r="E86" t="str">
            <v>38F One Corporate Centre, Julia Vargas cor. Meralco Avenue, Ortigas Center, Pasig City</v>
          </cell>
          <cell r="F86" t="str">
            <v>320-000-169-125</v>
          </cell>
        </row>
        <row r="87">
          <cell r="B87" t="str">
            <v>ENFINITY</v>
          </cell>
          <cell r="C87" t="str">
            <v>ENFINITY</v>
          </cell>
          <cell r="D87" t="str">
            <v>ENFINITY PHILIPPINES RENEWABLE RESOURCES INC.</v>
          </cell>
          <cell r="E87" t="str">
            <v>Room 6A, Philexcel Business Center 1 M.A Roxas Highway, Clark Freeport Zone, Pampanga</v>
          </cell>
          <cell r="F87" t="str">
            <v>007-813-849-000</v>
          </cell>
        </row>
        <row r="88">
          <cell r="B88" t="str">
            <v>FCFMC</v>
          </cell>
          <cell r="C88" t="str">
            <v>FCFMC</v>
          </cell>
          <cell r="D88" t="str">
            <v>FCF MINERALS CORPORATION</v>
          </cell>
          <cell r="E88" t="str">
            <v>Unit 1407, Pacific Star Building, Sen. Gil Puyat Avenue cor. Makati Avenue, Bel-Air, 1209 Makati City</v>
          </cell>
          <cell r="F88" t="str">
            <v>238-154-069-000</v>
          </cell>
        </row>
        <row r="89">
          <cell r="B89" t="str">
            <v>FDCRESC</v>
          </cell>
          <cell r="C89" t="str">
            <v>FDCRESC</v>
          </cell>
          <cell r="D89" t="str">
            <v>FDC RETAIL ELECTRICITY SALES CORPORATION</v>
          </cell>
          <cell r="E89" t="str">
            <v>9/F Filinvest One Bldg. Northgate Cyberzone,Alabang-Zapote Road Cor. Northgate Ave. Filinvest City,Alabang,Muntinlupa City</v>
          </cell>
          <cell r="F89" t="str">
            <v xml:space="preserve">007-475-660-000 </v>
          </cell>
        </row>
        <row r="90">
          <cell r="B90" t="str">
            <v>FCRV</v>
          </cell>
          <cell r="C90" t="str">
            <v>FCRV</v>
          </cell>
          <cell r="D90" t="str">
            <v>FIRST CABANATUAN RENEWABLE VENTURES, INC.</v>
          </cell>
          <cell r="E90" t="str">
            <v>FCVC Compound Sitio Mampulog, Brgy. Bitas, Cabanatuan, Nueva Ecija</v>
          </cell>
          <cell r="F90" t="str">
            <v>008-944-766-000</v>
          </cell>
        </row>
        <row r="91">
          <cell r="B91" t="str">
            <v>FFHC</v>
          </cell>
          <cell r="C91" t="str">
            <v>FFHC</v>
          </cell>
          <cell r="D91" t="str">
            <v>FIRST FARMERS HOLDING CORPORATION</v>
          </cell>
          <cell r="E91" t="str">
            <v>Brgy. Dos Hermanas, Talisay City, Negros Occidental 6115</v>
          </cell>
          <cell r="F91" t="str">
            <v>002-011-670-000</v>
          </cell>
        </row>
        <row r="92">
          <cell r="B92" t="str">
            <v>FGESRES</v>
          </cell>
          <cell r="C92" t="str">
            <v>FGESRES</v>
          </cell>
          <cell r="D92" t="str">
            <v>FIRST GEN ENERGY SOLUTIONS, INC.</v>
          </cell>
          <cell r="E92" t="str">
            <v>6/F Rockwell Business Center Tower 3, Ortigas Ave. Ugong, City of Pasig City NCR, 2nd District Philippines 1604</v>
          </cell>
          <cell r="F92" t="str">
            <v>006-537-631-000</v>
          </cell>
        </row>
        <row r="93">
          <cell r="B93" t="str">
            <v>FGHPC</v>
          </cell>
          <cell r="C93" t="str">
            <v>FGHPC</v>
          </cell>
          <cell r="D93" t="str">
            <v>FIRST GEN HYDRO POWER CORPORATION</v>
          </cell>
          <cell r="E93" t="str">
            <v>6/F Rockwell Business Center Tower 3, Ortigas Ave., Pasig city</v>
          </cell>
          <cell r="F93" t="str">
            <v>244-335-986-000</v>
          </cell>
        </row>
        <row r="94">
          <cell r="B94" t="str">
            <v>FGHSNG</v>
          </cell>
          <cell r="C94" t="str">
            <v>FGHSNG</v>
          </cell>
          <cell r="D94" t="str">
            <v>FIRST GEN HYDRO POWER CORPORATION FAO FIRST GEN HOUSING</v>
          </cell>
          <cell r="E94" t="str">
            <v>6/F Rockwell Business Center Tower 3, Ortigas Ave. Ugong, City of Pasig City NCR, 2nd District Philippines 1604</v>
          </cell>
          <cell r="F94" t="str">
            <v>244-335-986-000</v>
          </cell>
        </row>
        <row r="95">
          <cell r="B95" t="str">
            <v>FLECO</v>
          </cell>
          <cell r="C95" t="str">
            <v>FLECO</v>
          </cell>
          <cell r="D95" t="str">
            <v>First Laguna Electric Cooperative, Inc.</v>
          </cell>
          <cell r="E95" t="str">
            <v>Brgy. Lewwin, Lumban Laguna</v>
          </cell>
          <cell r="F95" t="str">
            <v>000-624-679-000</v>
          </cell>
        </row>
        <row r="96">
          <cell r="B96" t="str">
            <v>FNPC</v>
          </cell>
          <cell r="C96" t="str">
            <v>FNPC</v>
          </cell>
          <cell r="D96" t="str">
            <v>FIRST NATGAS POWER CORP.</v>
          </cell>
          <cell r="E96" t="str">
            <v>6/F Rockwell Business Center Tower 3, Ortigas Ave., Pasig City</v>
          </cell>
          <cell r="F96" t="str">
            <v>237-151-695-000</v>
          </cell>
        </row>
        <row r="97">
          <cell r="B97" t="str">
            <v>FSOLEQ</v>
          </cell>
          <cell r="C97" t="str">
            <v>FSOLEQ</v>
          </cell>
          <cell r="D97" t="str">
            <v>FIRST SOLEQ ENERGY CORP.</v>
          </cell>
          <cell r="E97" t="str">
            <v>21/F Tower 678, 6789, Ayala Avenue, Makati City</v>
          </cell>
          <cell r="F97" t="str">
            <v>008-104-865-000</v>
          </cell>
        </row>
        <row r="98">
          <cell r="B98" t="str">
            <v>FTOLEDO</v>
          </cell>
          <cell r="C98" t="str">
            <v>FTOLEDO</v>
          </cell>
          <cell r="D98" t="str">
            <v>FIRST TOLEDO SOLAR ENERGY CORPORATION</v>
          </cell>
          <cell r="E98" t="str">
            <v>9/F 45 San Miguel, San Miguel Ave., Ortigas Center, Pasig City</v>
          </cell>
          <cell r="F98" t="str">
            <v>008-943-292-000</v>
          </cell>
        </row>
        <row r="99">
          <cell r="B99" t="str">
            <v>GIGAACE4</v>
          </cell>
          <cell r="C99" t="str">
            <v>GIGAACE4</v>
          </cell>
          <cell r="D99" t="str">
            <v>GIGA ACE 4, INC.</v>
          </cell>
          <cell r="E99" t="str">
            <v xml:space="preserve">4th Floor, 6750 Office Tower, Ayala Avenue, Makati City </v>
          </cell>
          <cell r="F99" t="str">
            <v>758-765-902-000</v>
          </cell>
        </row>
        <row r="100">
          <cell r="B100" t="str">
            <v>GIGASOL3</v>
          </cell>
          <cell r="C100" t="str">
            <v>GIGASOL3</v>
          </cell>
          <cell r="D100" t="str">
            <v>GIGASOL3, INC.</v>
          </cell>
          <cell r="E100" t="str">
            <v>4th Floor, 6750 Ayala Avenue, Office Tower, Makati City</v>
          </cell>
          <cell r="F100" t="str">
            <v>009-597-701</v>
          </cell>
        </row>
        <row r="101">
          <cell r="B101" t="str">
            <v>GBPC</v>
          </cell>
          <cell r="C101" t="str">
            <v>GBPC</v>
          </cell>
          <cell r="D101" t="str">
            <v>GLOBAL BUSINESS POWER CORPORATION</v>
          </cell>
          <cell r="E101" t="str">
            <v>22nd Floor, GT Tower International 6813 Ayala Avenue corner H.V. Dela Costa St., Makati City</v>
          </cell>
          <cell r="F101" t="str">
            <v>216-792-884-000</v>
          </cell>
        </row>
        <row r="102">
          <cell r="B102" t="str">
            <v>GESCRES</v>
          </cell>
          <cell r="C102" t="str">
            <v>GESCRES</v>
          </cell>
          <cell r="D102" t="str">
            <v>GLOBAL ENERGY SUPPLY CORPORATION</v>
          </cell>
          <cell r="E102" t="str">
            <v>15/F Metrobank Plaza Building, Osmeña Blvd., Sta Cruz, Cebu City</v>
          </cell>
          <cell r="F102" t="str">
            <v>234-621-270-000</v>
          </cell>
        </row>
        <row r="103">
          <cell r="B103" t="str">
            <v>GNPD</v>
          </cell>
          <cell r="C103" t="str">
            <v>GNPD</v>
          </cell>
          <cell r="D103" t="str">
            <v>GNPOWER DINGININ LTD. CO.</v>
          </cell>
          <cell r="E103" t="str">
            <v>28/F Orient Square Bldg., Don Francisco Ortigas Tr. Rd., Ortigas Center Pasig City</v>
          </cell>
          <cell r="F103" t="str">
            <v>008-778-572-000</v>
          </cell>
        </row>
        <row r="104">
          <cell r="B104" t="str">
            <v>GNPLCRES</v>
          </cell>
          <cell r="C104" t="str">
            <v>GNPLCRES</v>
          </cell>
          <cell r="D104" t="str">
            <v>GNPOWER LTD. CO.</v>
          </cell>
          <cell r="E104" t="str">
            <v>28th Floor, The Orient Square, Don Francisco Ortigas Jr. Road, Ortigas Center, Pasig City</v>
          </cell>
          <cell r="F104" t="str">
            <v>202-920-663-000</v>
          </cell>
        </row>
        <row r="105">
          <cell r="B105" t="str">
            <v>GMEC</v>
          </cell>
          <cell r="C105" t="str">
            <v>GMEC</v>
          </cell>
          <cell r="D105" t="str">
            <v>GNPOWER MARIVELES ENERGY CENTER LTD. CO.</v>
          </cell>
          <cell r="E105" t="str">
            <v>28th Floor, The Orient Square, Don Francisco Ortigas Jr. Road, Ortigas Center, Pasig City</v>
          </cell>
          <cell r="F105" t="str">
            <v>006-659-706-000</v>
          </cell>
        </row>
        <row r="106">
          <cell r="B106" t="str">
            <v>GCC</v>
          </cell>
          <cell r="C106" t="str">
            <v>GCC</v>
          </cell>
          <cell r="D106" t="str">
            <v>GOOD FOUND CEMENT CORPORATION</v>
          </cell>
          <cell r="E106" t="str">
            <v>Purok 3, Palanog, Camalig, Albay</v>
          </cell>
          <cell r="F106" t="str">
            <v>005-613-132-000</v>
          </cell>
        </row>
        <row r="107">
          <cell r="B107" t="str">
            <v>G2REC</v>
          </cell>
          <cell r="C107" t="str">
            <v>G2REC</v>
          </cell>
          <cell r="D107" t="str">
            <v>GRASSGOLD RENEWABLE ENERGY CORPORATION</v>
          </cell>
          <cell r="E107" t="str">
            <v xml:space="preserve">Agrinet Grains Office, Tulat Road, San Jose, Nueva Ecija </v>
          </cell>
          <cell r="F107" t="str">
            <v>008-771-462-000</v>
          </cell>
        </row>
        <row r="108">
          <cell r="B108" t="str">
            <v>GCGI</v>
          </cell>
          <cell r="C108" t="str">
            <v>GCGI</v>
          </cell>
          <cell r="D108" t="str">
            <v>GREEN CORE GEOTHERMAL INC.</v>
          </cell>
          <cell r="E108" t="str">
            <v>38th Floor One Corporate Centre Bldg., Julia Vargas Cor. Meralco Ave., Ortigas Center, Pasig City</v>
          </cell>
          <cell r="F108" t="str">
            <v>007-317-982-000</v>
          </cell>
        </row>
        <row r="109">
          <cell r="B109" t="str">
            <v>GCGIRES</v>
          </cell>
          <cell r="C109" t="str">
            <v>GCGIRES</v>
          </cell>
          <cell r="D109" t="str">
            <v>GREEN CORE GEOTHERMAL INC. (GCGIRES)</v>
          </cell>
          <cell r="E109" t="str">
            <v>One Corporate Center, Julia Avargas corner Meralco Avenue, Ortgas Center, Pasig City</v>
          </cell>
          <cell r="F109" t="str">
            <v>007-317-982-000</v>
          </cell>
        </row>
        <row r="110">
          <cell r="B110" t="str">
            <v>GFII</v>
          </cell>
          <cell r="C110" t="str">
            <v>GFII</v>
          </cell>
          <cell r="D110" t="str">
            <v>GREEN FUTURE INNOVATIONS, INC.</v>
          </cell>
          <cell r="E110" t="str">
            <v>Ecofuel Agro Industrial Ecozone, Sta. Filomena, San Mariano, Isabela</v>
          </cell>
          <cell r="F110" t="str">
            <v>006-922-063-000</v>
          </cell>
        </row>
        <row r="111">
          <cell r="B111" t="str">
            <v>GIFT</v>
          </cell>
          <cell r="C111" t="str">
            <v>GIFT</v>
          </cell>
          <cell r="D111" t="str">
            <v xml:space="preserve">GREEN INNOVATIONS FOR TOMORROW CORPORATION </v>
          </cell>
          <cell r="E111" t="str">
            <v>Bacal II, Talavera Nueva Ecija</v>
          </cell>
          <cell r="F111" t="str">
            <v>436-997-925-000</v>
          </cell>
        </row>
        <row r="112">
          <cell r="B112" t="str">
            <v>GIFT2</v>
          </cell>
          <cell r="C112" t="str">
            <v>GIFT2</v>
          </cell>
          <cell r="D112" t="str">
            <v xml:space="preserve">GREEN INNOVATIONS FOR TOMORROW CORPORATION </v>
          </cell>
          <cell r="E112" t="str">
            <v>Bacal II, Talavera Nueva Ecija</v>
          </cell>
          <cell r="F112" t="str">
            <v>436-997-925-000</v>
          </cell>
        </row>
        <row r="113">
          <cell r="B113" t="str">
            <v>GPS3I</v>
          </cell>
          <cell r="C113" t="str">
            <v>GPS3I</v>
          </cell>
          <cell r="D113" t="str">
            <v>GREENCORE POWER SOLUTIONS 3, INC.</v>
          </cell>
          <cell r="E113" t="str">
            <v>Lot 4 Magalang-Arayat Road San Antonio, Arayat, Pampanga</v>
          </cell>
          <cell r="F113" t="str">
            <v>010-168-348</v>
          </cell>
        </row>
        <row r="114">
          <cell r="B114" t="str">
            <v>GUIMELCO</v>
          </cell>
          <cell r="C114" t="str">
            <v>GUIMELCO</v>
          </cell>
          <cell r="D114" t="str">
            <v>GUIMARAS ELECTRIC COOPERATIVE, INC.</v>
          </cell>
          <cell r="E114" t="str">
            <v>San Miguel, Jordan, Guimaras</v>
          </cell>
          <cell r="F114" t="str">
            <v>000-994-641-000</v>
          </cell>
        </row>
        <row r="115">
          <cell r="B115" t="str">
            <v>HPCO</v>
          </cell>
          <cell r="C115" t="str">
            <v>HPCO</v>
          </cell>
          <cell r="D115" t="str">
            <v>HAWAIIAN-PHILIPPINE COMPANY</v>
          </cell>
          <cell r="E115" t="str">
            <v>Silay-Hawaiian Central, Silay City, Negros Occidental</v>
          </cell>
          <cell r="F115" t="str">
            <v>000-424-722-000</v>
          </cell>
        </row>
        <row r="116">
          <cell r="B116" t="str">
            <v>HSABI</v>
          </cell>
          <cell r="C116" t="str">
            <v>HSABI</v>
          </cell>
          <cell r="D116" t="str">
            <v>HEDCOR SABANGAN, INC.</v>
          </cell>
          <cell r="E116" t="str">
            <v>Barangay Namatec, Sabangan, Mountain Province</v>
          </cell>
          <cell r="F116" t="str">
            <v>409-507-988-000</v>
          </cell>
        </row>
        <row r="117">
          <cell r="B117" t="str">
            <v>HEDCOR</v>
          </cell>
          <cell r="C117" t="str">
            <v>HEDCOR</v>
          </cell>
          <cell r="D117" t="str">
            <v>HEDCOR, INC.</v>
          </cell>
          <cell r="E117" t="str">
            <v>214 Ambuclao Road, Obulan, Beckel, La Trinidad, Benguet</v>
          </cell>
          <cell r="F117" t="str">
            <v>001-946-873-000</v>
          </cell>
        </row>
        <row r="118">
          <cell r="B118" t="str">
            <v>HEDCORHE</v>
          </cell>
          <cell r="C118" t="str">
            <v>HEDCORHE</v>
          </cell>
          <cell r="D118" t="str">
            <v>HEDCOR, INC.</v>
          </cell>
          <cell r="E118" t="str">
            <v>214 Ambuclao Road, Obulan, Beckel, La Trinidad, Benguet</v>
          </cell>
          <cell r="F118" t="str">
            <v>001-946-873-000</v>
          </cell>
        </row>
        <row r="119">
          <cell r="B119" t="str">
            <v>HEDCORBA</v>
          </cell>
          <cell r="C119" t="str">
            <v>HEDCORBA</v>
          </cell>
          <cell r="D119" t="str">
            <v>HEDCOR, INC.</v>
          </cell>
          <cell r="E119" t="str">
            <v>214 Ambuclao Road, Obulan, Beckel, La Trinidad, Benguet</v>
          </cell>
          <cell r="F119" t="str">
            <v>001-946-873-000</v>
          </cell>
        </row>
        <row r="120">
          <cell r="B120" t="str">
            <v>HEDCORLAT</v>
          </cell>
          <cell r="C120" t="str">
            <v>HEDCORLAT</v>
          </cell>
          <cell r="D120" t="str">
            <v>HEDCOR, INC.</v>
          </cell>
          <cell r="E120" t="str">
            <v>214 Ambuclao Road, Obulan, Beckel, La Trinidad, Benguet</v>
          </cell>
          <cell r="F120" t="str">
            <v>001-946-873-000</v>
          </cell>
        </row>
        <row r="121">
          <cell r="B121" t="str">
            <v>HELIOS</v>
          </cell>
          <cell r="C121" t="str">
            <v>HELIOS</v>
          </cell>
          <cell r="D121" t="str">
            <v>HELIOS SOLAR ENERGY CORPORATION</v>
          </cell>
          <cell r="E121" t="str">
            <v>21/F Tower 6789, 6789, Ayala Avenue, Makati City</v>
          </cell>
          <cell r="F121" t="str">
            <v>008-841-526-000</v>
          </cell>
        </row>
        <row r="122">
          <cell r="B122" t="str">
            <v>HGEC</v>
          </cell>
          <cell r="C122" t="str">
            <v>HGEC</v>
          </cell>
          <cell r="D122" t="str">
            <v>Hypergreen Energy Corporation</v>
          </cell>
          <cell r="E122" t="str">
            <v>HGEC Compound, McArthur Highway, Brgy Taal, Bocaue, Bulacan 3018</v>
          </cell>
          <cell r="F122" t="str">
            <v>008-421-135-000</v>
          </cell>
        </row>
        <row r="123">
          <cell r="B123" t="str">
            <v>INEC</v>
          </cell>
          <cell r="C123" t="str">
            <v>INEC</v>
          </cell>
          <cell r="D123" t="str">
            <v>ILOCOS NORTE ELECTRIC COOPERATIVE, INC.</v>
          </cell>
          <cell r="E123" t="str">
            <v>Brgy. Suyo, Dingras, Ilocos Norte</v>
          </cell>
          <cell r="F123" t="str">
            <v>000-716-369-000</v>
          </cell>
        </row>
        <row r="124">
          <cell r="B124" t="str">
            <v>ISECO</v>
          </cell>
          <cell r="C124" t="str">
            <v>ISECO</v>
          </cell>
          <cell r="D124" t="str">
            <v>ILOCOS SUR ELECTRIC COOPERATIVE, INC.</v>
          </cell>
          <cell r="E124" t="str">
            <v>Brgy. Bigbiga, Santiago, Ilocos Sur</v>
          </cell>
          <cell r="F124" t="str">
            <v>000-555-221-000</v>
          </cell>
        </row>
        <row r="125">
          <cell r="B125" t="str">
            <v>ILECO1</v>
          </cell>
          <cell r="C125" t="str">
            <v>ILECO1</v>
          </cell>
          <cell r="D125" t="str">
            <v>ILOILO I ELECTRIC COOPERATIVE, INC.</v>
          </cell>
          <cell r="E125" t="str">
            <v>Brgy. Namucon, Tigbauan, Iloilo 5021</v>
          </cell>
          <cell r="F125" t="str">
            <v>000-994-935-000</v>
          </cell>
        </row>
        <row r="126">
          <cell r="B126" t="str">
            <v>ILECO2</v>
          </cell>
          <cell r="C126" t="str">
            <v>ILECO2</v>
          </cell>
          <cell r="D126" t="str">
            <v>ILOILO II ELECTRIC COOPERATIVE, INC.</v>
          </cell>
          <cell r="E126" t="str">
            <v>Brgy. Cau-ayan, Pototan, Iloilo</v>
          </cell>
          <cell r="F126" t="str">
            <v>000-994-942-000</v>
          </cell>
        </row>
        <row r="127">
          <cell r="B127" t="str">
            <v>ILECO3</v>
          </cell>
          <cell r="C127" t="str">
            <v>ILECO3</v>
          </cell>
          <cell r="D127" t="str">
            <v>ILOILO III ELECTRIC COOPERATIVE, INC.</v>
          </cell>
          <cell r="E127" t="str">
            <v>Brgy. Preciosa, Sara, Iloilo</v>
          </cell>
          <cell r="F127" t="str">
            <v>002-391-979-000</v>
          </cell>
        </row>
        <row r="128">
          <cell r="B128" t="str">
            <v>IPHI1</v>
          </cell>
          <cell r="C128" t="str">
            <v>IPHI1</v>
          </cell>
          <cell r="D128" t="str">
            <v>INGRID POWER HOLDINGS, INC.</v>
          </cell>
          <cell r="E128" t="str">
            <v>4Th Floor, 6750 Office Tower, Ayala Avenue, San Lorenzo, Makati City</v>
          </cell>
          <cell r="F128" t="str">
            <v>010-031-135</v>
          </cell>
        </row>
        <row r="129">
          <cell r="B129" t="str">
            <v>IASCO</v>
          </cell>
          <cell r="C129" t="str">
            <v>IASCO</v>
          </cell>
          <cell r="D129" t="str">
            <v>ISABEL ANCILLARY SERVICES CO. LTD</v>
          </cell>
          <cell r="E129" t="str">
            <v>Lot 2-A-1-B and Lot 2-A-1-D, Leyte Industrial Development Estate, Brgy. Libertad, Isabel, Leyte</v>
          </cell>
          <cell r="F129" t="str">
            <v>010-011-077</v>
          </cell>
        </row>
        <row r="130">
          <cell r="B130" t="str">
            <v>IBEC</v>
          </cell>
          <cell r="C130" t="str">
            <v>IBEC</v>
          </cell>
          <cell r="D130" t="str">
            <v>ISABELA BIOMASS ENERGY CORPORATION (IBEC)</v>
          </cell>
          <cell r="E130" t="str">
            <v>Maharlika Highway, Purok 6, Barangay Burgos, Alicia, Province of Isabela</v>
          </cell>
          <cell r="F130" t="str">
            <v>008-350-337-000</v>
          </cell>
        </row>
        <row r="131">
          <cell r="B131" t="str">
            <v>ISELCO1</v>
          </cell>
          <cell r="C131" t="str">
            <v>ISELCO1</v>
          </cell>
          <cell r="D131" t="str">
            <v>ISABELA I ELECTRIC COOPERATIVE, INC.</v>
          </cell>
          <cell r="E131" t="str">
            <v>Brgy. Victoria, Alicia, Isabela, 3306</v>
          </cell>
          <cell r="F131" t="str">
            <v>000-875-857-000</v>
          </cell>
        </row>
        <row r="132">
          <cell r="B132" t="str">
            <v>ISELCO2</v>
          </cell>
          <cell r="C132" t="str">
            <v>ISELCO2</v>
          </cell>
          <cell r="D132" t="str">
            <v>ISABELA II ELECTRIC COOPERATIVE, INC.</v>
          </cell>
          <cell r="E132" t="str">
            <v>Gov't Center, Alibagu, Ilagan City, Isabela</v>
          </cell>
          <cell r="F132" t="str">
            <v>002-833-960-000</v>
          </cell>
        </row>
        <row r="133">
          <cell r="B133" t="str">
            <v>ILSRMC</v>
          </cell>
          <cell r="C133" t="str">
            <v>ILSRMC</v>
          </cell>
          <cell r="D133" t="str">
            <v>ISABELA LA SUERTE RICE MILL CORPORATION</v>
          </cell>
          <cell r="E133" t="str">
            <v>Brgy. Dist No. 1, San Manuel, Isabela</v>
          </cell>
          <cell r="F133" t="str">
            <v>006-737-622-000</v>
          </cell>
        </row>
        <row r="134">
          <cell r="B134" t="str">
            <v>JOBIN</v>
          </cell>
          <cell r="C134" t="str">
            <v>JOBIN</v>
          </cell>
          <cell r="D134" t="str">
            <v>JOBIN-SQM, INC.</v>
          </cell>
          <cell r="E134" t="str">
            <v>Unit 2&amp;3, Building 93, Taft Street, Central Business District Area, Subic Bay Freeport Zone 2200</v>
          </cell>
          <cell r="F134" t="str">
            <v>007-549-103-000</v>
          </cell>
        </row>
        <row r="135">
          <cell r="B135" t="str">
            <v>KAELCO</v>
          </cell>
          <cell r="C135" t="str">
            <v>KAELCO</v>
          </cell>
          <cell r="D135" t="str">
            <v>KALINGA APAYAO ELECTRIC COOPERATIVE, INC.</v>
          </cell>
          <cell r="E135" t="str">
            <v>P5, Bulanao, Tabuk, Kalinga</v>
          </cell>
          <cell r="F135" t="str">
            <v>001-001-041-000</v>
          </cell>
        </row>
        <row r="136">
          <cell r="B136" t="str">
            <v>KSPC</v>
          </cell>
          <cell r="C136" t="str">
            <v>KSPC</v>
          </cell>
          <cell r="D136" t="str">
            <v>KEPCO SPC POWER CORPORATION</v>
          </cell>
          <cell r="E136" t="str">
            <v>7F Cebu Holdings Center, Cebu Business Park, Barrio Luz, Cebu City 6000 Philippines</v>
          </cell>
          <cell r="F136" t="str">
            <v>244-498-539-000</v>
          </cell>
        </row>
        <row r="137">
          <cell r="B137" t="str">
            <v>KSPCRES</v>
          </cell>
          <cell r="C137" t="str">
            <v>KSPCRES</v>
          </cell>
          <cell r="D137" t="str">
            <v>KEPCO SPC POWER CORPORATION</v>
          </cell>
          <cell r="E137" t="str">
            <v>7F Cebu Holdings Center, Cebu Business Park, Barrio Luz, Cebu City 6000 Philippines</v>
          </cell>
          <cell r="F137" t="str">
            <v>244-498-539-000</v>
          </cell>
        </row>
        <row r="138">
          <cell r="B138" t="str">
            <v>KRATOSRES</v>
          </cell>
          <cell r="C138" t="str">
            <v>KRATOSRES</v>
          </cell>
          <cell r="D138" t="str">
            <v>KRATOS RES, INC.</v>
          </cell>
          <cell r="E138" t="str">
            <v>Vista Hub Campus 1, 8th Floor, Vista Place, Levi Mariano Ave., Taguig City</v>
          </cell>
          <cell r="F138" t="str">
            <v>008-098-676-000</v>
          </cell>
        </row>
        <row r="139">
          <cell r="B139" t="str">
            <v>LUELCO</v>
          </cell>
          <cell r="C139" t="str">
            <v>LUELCO</v>
          </cell>
          <cell r="D139" t="str">
            <v>LA UNION ELECTRIC COOPERATIVE, INC.</v>
          </cell>
          <cell r="E139" t="str">
            <v>McArthur Highway, Sta. Rita East, Aringay, La Union</v>
          </cell>
          <cell r="F139" t="str">
            <v>000-537-355-000</v>
          </cell>
        </row>
        <row r="140">
          <cell r="B140" t="str">
            <v>UPLAB1</v>
          </cell>
          <cell r="C140" t="str">
            <v>LABAYAT</v>
          </cell>
          <cell r="D140" t="str">
            <v>LABAYAT 1 HYDROPOWER CORPORATION</v>
          </cell>
          <cell r="E140" t="str">
            <v>2155 3F JTKC Centre, Don Chino Roces, Makati City</v>
          </cell>
          <cell r="F140" t="str">
            <v>009-110-521-000</v>
          </cell>
        </row>
        <row r="141">
          <cell r="B141" t="str">
            <v>LEYECO2</v>
          </cell>
          <cell r="C141" t="str">
            <v>LEYECO2</v>
          </cell>
          <cell r="D141" t="str">
            <v>LEYTE II ELECTRIC COOPERATIVE, INC.</v>
          </cell>
          <cell r="E141" t="str">
            <v>Real Street, Sagkahan, Tacloban City, Leyte 6500</v>
          </cell>
          <cell r="F141" t="str">
            <v>000-611-721-000</v>
          </cell>
        </row>
        <row r="142">
          <cell r="B142" t="str">
            <v>LEYECO3</v>
          </cell>
          <cell r="C142" t="str">
            <v>LEYECO3</v>
          </cell>
          <cell r="D142" t="str">
            <v>LEYTE III ELECTRIC COOPERATIVE, INC.</v>
          </cell>
          <cell r="E142" t="str">
            <v>Barangay San Roque, Tunga, Leyte</v>
          </cell>
          <cell r="F142" t="str">
            <v>000-977-608-000</v>
          </cell>
        </row>
        <row r="143">
          <cell r="B143" t="str">
            <v>LEYECO4</v>
          </cell>
          <cell r="C143" t="str">
            <v>LEYECO4</v>
          </cell>
          <cell r="D143" t="str">
            <v>LEYTE IV ELECTRIC COOPERATIVE, INC.</v>
          </cell>
          <cell r="E143" t="str">
            <v>Brgy. Lamak, Hilongos, Leyte 6524</v>
          </cell>
          <cell r="F143" t="str">
            <v>000-782-737-000</v>
          </cell>
        </row>
        <row r="144">
          <cell r="B144" t="str">
            <v>LEYECO5</v>
          </cell>
          <cell r="C144" t="str">
            <v>LEYECO5</v>
          </cell>
          <cell r="D144" t="str">
            <v>LEYTE V ELECTRIC COOPERATIVE, INC.</v>
          </cell>
          <cell r="E144" t="str">
            <v>Brgy. San Pablo, Ormoc City, Leyte</v>
          </cell>
          <cell r="F144" t="str">
            <v>001-383-331-000</v>
          </cell>
        </row>
        <row r="145">
          <cell r="B145" t="str">
            <v>LEZ</v>
          </cell>
          <cell r="C145" t="str">
            <v>LEZ</v>
          </cell>
          <cell r="D145" t="str">
            <v>LIMA ENERZONE CORPORATION</v>
          </cell>
          <cell r="E145" t="str">
            <v>Lima Square Business Loop, Lima Technology Center, Lipa City Batangas 4217</v>
          </cell>
          <cell r="F145" t="str">
            <v>005-183-049-000</v>
          </cell>
        </row>
        <row r="146">
          <cell r="B146" t="str">
            <v>LINDE</v>
          </cell>
          <cell r="C146" t="str">
            <v>LINDE</v>
          </cell>
          <cell r="D146" t="str">
            <v>LINDE PHILIPPINES, INC.</v>
          </cell>
          <cell r="E146" t="str">
            <v>30th Floor Wynsum Corporate Plaza, 22 F. Ortigas Jr. Road, Ortigas Center, Pasig City</v>
          </cell>
          <cell r="F146" t="str">
            <v>000-053-829-000</v>
          </cell>
        </row>
        <row r="147">
          <cell r="B147" t="str">
            <v>MECORES</v>
          </cell>
          <cell r="C147" t="str">
            <v>MECORES</v>
          </cell>
          <cell r="D147" t="str">
            <v xml:space="preserve">MABUHAY ENERGY CORPORATION </v>
          </cell>
          <cell r="E147" t="str">
            <v>Unit 902 9/F The Infinity Tower 26th Street Fort Bonifacio, Taguig City</v>
          </cell>
          <cell r="F147" t="str">
            <v>009-541-806-000</v>
          </cell>
        </row>
        <row r="148">
          <cell r="B148" t="str">
            <v>MECO</v>
          </cell>
          <cell r="C148" t="str">
            <v>MECO</v>
          </cell>
          <cell r="D148" t="str">
            <v>MACTAN ELECTRIC COMPANY, INC.</v>
          </cell>
          <cell r="E148" t="str">
            <v>Sangi Road, Brgy. Pajo, Lapu-lapu City</v>
          </cell>
          <cell r="F148" t="str">
            <v>000-259-873-000</v>
          </cell>
        </row>
        <row r="149">
          <cell r="B149" t="str">
            <v>MEZ</v>
          </cell>
          <cell r="C149" t="str">
            <v>MEZ</v>
          </cell>
          <cell r="D149" t="str">
            <v>MACTAN ENERZONE CORPORATION</v>
          </cell>
          <cell r="E149" t="str">
            <v>Dinagyang St. Mactan Economic Zone 2, Basak, Lapu-Lapu (Opon) Cebu Philippines 6015</v>
          </cell>
          <cell r="F149" t="str">
            <v>250-327-890-000</v>
          </cell>
        </row>
        <row r="150">
          <cell r="B150" t="str">
            <v>MHCI</v>
          </cell>
          <cell r="C150" t="str">
            <v>MHCI</v>
          </cell>
          <cell r="D150" t="str">
            <v>MAJAYJAY HYDROPOWER COMPANY, INC.</v>
          </cell>
          <cell r="E150" t="str">
            <v>MHCI Power Plant, Brgy. Ibabang Banga, Majayjay, Laguna</v>
          </cell>
          <cell r="F150" t="str">
            <v>006-998-745</v>
          </cell>
        </row>
        <row r="151">
          <cell r="B151" t="str">
            <v>MEC</v>
          </cell>
          <cell r="C151" t="str">
            <v>MEC</v>
          </cell>
          <cell r="D151" t="str">
            <v>MAJESTICS ENERGY CORPORATION</v>
          </cell>
          <cell r="E151" t="str">
            <v>Block 3, Cavite Economic Zone II, Gen. Trias, Cavite, Philippines 4107</v>
          </cell>
          <cell r="F151" t="str">
            <v>006-986-390-000</v>
          </cell>
        </row>
        <row r="152">
          <cell r="B152" t="str">
            <v>MALVEZ</v>
          </cell>
          <cell r="C152" t="str">
            <v>MALVEZ</v>
          </cell>
          <cell r="D152" t="str">
            <v>MALVAR ENERZONE CORPORATION</v>
          </cell>
          <cell r="E152" t="str">
            <v>L2 B11 Palm Ave., Admin Compd. LISP IV Bulihan, Malvar Batangas 4233</v>
          </cell>
          <cell r="F152" t="str">
            <v>009-698-677-000</v>
          </cell>
        </row>
        <row r="153">
          <cell r="B153" t="str">
            <v>MERALCO</v>
          </cell>
          <cell r="C153" t="str">
            <v>MERALCO</v>
          </cell>
          <cell r="D153" t="str">
            <v>MANILA ELECTRIC COMPANY</v>
          </cell>
          <cell r="E153" t="str">
            <v>Lopez Bldg. Meralco Center, Ortigas Avenue, Pasig City</v>
          </cell>
          <cell r="F153" t="str">
            <v>000-101-528-000</v>
          </cell>
        </row>
        <row r="154">
          <cell r="B154" t="str">
            <v>MRLCOLRE</v>
          </cell>
          <cell r="C154" t="str">
            <v>MRLCOLRE</v>
          </cell>
          <cell r="D154" t="str">
            <v>MANILA ELECTRIC COMPANY</v>
          </cell>
          <cell r="E154" t="str">
            <v>Lopez Bldg. Meralco Center Ortigas Avenue, Pasig City</v>
          </cell>
          <cell r="F154" t="str">
            <v>000-101-528-000</v>
          </cell>
        </row>
        <row r="155">
          <cell r="B155" t="str">
            <v>MRLCOSLR</v>
          </cell>
          <cell r="C155" t="str">
            <v>MRLCOSLR</v>
          </cell>
          <cell r="D155" t="str">
            <v>MANILA ELECTRIC COMPANY</v>
          </cell>
          <cell r="E155" t="str">
            <v>Lopez Bldg. Meralco Center, Ortigas Avenue, Pasig City</v>
          </cell>
          <cell r="F155" t="str">
            <v>000-101-528-000</v>
          </cell>
        </row>
        <row r="156">
          <cell r="B156" t="str">
            <v>MFI</v>
          </cell>
          <cell r="C156" t="str">
            <v>MFI</v>
          </cell>
          <cell r="D156" t="str">
            <v>MARCELA FARMS INCORPORATED</v>
          </cell>
          <cell r="E156" t="str">
            <v>AGC Corporate Center Northwing Island City Mall, Dao, Tagbiliran City, Bohol</v>
          </cell>
          <cell r="F156" t="str">
            <v>004-283-221</v>
          </cell>
        </row>
        <row r="157">
          <cell r="B157" t="str">
            <v>MPPC</v>
          </cell>
          <cell r="C157" t="str">
            <v>MPPC</v>
          </cell>
          <cell r="D157" t="str">
            <v>MASINLOC POWER PARTNERS CO. LTD.</v>
          </cell>
          <cell r="E157" t="str">
            <v>Brgy Bani Masinloc Zambales 2211</v>
          </cell>
          <cell r="F157" t="str">
            <v>006-786-124-000</v>
          </cell>
        </row>
        <row r="158">
          <cell r="B158" t="str">
            <v>MPPCLRES</v>
          </cell>
          <cell r="C158" t="str">
            <v>MPPCLRES</v>
          </cell>
          <cell r="D158" t="str">
            <v>MASINLOC POWER PARTNERS CO. LTD.</v>
          </cell>
          <cell r="E158" t="str">
            <v>Brgy Bani Masinloc Zambales 2211</v>
          </cell>
          <cell r="F158" t="str">
            <v>006-786-124-000</v>
          </cell>
        </row>
        <row r="159">
          <cell r="B159" t="str">
            <v>MSNLOBAT</v>
          </cell>
          <cell r="C159" t="str">
            <v>MSNLOBAT</v>
          </cell>
          <cell r="D159" t="str">
            <v>MASINLOC POWER PARTNERS CO. LTD.</v>
          </cell>
          <cell r="E159" t="str">
            <v>Brgy Bani Masinloc Zambales 2211</v>
          </cell>
          <cell r="F159" t="str">
            <v>006-786-124-000</v>
          </cell>
        </row>
        <row r="160">
          <cell r="B160" t="str">
            <v>MINDANAO</v>
          </cell>
          <cell r="C160" t="str">
            <v>MRDC</v>
          </cell>
          <cell r="D160" t="str">
            <v>MATUNO RIVER DEVELOPMENT CORPORATION</v>
          </cell>
          <cell r="E160" t="str">
            <v>MRDC Power Plant Building, Brgy. Manamtam, Bambang, Nueva Vizcaya</v>
          </cell>
          <cell r="F160" t="str">
            <v>008-850-704-000</v>
          </cell>
        </row>
        <row r="161">
          <cell r="B161" t="str">
            <v>MACRES</v>
          </cell>
          <cell r="C161" t="str">
            <v>MACRES</v>
          </cell>
          <cell r="D161" t="str">
            <v>MAZZARATY ENERGY CORPORATION</v>
          </cell>
          <cell r="E161" t="str">
            <v xml:space="preserve">Rm 201 JSL Bldg., Consunji St., Brgy Sto. Rosarion, City of San Fernando. Pampanga </v>
          </cell>
          <cell r="F161" t="str">
            <v>007-299-815-000</v>
          </cell>
        </row>
        <row r="162">
          <cell r="B162" t="str">
            <v>MERXRES</v>
          </cell>
          <cell r="C162" t="str">
            <v>MERXRES</v>
          </cell>
          <cell r="D162" t="str">
            <v>MERIDIANX INC.</v>
          </cell>
          <cell r="E162" t="str">
            <v>3/F Business Solutions Center Bldg., Ortigas Ave., Barangay Ugong, Pasig City 1604</v>
          </cell>
          <cell r="F162" t="str">
            <v>009-464-447</v>
          </cell>
        </row>
        <row r="163">
          <cell r="B163" t="str">
            <v>MEIMGTPP</v>
          </cell>
          <cell r="C163" t="str">
            <v>MEIMGTPP</v>
          </cell>
          <cell r="D163" t="str">
            <v>MILLENIUM ENERGY INC. (MILLENIUM)</v>
          </cell>
          <cell r="E163" t="str">
            <v>E-3204-B, Philippine Stock Exchange Center, Exchange Road, Ortigas Center, Pasig City, Philippines</v>
          </cell>
          <cell r="F163" t="str">
            <v>204-596-391-000</v>
          </cell>
        </row>
        <row r="164">
          <cell r="B164" t="str">
            <v>MAEC</v>
          </cell>
          <cell r="C164" t="str">
            <v>MAEC</v>
          </cell>
          <cell r="D164" t="str">
            <v>MIRAE ASIA ENERGY CORPORATION</v>
          </cell>
          <cell r="E164" t="str">
            <v>Level 21 Tower 6789, 6789, Ayala Avenue, Makati City</v>
          </cell>
          <cell r="F164" t="str">
            <v>008-091-486-000</v>
          </cell>
        </row>
        <row r="165">
          <cell r="B165" t="str">
            <v>MMPC</v>
          </cell>
          <cell r="C165" t="str">
            <v>MMPC</v>
          </cell>
          <cell r="D165" t="str">
            <v>MONTALBAN METHANE POWER CORP.</v>
          </cell>
          <cell r="E165" t="str">
            <v>Unit 8A Inoza Tower, 40th Str., Bonifacio Global City, Taguig City, 1634</v>
          </cell>
          <cell r="F165" t="str">
            <v>006-604-154-000</v>
          </cell>
        </row>
        <row r="166">
          <cell r="B166" t="str">
            <v>MONTESOL</v>
          </cell>
          <cell r="C166" t="str">
            <v>MONTESOL</v>
          </cell>
          <cell r="D166" t="str">
            <v>MONTE SOLAR ENERGY, INC.</v>
          </cell>
          <cell r="E166" t="str">
            <v>Emerald Arcade, FC Ledesma St. San Carlos City, Negros Occidental, 6127</v>
          </cell>
          <cell r="F166" t="str">
            <v>008-828-119-000</v>
          </cell>
        </row>
        <row r="167">
          <cell r="B167" t="str">
            <v>MORE</v>
          </cell>
          <cell r="C167" t="str">
            <v>MORE</v>
          </cell>
          <cell r="D167" t="str">
            <v>MORE ELECTRIC AND POWER CORPORATION</v>
          </cell>
          <cell r="E167" t="str">
            <v>GST Corporate Center, Quezon St., Brgy. Sampaguita, 5000 Iloilo City</v>
          </cell>
          <cell r="F167" t="str">
            <v>007-106-367-000</v>
          </cell>
        </row>
        <row r="168">
          <cell r="B168" t="str">
            <v>MOPRECO</v>
          </cell>
          <cell r="C168" t="str">
            <v>MOPRECO</v>
          </cell>
          <cell r="D168" t="str">
            <v>MOUNTAIN PROVINCE ELECTRIC COOPERATIVE, INC.</v>
          </cell>
          <cell r="E168" t="str">
            <v>Bontoc, Mountain Province</v>
          </cell>
          <cell r="F168" t="str">
            <v>004-510-071-000</v>
          </cell>
        </row>
        <row r="169">
          <cell r="B169" t="str">
            <v>NGCP</v>
          </cell>
          <cell r="C169" t="str">
            <v>NGCP</v>
          </cell>
          <cell r="D169" t="str">
            <v>NATIONAL GRID CORP. OF THE PHILS.</v>
          </cell>
          <cell r="E169" t="str">
            <v>Quezon Avenue cor. BIR Road, Diliman, Quezon City, 1100</v>
          </cell>
          <cell r="F169" t="str">
            <v>006-977-514-000</v>
          </cell>
        </row>
        <row r="170">
          <cell r="B170" t="str">
            <v>NIAREG2</v>
          </cell>
          <cell r="C170" t="str">
            <v>NIAREGION2</v>
          </cell>
          <cell r="D170" t="str">
            <v>NATIONAL IRRIGATION ADMINISTRATION REGION 2</v>
          </cell>
          <cell r="E170" t="str">
            <v>Maharlika Highway, Minante I, Cauayan City, Isabela</v>
          </cell>
          <cell r="F170" t="str">
            <v>000-916-415-000</v>
          </cell>
        </row>
        <row r="171">
          <cell r="B171" t="str">
            <v>NIABAL</v>
          </cell>
          <cell r="C171" t="str">
            <v>NIABAL</v>
          </cell>
          <cell r="D171" t="str">
            <v>NATIONAL IRRIGATION ADMINISTRATION-BALIGATAN</v>
          </cell>
          <cell r="E171" t="str">
            <v>Brgy. Aguinaldo, Ramon, Isabela</v>
          </cell>
          <cell r="F171" t="str">
            <v>000-916-415-155</v>
          </cell>
        </row>
        <row r="172">
          <cell r="B172" t="str">
            <v>NIACST</v>
          </cell>
          <cell r="C172" t="str">
            <v>NIAMARIIS</v>
          </cell>
          <cell r="D172" t="str">
            <v>NATIONAL IRRIGATION ADMINISTRATION-MARIIS</v>
          </cell>
          <cell r="E172" t="str">
            <v>Minante I, Cauayan City, Isabela</v>
          </cell>
          <cell r="F172" t="str">
            <v>000-916-415-162</v>
          </cell>
        </row>
        <row r="173">
          <cell r="B173" t="str">
            <v>NISPI</v>
          </cell>
          <cell r="C173" t="str">
            <v>NISPI</v>
          </cell>
          <cell r="D173" t="str">
            <v>NEGROS ISLAND SOLAR POWER INC</v>
          </cell>
          <cell r="E173" t="str">
            <v>Emerald Arcade, F.C. Ledesma St. San Carlos City Negros Occidental</v>
          </cell>
          <cell r="F173" t="str">
            <v>008-899-881-000</v>
          </cell>
        </row>
        <row r="174">
          <cell r="B174" t="str">
            <v>NISPI2</v>
          </cell>
          <cell r="C174" t="str">
            <v>NISPI2</v>
          </cell>
          <cell r="D174" t="str">
            <v>NEGROS ISLAND SOLAR POWER INC.</v>
          </cell>
          <cell r="E174" t="str">
            <v>Emerald Arcade, F.C. Ledesma St. San Carlos City Negros Occidental</v>
          </cell>
          <cell r="F174" t="str">
            <v>008-899-881-000</v>
          </cell>
        </row>
        <row r="175">
          <cell r="B175" t="str">
            <v>NOCECO</v>
          </cell>
          <cell r="C175" t="str">
            <v>NOCECO</v>
          </cell>
          <cell r="D175" t="str">
            <v>NEGROS OCCIDENTAL ELECTRIC COOPERATIVE, INC.</v>
          </cell>
          <cell r="E175" t="str">
            <v>So. Naga, Binicul, Kabankalan City, Negros Occidental</v>
          </cell>
          <cell r="F175" t="str">
            <v>078-000-560-345</v>
          </cell>
        </row>
        <row r="176">
          <cell r="B176" t="str">
            <v>NORECO1</v>
          </cell>
          <cell r="C176" t="str">
            <v>NORECO1</v>
          </cell>
          <cell r="D176" t="str">
            <v>NEGROS ORIENTAL I ELECTRIC COOPERATIVE, INC.</v>
          </cell>
          <cell r="E176" t="str">
            <v>Tinaogan, Bindoy, Negros Oriental, 6209</v>
          </cell>
          <cell r="F176" t="str">
            <v>000-613-539-000</v>
          </cell>
        </row>
        <row r="177">
          <cell r="B177" t="str">
            <v>NORECO2</v>
          </cell>
          <cell r="C177" t="str">
            <v>NORECO2</v>
          </cell>
          <cell r="D177" t="str">
            <v>NEGROS ORIENTAL II ELECTRIC COOPERATIVE, INC.</v>
          </cell>
          <cell r="E177" t="str">
            <v>NORECO II Bldg., Real St., Dumaguete City, Negros Oriental 6200</v>
          </cell>
          <cell r="F177" t="str">
            <v>000-613-546-000</v>
          </cell>
        </row>
        <row r="178">
          <cell r="B178" t="str">
            <v>NEXTGEN</v>
          </cell>
          <cell r="C178" t="str">
            <v>NEXTGEN</v>
          </cell>
          <cell r="D178" t="str">
            <v>NEXT GENERATION POWER TECHNOLOGY CORP.</v>
          </cell>
          <cell r="E178" t="str">
            <v>9/F 45 San Miguel, San Miguel Ave., Ortigas Center, Pasig City</v>
          </cell>
          <cell r="F178" t="str">
            <v>008-673-696-000</v>
          </cell>
        </row>
        <row r="179">
          <cell r="B179" t="str">
            <v>NLREC</v>
          </cell>
          <cell r="C179" t="str">
            <v>NLREC</v>
          </cell>
          <cell r="D179" t="str">
            <v xml:space="preserve">NORTH LUZON RENEWABLE ENERGY CORPORATION </v>
          </cell>
          <cell r="E179" t="str">
            <v>Barangay Caparispisan Pagudpod, Ilocos Norte 2919</v>
          </cell>
          <cell r="F179" t="str">
            <v>245-726-106-000</v>
          </cell>
        </row>
        <row r="180">
          <cell r="B180" t="str">
            <v>NNBP</v>
          </cell>
          <cell r="C180" t="str">
            <v>NNBP</v>
          </cell>
          <cell r="D180" t="str">
            <v>NORTH NEGROS BIOPOWER, INC.</v>
          </cell>
          <cell r="E180" t="str">
            <v>Emerald Arcade F.C. Ledesma St., San Carlos City</v>
          </cell>
          <cell r="F180" t="str">
            <v>006-964-680-000</v>
          </cell>
        </row>
        <row r="181">
          <cell r="B181" t="str">
            <v>NONECO</v>
          </cell>
          <cell r="C181" t="str">
            <v>NONECO</v>
          </cell>
          <cell r="D181" t="str">
            <v>NORTHERN NEGROS ELECTRIC COOPERATIVE, INC.</v>
          </cell>
          <cell r="E181" t="str">
            <v>Crossing Tortosa, Brgy. Tortosa, Manapla, Negros Occidental</v>
          </cell>
          <cell r="F181" t="str">
            <v>001-005-053-000</v>
          </cell>
        </row>
        <row r="182">
          <cell r="B182" t="str">
            <v>NORSAMELCO</v>
          </cell>
          <cell r="C182" t="str">
            <v>NORSAMELCO</v>
          </cell>
          <cell r="D182" t="str">
            <v>NORTHERN SAMAR ELECTRIC COOPERATIVE, INC.</v>
          </cell>
          <cell r="E182" t="str">
            <v>Brgy. Magsaysay, Bobon, Northern Samar</v>
          </cell>
          <cell r="F182" t="str">
            <v>620-001-585-897</v>
          </cell>
        </row>
        <row r="183">
          <cell r="B183" t="str">
            <v>NORTHWIND</v>
          </cell>
          <cell r="C183" t="str">
            <v>NORTHWIND</v>
          </cell>
          <cell r="D183" t="str">
            <v xml:space="preserve">NORTHWIND POWER DEVELOPMENT CORPORATION </v>
          </cell>
          <cell r="E183" t="str">
            <v>Sitio Suyo, Barangay Baruyen, Bangui, Ilocos Norte 2920</v>
          </cell>
          <cell r="F183" t="str">
            <v>208-101-373-000</v>
          </cell>
        </row>
        <row r="184">
          <cell r="B184" t="str">
            <v>NWPDC</v>
          </cell>
          <cell r="C184" t="str">
            <v>NWPDC</v>
          </cell>
          <cell r="D184" t="str">
            <v xml:space="preserve">NORTHWIND POWER DEVELOPMENT CORPORATION </v>
          </cell>
          <cell r="E184" t="str">
            <v>Sitio Suyo, Barangay Baruyen, Bangui, Ilocos Norte 2920</v>
          </cell>
          <cell r="F184" t="str">
            <v>208-101-373-000</v>
          </cell>
        </row>
        <row r="185">
          <cell r="B185" t="str">
            <v>NEECO1</v>
          </cell>
          <cell r="C185" t="str">
            <v>NEECO1</v>
          </cell>
          <cell r="D185" t="str">
            <v>NUEVA ECIJA 1 ELECTRIC COOPERATIVE, INC.</v>
          </cell>
          <cell r="E185" t="str">
            <v>Brgy. Malapit, San Isidro, Nueva Ecija</v>
          </cell>
          <cell r="F185" t="str">
            <v>000-540-511-000</v>
          </cell>
        </row>
        <row r="186">
          <cell r="B186" t="str">
            <v>NEECO2AR1</v>
          </cell>
          <cell r="C186" t="str">
            <v>NEECO2AR1</v>
          </cell>
          <cell r="D186" t="str">
            <v>NUEVA ECIJA II ELECTRIC COOPERATIVE, INC.-AREA 1</v>
          </cell>
          <cell r="E186" t="str">
            <v>Maharlika Hi-way Brgy. Calipahan Talavera Nueva Ecija</v>
          </cell>
          <cell r="F186" t="str">
            <v>000-540-544-000</v>
          </cell>
        </row>
        <row r="187">
          <cell r="B187" t="str">
            <v>NEECO2</v>
          </cell>
          <cell r="C187" t="str">
            <v>NEECO2</v>
          </cell>
          <cell r="D187" t="str">
            <v>NUEVA ECIJA II ELECTRIC COOPERATIVE, INC.-AREA 2</v>
          </cell>
          <cell r="E187" t="str">
            <v>Maharlika Hi-way, Diversion, San Leonardo, Nueva Ecija</v>
          </cell>
          <cell r="F187" t="str">
            <v>000-540-544-001</v>
          </cell>
        </row>
        <row r="188">
          <cell r="B188" t="str">
            <v>NVVOGTDAL</v>
          </cell>
          <cell r="C188" t="str">
            <v>NVVOGTDAL</v>
          </cell>
          <cell r="D188" t="str">
            <v>NV VOGT PHILIPPINES SOLAR ENERGY FOUR INC.</v>
          </cell>
          <cell r="E188" t="str">
            <v>Blk. 6 Brgy. Dalayap, Tarlac City, Tarlac, Philippines</v>
          </cell>
          <cell r="F188" t="str">
            <v>008-654-139-000</v>
          </cell>
        </row>
        <row r="189">
          <cell r="B189" t="str">
            <v>NVVOGTARM</v>
          </cell>
          <cell r="C189" t="str">
            <v>NVVOGTARM</v>
          </cell>
          <cell r="D189" t="str">
            <v>NV VOGT PHILIPPINES SOLAR ENERGY THREE INC.</v>
          </cell>
          <cell r="E189" t="str">
            <v>Sitio Sampaloc, Brgy. Armenia, Tarlac City, Tarlac, Philippines</v>
          </cell>
          <cell r="F189" t="str">
            <v>008-654-146-000</v>
          </cell>
        </row>
        <row r="190">
          <cell r="B190" t="str">
            <v>OEDC</v>
          </cell>
          <cell r="C190" t="str">
            <v>OEDC</v>
          </cell>
          <cell r="D190" t="str">
            <v>OLONGAPO ELECTRICITY DISTRIBUTION COMPANY, INC</v>
          </cell>
          <cell r="E190" t="str">
            <v>1170 Rizal ave, East Tapinac, Olongapo City</v>
          </cell>
          <cell r="F190" t="str">
            <v>008-365-759-000</v>
          </cell>
        </row>
        <row r="191">
          <cell r="B191" t="str">
            <v>OSPGC</v>
          </cell>
          <cell r="C191" t="str">
            <v>OSPGC</v>
          </cell>
          <cell r="D191" t="str">
            <v>One Subic Power Generation Corporation</v>
          </cell>
          <cell r="E191" t="str">
            <v>Causeway Extension, Subic Gateway District, Subic Bay Freeport Zone</v>
          </cell>
          <cell r="F191" t="str">
            <v>007-836-459</v>
          </cell>
        </row>
        <row r="192">
          <cell r="B192" t="str">
            <v>PACERM-1</v>
          </cell>
          <cell r="C192" t="str">
            <v>PACERM-1</v>
          </cell>
          <cell r="D192" t="str">
            <v>PACERM-1 ENERGY CORPORATION</v>
          </cell>
          <cell r="E192" t="str">
            <v>Zone 1, Brgy. Quibonbon, El Salvador City, Misamis Oriental</v>
          </cell>
          <cell r="F192" t="str">
            <v>439-568-978-000</v>
          </cell>
        </row>
        <row r="193">
          <cell r="B193" t="str">
            <v>PEC</v>
          </cell>
          <cell r="C193" t="str">
            <v>PEC</v>
          </cell>
          <cell r="D193" t="str">
            <v>PAGBILAO ENERGY CORPORATION</v>
          </cell>
          <cell r="E193" t="str">
            <v>25F W Fifth Avenue Building 5th Ave., Bonifacio Global City, Taguig City</v>
          </cell>
          <cell r="F193" t="str">
            <v>008-275-398-000</v>
          </cell>
        </row>
        <row r="194">
          <cell r="B194" t="str">
            <v>PCPC</v>
          </cell>
          <cell r="C194" t="str">
            <v>PCPC</v>
          </cell>
          <cell r="D194" t="str">
            <v>PALM CONCEPCION POWER CORP.</v>
          </cell>
          <cell r="E194" t="str">
            <v>Sitio Puntales, Brgy. Nipa, Concepcion, Iloilo</v>
          </cell>
          <cell r="F194" t="str">
            <v>006-931-417-000</v>
          </cell>
        </row>
        <row r="195">
          <cell r="B195" t="str">
            <v>PELCO2</v>
          </cell>
          <cell r="C195" t="str">
            <v>PELCO2</v>
          </cell>
          <cell r="D195" t="str">
            <v>PAMPANGA II ELECTRIC COOPERATIVE, INC.</v>
          </cell>
          <cell r="E195" t="str">
            <v>San Roque, Guagua, Pampanga</v>
          </cell>
          <cell r="F195" t="str">
            <v>000-800-858-000</v>
          </cell>
        </row>
        <row r="196">
          <cell r="B196" t="str">
            <v>PANASIA</v>
          </cell>
          <cell r="C196" t="str">
            <v>PANASIA</v>
          </cell>
          <cell r="D196" t="str">
            <v>PANASIA ENERGY ,INC.</v>
          </cell>
          <cell r="E196" t="str">
            <v>E-3204-B East Tower, Phil. Stock Exchange Center, Exchange Road, Ortigas Center, Pasig City</v>
          </cell>
          <cell r="F196" t="str">
            <v>006-907-342-000</v>
          </cell>
        </row>
        <row r="197">
          <cell r="B197" t="str">
            <v>PECO</v>
          </cell>
          <cell r="C197" t="str">
            <v>PECO</v>
          </cell>
          <cell r="D197" t="str">
            <v>PANAY ELECTRIC COMPANY, INC.</v>
          </cell>
          <cell r="E197" t="str">
            <v>PECO Building, 12 General Luna St., Iloilo City</v>
          </cell>
          <cell r="F197" t="str">
            <v>001-002-833-000</v>
          </cell>
        </row>
        <row r="198">
          <cell r="B198" t="str">
            <v>PEDC</v>
          </cell>
          <cell r="C198" t="str">
            <v>PEDC</v>
          </cell>
          <cell r="D198" t="str">
            <v>PANAY ENERGY DEVELOPMENT CORPORATION</v>
          </cell>
          <cell r="E198" t="str">
            <v>Brgy. Ingore, La Paz, Iloilo City, 5000</v>
          </cell>
          <cell r="F198" t="str">
            <v>007-243-246-000</v>
          </cell>
        </row>
        <row r="199">
          <cell r="B199" t="str">
            <v>PPC</v>
          </cell>
          <cell r="C199" t="str">
            <v>PPC</v>
          </cell>
          <cell r="D199" t="str">
            <v>PANAY POWER CORPORATION</v>
          </cell>
          <cell r="E199" t="str">
            <v>Barangay Ingore, La Paz, Iloilo City</v>
          </cell>
          <cell r="F199" t="str">
            <v>004-964-861-000</v>
          </cell>
        </row>
        <row r="200">
          <cell r="B200" t="str">
            <v>PANELCO3</v>
          </cell>
          <cell r="C200" t="str">
            <v>PANELCO3</v>
          </cell>
          <cell r="D200" t="str">
            <v>PANGASINAN III ELECTRIC COOPERATIVE</v>
          </cell>
          <cell r="E200" t="str">
            <v>McArthur Hiway, Nancayasan, Urdaneta City, Pangasinan 2428</v>
          </cell>
          <cell r="F200" t="str">
            <v>000-801-156-000</v>
          </cell>
        </row>
        <row r="201">
          <cell r="B201" t="str">
            <v>PGEP</v>
          </cell>
          <cell r="C201" t="str">
            <v>PGEP</v>
          </cell>
          <cell r="D201" t="str">
            <v>PANGEA GREEN ENERGY PHILS.,INC. (PGEP)</v>
          </cell>
          <cell r="E201" t="str">
            <v>68 Zamboanga St., Area B, Brgy. Payatas, Quezon City</v>
          </cell>
          <cell r="F201" t="str">
            <v>247-296-829-000</v>
          </cell>
        </row>
        <row r="202">
          <cell r="B202" t="str">
            <v>PENELCO</v>
          </cell>
          <cell r="C202" t="str">
            <v>PENELCO</v>
          </cell>
          <cell r="D202" t="str">
            <v>PENINSULA ELECTRIC COOPERATIVE, INC.</v>
          </cell>
          <cell r="E202" t="str">
            <v>Roman Superhighway, Tuyo, City of Balanga, Bataan</v>
          </cell>
          <cell r="F202" t="str">
            <v>000-540-959-000</v>
          </cell>
        </row>
        <row r="203">
          <cell r="B203" t="str">
            <v>PESI</v>
          </cell>
          <cell r="C203" t="str">
            <v>PESI</v>
          </cell>
          <cell r="D203" t="str">
            <v>PEOPLE'S ENERGY SERVICES, INC.</v>
          </cell>
          <cell r="E203" t="str">
            <v>Sta. Justina, Buhi, Camarines Sur</v>
          </cell>
          <cell r="F203" t="str">
            <v>005-662-686-000</v>
          </cell>
        </row>
        <row r="204">
          <cell r="B204" t="str">
            <v>PETRONGEN</v>
          </cell>
          <cell r="C204" t="str">
            <v>PETRONGEN</v>
          </cell>
          <cell r="D204" t="str">
            <v>PETRON CORPORATION</v>
          </cell>
          <cell r="E204" t="str">
            <v>SMC Head Office Complex, 40 San Miguel Avenue Mandaluyong City</v>
          </cell>
          <cell r="F204" t="str">
            <v>000-168-801-000</v>
          </cell>
        </row>
        <row r="205">
          <cell r="B205" t="str">
            <v>PETROSOLR</v>
          </cell>
          <cell r="C205" t="str">
            <v>PETROSOLR</v>
          </cell>
          <cell r="D205" t="str">
            <v>PETROSOLAR CORPORATION</v>
          </cell>
          <cell r="E205" t="str">
            <v>7th Floor, JMT Building, ADB Avenue, Ortigas Center, Pasig City, 1600</v>
          </cell>
          <cell r="F205" t="str">
            <v>009-064-006-000</v>
          </cell>
        </row>
        <row r="206">
          <cell r="B206" t="str">
            <v>PETSOL</v>
          </cell>
          <cell r="C206" t="str">
            <v>PETSOL</v>
          </cell>
          <cell r="D206" t="str">
            <v>PETROSOLAR CORPORATION</v>
          </cell>
          <cell r="E206" t="str">
            <v>7th Floor, JMT Building, ADB Avenue, Ortigas Center, Pasig City, 1600</v>
          </cell>
          <cell r="F206" t="str">
            <v>009-064-006-000</v>
          </cell>
        </row>
        <row r="207">
          <cell r="B207" t="str">
            <v>PWEI</v>
          </cell>
          <cell r="C207" t="str">
            <v>PWEI</v>
          </cell>
          <cell r="D207" t="str">
            <v>PETROWIND ENERGY INC.</v>
          </cell>
          <cell r="E207" t="str">
            <v>7th Floor, JMT Bldg., ADB Ave., Ortigas, Center Pasig City 1600</v>
          </cell>
          <cell r="F207" t="str">
            <v>008-482-597-000</v>
          </cell>
        </row>
        <row r="208">
          <cell r="B208" t="str">
            <v>PASAR</v>
          </cell>
          <cell r="C208" t="str">
            <v>PASAR</v>
          </cell>
          <cell r="D208" t="str">
            <v>PHILIPPINE ASSOCIATED SMELTING AND REFINING CORPORATION</v>
          </cell>
          <cell r="E208" t="str">
            <v>LIDE Isabel Leyte 6539 Philippines</v>
          </cell>
          <cell r="F208" t="str">
            <v>000-226-532-000</v>
          </cell>
        </row>
        <row r="209">
          <cell r="B209" t="str">
            <v>PHILPHOS</v>
          </cell>
          <cell r="C209" t="str">
            <v>PHILPHOS</v>
          </cell>
          <cell r="D209" t="str">
            <v>PHILIPPINE PHOSPHATE FERTILIZER CORPORATION</v>
          </cell>
          <cell r="E209" t="str">
            <v>Leyte Industrial Development Estate (LIDE), Brgy Libertad, Isabel, Leyte,Philippines</v>
          </cell>
          <cell r="F209" t="str">
            <v>000-488-010-000</v>
          </cell>
        </row>
        <row r="210">
          <cell r="B210" t="str">
            <v>PPDC</v>
          </cell>
          <cell r="C210" t="str">
            <v>PPDC</v>
          </cell>
          <cell r="D210" t="str">
            <v>PHILIPPINE POWER AND DEVELOPMENT COMPANY</v>
          </cell>
          <cell r="E210" t="str">
            <v>2155 3F JTKC Centre, Don Chino Roces, Makati City</v>
          </cell>
          <cell r="F210" t="str">
            <v>000-804-431-000</v>
          </cell>
        </row>
        <row r="211">
          <cell r="B211" t="str">
            <v>PPDC2</v>
          </cell>
          <cell r="C211" t="str">
            <v>PPDC2</v>
          </cell>
          <cell r="D211" t="str">
            <v>PHILIPPINE POWER AND DEVELOPMENT COMPANY</v>
          </cell>
          <cell r="E211" t="str">
            <v>2155 3F JTKC Centre, Don Chino Roces, Makati City</v>
          </cell>
          <cell r="F211" t="str">
            <v>000-804-431-000</v>
          </cell>
        </row>
        <row r="212">
          <cell r="B212" t="str">
            <v>PPDC3</v>
          </cell>
          <cell r="C212" t="str">
            <v>PPDC3</v>
          </cell>
          <cell r="D212" t="str">
            <v>PHILIPPINE POWER AND DEVELOPMENT COMPANY</v>
          </cell>
          <cell r="E212" t="str">
            <v>2155 3F JTKC Centre, Don Chino Roces, Makati City</v>
          </cell>
          <cell r="F212" t="str">
            <v>000-804-431-000</v>
          </cell>
        </row>
        <row r="213">
          <cell r="B213" t="str">
            <v>PISHELL</v>
          </cell>
          <cell r="C213" t="str">
            <v>PSPC</v>
          </cell>
          <cell r="D213" t="str">
            <v>PILIPINAS SHELL PETROLEUM CORPORATION</v>
          </cell>
          <cell r="E213" t="str">
            <v>41st Floor The Finance Center, 26th St., cor. 9th Ave., Brgy. Fort Bonifacio, Taguig City</v>
          </cell>
          <cell r="F213" t="str">
            <v>000-164-757-000</v>
          </cell>
        </row>
        <row r="214">
          <cell r="B214" t="str">
            <v>PSPCGEN</v>
          </cell>
          <cell r="C214" t="str">
            <v>PSPCGEN</v>
          </cell>
          <cell r="D214" t="str">
            <v>PILIPINAS SHELL PETROLEUM CORPORATION</v>
          </cell>
          <cell r="E214" t="str">
            <v>41st Floor The Finance Center, 26th St., cor. 9th Ave., Brgy. Fort Bonifacio, Taguig City</v>
          </cell>
          <cell r="F214" t="str">
            <v>000-164-757-000</v>
          </cell>
        </row>
        <row r="215">
          <cell r="B215" t="str">
            <v>PSALM</v>
          </cell>
          <cell r="C215" t="str">
            <v>PSALM</v>
          </cell>
          <cell r="D215" t="str">
            <v>POWER SECTOR ASSETS &amp; LIABILITIES MANAGEMENT CORPORATION</v>
          </cell>
          <cell r="E215" t="str">
            <v>24th Flr. Vertis North Corporate Center I Astra Cor. Lux Drives Vertis North, Quezon City</v>
          </cell>
          <cell r="F215" t="str">
            <v>215-799-653-000</v>
          </cell>
        </row>
        <row r="216">
          <cell r="B216" t="str">
            <v>PSALMGVIS</v>
          </cell>
          <cell r="C216" t="str">
            <v>PSALMGVIS</v>
          </cell>
          <cell r="D216" t="str">
            <v>POWER SECTOR ASSETS &amp; LIABILITIES MANAGEMENT CORPORATION</v>
          </cell>
          <cell r="E216" t="str">
            <v>24th Flr. Vertis North Corporate Center I Astra Cor. Lux Drives Vertis North, Quezon City</v>
          </cell>
          <cell r="F216" t="str">
            <v>215-799-653-000</v>
          </cell>
        </row>
        <row r="217">
          <cell r="B217" t="str">
            <v>PERCRES</v>
          </cell>
          <cell r="C217" t="str">
            <v>PERCRES</v>
          </cell>
          <cell r="D217" t="str">
            <v>PREMIERE ENERGY RESOURCES CORPORATION</v>
          </cell>
          <cell r="E217" t="str">
            <v>Philcom Building,8755 Paseo de Roxas, Makati City</v>
          </cell>
          <cell r="F217" t="str">
            <v>006-976-322-000</v>
          </cell>
        </row>
        <row r="218">
          <cell r="B218" t="str">
            <v>PMPC</v>
          </cell>
          <cell r="C218" t="str">
            <v>PMPC</v>
          </cell>
          <cell r="D218" t="str">
            <v>PRIME MERIDIAN POWERGEN CORPORATION</v>
          </cell>
          <cell r="E218" t="str">
            <v>6F Rockwell Business Center Tower 3, Ortigas Avenue, 1604 Pasig City, Philippines</v>
          </cell>
          <cell r="F218" t="str">
            <v>008-101-224-000</v>
          </cell>
        </row>
        <row r="219">
          <cell r="B219" t="str">
            <v>PRISMRES</v>
          </cell>
          <cell r="C219" t="str">
            <v>PRISMRES</v>
          </cell>
          <cell r="D219" t="str">
            <v>PRISM ENERGY, INC.</v>
          </cell>
          <cell r="E219" t="str">
            <v>VECO Complex J Panis St., Banilad, Cebu City 6000</v>
          </cell>
          <cell r="F219" t="str">
            <v>272-748-614-000</v>
          </cell>
        </row>
        <row r="220">
          <cell r="B220" t="str">
            <v>QUEZELCO1</v>
          </cell>
          <cell r="C220" t="str">
            <v>QUEZELCO1</v>
          </cell>
          <cell r="D220" t="str">
            <v>QUEZON I ELECTRIC COOPERATIVE, INC.</v>
          </cell>
          <cell r="E220" t="str">
            <v>Brgy. Poctol Pitogo, Quezon</v>
          </cell>
          <cell r="F220" t="str">
            <v>000-541-425-000</v>
          </cell>
        </row>
        <row r="221">
          <cell r="B221" t="str">
            <v>QUEZELCO2</v>
          </cell>
          <cell r="C221" t="str">
            <v>QUEZELCO2</v>
          </cell>
          <cell r="D221" t="str">
            <v>QUEZON II ELECTRIC COOPERATIVE, INC.</v>
          </cell>
          <cell r="E221" t="str">
            <v>Brgy. Gumian, Infanta, Quezon</v>
          </cell>
          <cell r="F221" t="str">
            <v>000-635-463-000</v>
          </cell>
        </row>
        <row r="222">
          <cell r="B222" t="str">
            <v>RC</v>
          </cell>
          <cell r="C222" t="str">
            <v>RC</v>
          </cell>
          <cell r="D222" t="str">
            <v>RASLAG CORP.</v>
          </cell>
          <cell r="E222" t="str">
            <v>1905 Robinsons Equiitable Tower, ADB Avenue cor. Poveda St., Ortigas Center, Pasig City</v>
          </cell>
          <cell r="F222" t="str">
            <v>008-521-690-000</v>
          </cell>
        </row>
        <row r="223">
          <cell r="B223" t="str">
            <v>RCP2</v>
          </cell>
          <cell r="C223" t="str">
            <v>RCP2</v>
          </cell>
          <cell r="D223" t="str">
            <v>RASLAG CORP.</v>
          </cell>
          <cell r="E223" t="str">
            <v>1905 Robinsons Equiitable Tower, ADB Avenue cor. Poveda St., Ortigas Center, Pasig City</v>
          </cell>
          <cell r="F223" t="str">
            <v>008-521-690-000</v>
          </cell>
        </row>
        <row r="224">
          <cell r="B224" t="str">
            <v>RCBMI</v>
          </cell>
          <cell r="C224" t="str">
            <v>RCBMI</v>
          </cell>
          <cell r="D224" t="str">
            <v>Republic Cement &amp; Building Materials, Inc.</v>
          </cell>
          <cell r="E224" t="str">
            <v>The Salcedo Tower, 169 G.V. Dela Costa St., Salcedo Village, Makati City</v>
          </cell>
          <cell r="F224" t="str">
            <v>000-237-540-000</v>
          </cell>
        </row>
        <row r="225">
          <cell r="B225" t="str">
            <v>SAMELCO1</v>
          </cell>
          <cell r="C225" t="str">
            <v>SAMELCO1</v>
          </cell>
          <cell r="D225" t="str">
            <v>SAMAR I ELECTRIC COOPERATIVE, INC.</v>
          </cell>
          <cell r="E225" t="str">
            <v>Brgy. Carayman Calbayog City, Samar 6710</v>
          </cell>
          <cell r="F225" t="str">
            <v>000-563-573-000</v>
          </cell>
        </row>
        <row r="226">
          <cell r="B226" t="str">
            <v>SAMELCO2</v>
          </cell>
          <cell r="C226" t="str">
            <v>SAMELCO2</v>
          </cell>
          <cell r="D226" t="str">
            <v>SAMAR II ELECTRIC COOPERATIVE, INC.</v>
          </cell>
          <cell r="E226" t="str">
            <v>Zone 6, Brgy. Arado, Paranas Samar 6703</v>
          </cell>
          <cell r="F226" t="str">
            <v>000-563-581</v>
          </cell>
        </row>
        <row r="227">
          <cell r="B227" t="str">
            <v>SBPLC</v>
          </cell>
          <cell r="C227" t="str">
            <v>SBPLC</v>
          </cell>
          <cell r="D227" t="str">
            <v>SAN BUENAVENTURA POWER LTD. CO.</v>
          </cell>
          <cell r="E227" t="str">
            <v>62 H. Dela Costa St., Brgy. Daungan, Mauban, Quezon Province</v>
          </cell>
          <cell r="F227" t="str">
            <v>008-647-944-000</v>
          </cell>
        </row>
        <row r="228">
          <cell r="B228" t="str">
            <v>SCBI</v>
          </cell>
          <cell r="C228" t="str">
            <v>SCBI</v>
          </cell>
          <cell r="D228" t="str">
            <v>SAN CARLOS BIOENERGY, INC.</v>
          </cell>
          <cell r="E228" t="str">
            <v xml:space="preserve">San Carlos Enerzone Barangays Palampas and Punao San Carlos City Negros Occidental 6127 </v>
          </cell>
          <cell r="F228" t="str">
            <v>238-494-525-000</v>
          </cell>
        </row>
        <row r="229">
          <cell r="B229" t="str">
            <v>SCBIOPOWR</v>
          </cell>
          <cell r="C229" t="str">
            <v>SCBIOPOWR</v>
          </cell>
          <cell r="D229" t="str">
            <v>SAN CARLOS BIOPOWER, INC.</v>
          </cell>
          <cell r="E229" t="str">
            <v>Circumferential Road, San Carlos Ecozone, San Carlos City, Negros Occidental</v>
          </cell>
          <cell r="F229" t="str">
            <v>007-339-955-000</v>
          </cell>
        </row>
        <row r="230">
          <cell r="B230" t="str">
            <v>SACASOL</v>
          </cell>
          <cell r="C230" t="str">
            <v>SACASOL</v>
          </cell>
          <cell r="D230" t="str">
            <v>SAN CARLOS SOLAR ENERGY INC.</v>
          </cell>
          <cell r="E230" t="str">
            <v>Emerald Arcade, FC Ledesma St. San Carlos City, Negros Occidental</v>
          </cell>
          <cell r="F230" t="str">
            <v>008-514-713-000</v>
          </cell>
        </row>
        <row r="231">
          <cell r="B231" t="str">
            <v>SACASOLCD</v>
          </cell>
          <cell r="C231" t="str">
            <v>SACASOLCD</v>
          </cell>
          <cell r="D231" t="str">
            <v>SAN CARLOS SOLAR ENERGY INC.</v>
          </cell>
          <cell r="E231" t="str">
            <v>Emerald Arcade, FC Ledesma St. San Carlos City, Negros Occidental</v>
          </cell>
          <cell r="F231" t="str">
            <v>008-514-713-000</v>
          </cell>
        </row>
        <row r="232">
          <cell r="B232" t="str">
            <v>SACASUN</v>
          </cell>
          <cell r="C232" t="str">
            <v>SACASUN</v>
          </cell>
          <cell r="D232" t="str">
            <v>SAN CARLOS SUN POWER INC.</v>
          </cell>
          <cell r="E232" t="str">
            <v>Eco Zone Boulevard San Carlos Ecozone Brgy. Punao, San Carlos City, Negros Occidental</v>
          </cell>
          <cell r="F232" t="str">
            <v>008-828-101-000</v>
          </cell>
        </row>
        <row r="233">
          <cell r="B233" t="str">
            <v>IPOWER</v>
          </cell>
          <cell r="C233" t="str">
            <v>IPOWER</v>
          </cell>
          <cell r="D233" t="str">
            <v>SAN JOSE CITY I POWER CORPORATION</v>
          </cell>
          <cell r="E233" t="str">
            <v>Tulat Road, Brgy. Tulat, San Jose City, Nueva Ecija</v>
          </cell>
          <cell r="F233" t="str">
            <v>006-530-554-000</v>
          </cell>
        </row>
        <row r="234">
          <cell r="B234" t="str">
            <v>IPOWER2</v>
          </cell>
          <cell r="C234" t="str">
            <v>IPOWER2</v>
          </cell>
          <cell r="D234" t="str">
            <v>SAN JOSE CITY I POWER CORPORATION</v>
          </cell>
          <cell r="E234" t="str">
            <v>Tulat Road, Brgy. Tulat, San Jose City, Nueva Ecija</v>
          </cell>
          <cell r="F234" t="str">
            <v>006-530-554-000</v>
          </cell>
        </row>
        <row r="235">
          <cell r="B235" t="str">
            <v>SMELCRES</v>
          </cell>
          <cell r="C235" t="str">
            <v>SMELCRES</v>
          </cell>
          <cell r="D235" t="str">
            <v>SAN MIGUEL ELECTRIC CORP.</v>
          </cell>
          <cell r="E235" t="str">
            <v># 40 San Miguel Ave., Wack-Wack, Mandaluyong City</v>
          </cell>
          <cell r="F235" t="str">
            <v>007-978-389-000</v>
          </cell>
        </row>
        <row r="236">
          <cell r="B236" t="str">
            <v>SMEC</v>
          </cell>
          <cell r="C236" t="str">
            <v>SMEC</v>
          </cell>
          <cell r="D236" t="str">
            <v>SAN MIGUEL ENERGY CORPORATION</v>
          </cell>
          <cell r="E236" t="str">
            <v>2/F 808 Bldg Gen.Lim cor. Meralco Ave., Ortiags Center, San Antonio, Pasig City 1605</v>
          </cell>
          <cell r="F236" t="str">
            <v>225-353-447-000</v>
          </cell>
        </row>
        <row r="237">
          <cell r="B237" t="str">
            <v>SFELAPLRE</v>
          </cell>
          <cell r="C237" t="str">
            <v>SFELAPLRE</v>
          </cell>
          <cell r="D237" t="str">
            <v>SANFERNANDO ELECTRIC LIGHT &amp; POWER CO., INC</v>
          </cell>
          <cell r="E237" t="str">
            <v>Bo. Lourdes, City of San Fernando, Pampanga</v>
          </cell>
          <cell r="F237" t="str">
            <v>000-877-891-000</v>
          </cell>
        </row>
        <row r="238">
          <cell r="B238" t="str">
            <v>SCGCPI</v>
          </cell>
          <cell r="C238" t="str">
            <v>SCGCPI</v>
          </cell>
          <cell r="D238" t="str">
            <v>SC GLOBAL COCO PRODUCTS, INC.</v>
          </cell>
          <cell r="E238" t="str">
            <v>National Highway, Brgy. Caridad, Baybay City, Leyte</v>
          </cell>
          <cell r="F238" t="str">
            <v>005-761-999-000</v>
          </cell>
        </row>
        <row r="239">
          <cell r="B239" t="str">
            <v>SCPC</v>
          </cell>
          <cell r="C239" t="str">
            <v>SCPC</v>
          </cell>
          <cell r="D239" t="str">
            <v>SEM-CALACA POWER CORPORATION</v>
          </cell>
          <cell r="E239" t="str">
            <v>Brgy. San Rafael, Calaca, Batangas 4212</v>
          </cell>
          <cell r="F239" t="str">
            <v>007-483-945-000</v>
          </cell>
        </row>
        <row r="240">
          <cell r="B240" t="str">
            <v>SCRCRES</v>
          </cell>
          <cell r="C240" t="str">
            <v>SCRCRES</v>
          </cell>
          <cell r="D240" t="str">
            <v>SEM-CALACA RES CORPORATION</v>
          </cell>
          <cell r="E240" t="str">
            <v>3/F DMCI Plaza, 2281 Don Chino Roces Ave., Makati City</v>
          </cell>
          <cell r="F240" t="str">
            <v>007-357-576-000</v>
          </cell>
        </row>
        <row r="241">
          <cell r="B241" t="str">
            <v>MANTARES</v>
          </cell>
          <cell r="C241" t="str">
            <v>MANTARES</v>
          </cell>
          <cell r="D241" t="str">
            <v>Shell Energy Philippines Inc</v>
          </cell>
          <cell r="E241" t="str">
            <v>1004 East Tower, Philippine Stock Exchange Centre, Exchange Road, Ortigas Center, Pasig City</v>
          </cell>
          <cell r="F241" t="str">
            <v>006-733-227-000</v>
          </cell>
        </row>
        <row r="242">
          <cell r="B242" t="str">
            <v>SILAYSPI</v>
          </cell>
          <cell r="C242" t="str">
            <v>SILAYSPI</v>
          </cell>
          <cell r="D242" t="str">
            <v>Silay Solar Power, Inc.</v>
          </cell>
          <cell r="E242" t="str">
            <v>9/F 45 San Miguel, San Miguel Avenue, Ortigas Center, Pasig City</v>
          </cell>
          <cell r="F242" t="str">
            <v>009-103-282-000</v>
          </cell>
        </row>
        <row r="243">
          <cell r="B243" t="str">
            <v>SMCCPC</v>
          </cell>
          <cell r="C243" t="str">
            <v>SMCCPC</v>
          </cell>
          <cell r="D243" t="str">
            <v>SMC CONSOLIDATED POWER CORPORATION</v>
          </cell>
          <cell r="E243" t="str">
            <v>No. 40 San Miguel Ave., Wack Wack Greenhills, Mandaluyong City</v>
          </cell>
          <cell r="F243" t="str">
            <v>008-107-131-000</v>
          </cell>
        </row>
        <row r="244">
          <cell r="B244" t="str">
            <v>SMCCPCRES</v>
          </cell>
          <cell r="C244" t="str">
            <v>SMCCPCRES</v>
          </cell>
          <cell r="D244" t="str">
            <v>SMC CONSOLIDATED POWER CORPORATION</v>
          </cell>
          <cell r="E244" t="str">
            <v># 40 San Miguel Ave., Mandaluyong City</v>
          </cell>
          <cell r="F244" t="str">
            <v>008-107-131-000</v>
          </cell>
        </row>
        <row r="245">
          <cell r="B245" t="str">
            <v>SPESCL</v>
          </cell>
          <cell r="C245" t="str">
            <v>SPESCL</v>
          </cell>
          <cell r="D245" t="str">
            <v>SMCGP PHILIPPINES ENERGY STORAGE CO. LTD.</v>
          </cell>
          <cell r="E245" t="str">
            <v>15/F San Miguel Properties Centre, No. 7 St. Francis Street, Mandaluyong City 1550</v>
          </cell>
          <cell r="F245" t="str">
            <v>009-064-992-000</v>
          </cell>
        </row>
        <row r="246">
          <cell r="B246" t="str">
            <v>SMITHBELL</v>
          </cell>
          <cell r="C246" t="str">
            <v>SMITHBELL</v>
          </cell>
          <cell r="D246" t="str">
            <v>SMITH BELL MINI-HYDRO CORPORATION</v>
          </cell>
          <cell r="E246" t="str">
            <v>2294 Pasong Tamo Extension, Makati City</v>
          </cell>
          <cell r="F246" t="str">
            <v>240-205-077-000</v>
          </cell>
        </row>
        <row r="247">
          <cell r="B247" t="str">
            <v>SNAPBENGT</v>
          </cell>
          <cell r="C247" t="str">
            <v>SNAPBENGT</v>
          </cell>
          <cell r="D247" t="str">
            <v>SN ABOITIZ POWER-BENGUET, INC.</v>
          </cell>
          <cell r="E247" t="str">
            <v>Binga Hydroelectric Power Plant, Brgy. Tinongdan, Itogon, Benguet Province</v>
          </cell>
          <cell r="F247" t="str">
            <v>006-659-491-000</v>
          </cell>
        </row>
        <row r="248">
          <cell r="B248" t="str">
            <v>SNAP</v>
          </cell>
          <cell r="C248" t="str">
            <v>SNAP</v>
          </cell>
          <cell r="D248" t="str">
            <v>SN ABOITIZ POWER-MAGAT, INC.</v>
          </cell>
          <cell r="E248" t="str">
            <v>Magat Hydroelectric Power Plant, Gen. Aguinaldo, Ramon, Isabela</v>
          </cell>
          <cell r="F248" t="str">
            <v>242-224-593-000</v>
          </cell>
        </row>
        <row r="249">
          <cell r="B249" t="str">
            <v>NIAMARIS</v>
          </cell>
          <cell r="C249" t="str">
            <v>NIAMARIS</v>
          </cell>
          <cell r="D249" t="str">
            <v>SN ABOITIZ POWER-MAGAT, INC.</v>
          </cell>
          <cell r="E249" t="str">
            <v>Magat Hydroelectric Power Plant, Gen. Aguinaldo, Ramon, Isabela</v>
          </cell>
          <cell r="F249" t="str">
            <v>242-224-593-000</v>
          </cell>
        </row>
        <row r="250">
          <cell r="B250" t="str">
            <v>SNAPMIRES</v>
          </cell>
          <cell r="C250" t="str">
            <v>SNAPMIRES</v>
          </cell>
          <cell r="D250" t="str">
            <v>SN ABOITIZ POWER-MAGAT, INC. (SNAPMIRES)</v>
          </cell>
          <cell r="E250" t="str">
            <v>Magat Hydroelectric Power Plant, Magat River Barangay Aguinaldo, Ramon, Isabela, Philippines</v>
          </cell>
          <cell r="F250" t="str">
            <v>242-224-593-000</v>
          </cell>
        </row>
        <row r="251">
          <cell r="B251" t="str">
            <v>SNAPRES</v>
          </cell>
          <cell r="C251" t="str">
            <v>SNAPRES</v>
          </cell>
          <cell r="D251" t="str">
            <v>SN ABOITIZ POWER-RES, INC.</v>
          </cell>
          <cell r="E251" t="str">
            <v>NAC Tower 32nd Street Bonifacio Global City, Taguig City</v>
          </cell>
          <cell r="F251" t="str">
            <v>007-544-287-000</v>
          </cell>
        </row>
        <row r="252">
          <cell r="B252" t="str">
            <v>SOLARPHIL</v>
          </cell>
          <cell r="C252" t="str">
            <v>SOLARPHIL</v>
          </cell>
          <cell r="D252" t="str">
            <v>SOLAR PHILIPPINES CALATAGAN CORPORATION</v>
          </cell>
          <cell r="E252" t="str">
            <v>2/F LPL Towers, 112 Legaspi St., Legaspi Village, Makati City</v>
          </cell>
          <cell r="F252" t="str">
            <v>009-058-825-000</v>
          </cell>
        </row>
        <row r="253">
          <cell r="B253" t="str">
            <v>SPSMNORTH</v>
          </cell>
          <cell r="C253" t="str">
            <v>SPSMNORTH</v>
          </cell>
          <cell r="D253" t="str">
            <v>SOLAR PHILIPPINES COMMERCIAL ROOFTOP PROJECTS, INC.</v>
          </cell>
          <cell r="E253" t="str">
            <v>2/F LPL Towers, 112 Legaspi St., Legaspi Village, Makati City</v>
          </cell>
          <cell r="F253" t="str">
            <v>008-675-819-000</v>
          </cell>
        </row>
        <row r="254">
          <cell r="B254" t="str">
            <v>SPREIRES</v>
          </cell>
          <cell r="C254" t="str">
            <v>SPREIRES</v>
          </cell>
          <cell r="D254" t="str">
            <v>SOLAR PHILIPPINES RETAIL ELECTRICITY, INC.</v>
          </cell>
          <cell r="E254" t="str">
            <v>LPL Towers 112 Legaspi St., Legaspi Village, Makati City 1229</v>
          </cell>
          <cell r="F254" t="str">
            <v>009-390-295-000</v>
          </cell>
        </row>
        <row r="255">
          <cell r="B255" t="str">
            <v>SOLARPHTC</v>
          </cell>
          <cell r="C255" t="str">
            <v>SOLARPHTC</v>
          </cell>
          <cell r="D255" t="str">
            <v>SOLAR PHILIPPINES TARLAC CORPORATION</v>
          </cell>
          <cell r="E255" t="str">
            <v>2/F LPL Towers, 112 Legaspi St., Legaspi Village, Makati City</v>
          </cell>
          <cell r="F255" t="str">
            <v>009-085-818-000</v>
          </cell>
        </row>
        <row r="256">
          <cell r="B256" t="str">
            <v>SOLARACE1</v>
          </cell>
          <cell r="C256" t="str">
            <v>SOLARACE1</v>
          </cell>
          <cell r="D256" t="str">
            <v>SOLARACE1 ENERGY CORP.</v>
          </cell>
          <cell r="E256" t="str">
            <v>4th Floor, 6750 Ayala Avenue, Office Tower, Makati City</v>
          </cell>
          <cell r="F256" t="str">
            <v>009-606-740-000</v>
          </cell>
        </row>
        <row r="257">
          <cell r="B257" t="str">
            <v>SORECO1</v>
          </cell>
          <cell r="C257" t="str">
            <v>SORECO1</v>
          </cell>
          <cell r="D257" t="str">
            <v>SORSOGON I ELECTRIC COOPERATIVE, INC.</v>
          </cell>
          <cell r="E257" t="str">
            <v>Gulang-gulang, Irosin, Sorsogon</v>
          </cell>
          <cell r="F257" t="str">
            <v>000-819-757-000</v>
          </cell>
        </row>
        <row r="258">
          <cell r="B258" t="str">
            <v>SORECO2</v>
          </cell>
          <cell r="C258" t="str">
            <v>SORECO2</v>
          </cell>
          <cell r="D258" t="str">
            <v>SORSOGON II ELECTRIC COOPERATIVE, INC.</v>
          </cell>
          <cell r="E258" t="str">
            <v>Brgy. Buhatan, Sorsogon City, Sorsogon</v>
          </cell>
          <cell r="F258" t="str">
            <v>000-819-769-000</v>
          </cell>
        </row>
        <row r="259">
          <cell r="B259" t="str">
            <v>SNBP</v>
          </cell>
          <cell r="C259" t="str">
            <v>SNBP</v>
          </cell>
          <cell r="D259" t="str">
            <v>SOUTH NEGROS BIOPOWER, INC.</v>
          </cell>
          <cell r="E259" t="str">
            <v>National Highway, Brgy. Cubay. La Carlota City, Negros Occidental</v>
          </cell>
          <cell r="F259" t="str">
            <v>008-348-719-000</v>
          </cell>
        </row>
        <row r="260">
          <cell r="B260" t="str">
            <v>SPPC</v>
          </cell>
          <cell r="C260" t="str">
            <v>SPPC</v>
          </cell>
          <cell r="D260" t="str">
            <v>South Premiere Power Corporation</v>
          </cell>
          <cell r="E260" t="str">
            <v>2/F 808 Bldg Gen.Lim cor. Meralco Ave., Ortiags Center, San Antonio, Pasig City 1605</v>
          </cell>
          <cell r="F260" t="str">
            <v>227-308-464-000</v>
          </cell>
        </row>
        <row r="261">
          <cell r="B261" t="str">
            <v>SOLECO</v>
          </cell>
          <cell r="C261" t="str">
            <v>SOLECO</v>
          </cell>
          <cell r="D261" t="str">
            <v>SOUTHERN LEYTE ELECTRIC COOPERATIVE, INC.</v>
          </cell>
          <cell r="E261" t="str">
            <v>Soro-Soro, Maasin City, Southern Leyte</v>
          </cell>
          <cell r="F261" t="str">
            <v>000-819-044-000</v>
          </cell>
        </row>
        <row r="262">
          <cell r="B262" t="str">
            <v>SLPGC</v>
          </cell>
          <cell r="C262" t="str">
            <v>SLPGC</v>
          </cell>
          <cell r="D262" t="str">
            <v>SOUTHWEST LUZON POWER GENERATION CORPORATION</v>
          </cell>
          <cell r="E262" t="str">
            <v xml:space="preserve">Brgy. San Rafael, Calaca, Batangas </v>
          </cell>
          <cell r="F262" t="str">
            <v>008-115-664-000</v>
          </cell>
        </row>
        <row r="263">
          <cell r="B263" t="str">
            <v>SPARC</v>
          </cell>
          <cell r="C263" t="str">
            <v>SPARC</v>
          </cell>
          <cell r="D263" t="str">
            <v>SPARC SOLAR POWERED AGRI-RURAL COMMUNITIES CORPORATION</v>
          </cell>
          <cell r="E263" t="str">
            <v>Unit 102, 3/F Bonifacio Technology Center, 31st St. cor. 2nd ave., Bonifacio Global City, Taguig City</v>
          </cell>
          <cell r="F263" t="str">
            <v>008-048-450-000</v>
          </cell>
        </row>
        <row r="264">
          <cell r="B264" t="str">
            <v>SPARC2</v>
          </cell>
          <cell r="C264" t="str">
            <v>SPARC2</v>
          </cell>
          <cell r="D264" t="str">
            <v>SPARC SOLAR POWERED AGRI-RURAL COMMUNITIES CORPORATION</v>
          </cell>
          <cell r="E264" t="str">
            <v>Unit 102, 3/F Bonifacio Technology Center, 31st St. cor. 2nd ave., Bonifacio Global City, Taguig City</v>
          </cell>
          <cell r="F264" t="str">
            <v>008-048-450-000</v>
          </cell>
        </row>
        <row r="265">
          <cell r="B265" t="str">
            <v>SPARC3</v>
          </cell>
          <cell r="C265" t="str">
            <v>SPARC3</v>
          </cell>
          <cell r="D265" t="str">
            <v>SPARC SOLAR POWERED AGRI-RURAL COMMUNITIES CORPORATION</v>
          </cell>
          <cell r="E265" t="str">
            <v>Unit 102, 3/F Bonifacio Technology Center, 31st St. cor. 2nd ave., Bonifacio Global City, Taguig City</v>
          </cell>
          <cell r="F265" t="str">
            <v>008-048-450-000</v>
          </cell>
        </row>
        <row r="266">
          <cell r="B266" t="str">
            <v>SIPC</v>
          </cell>
          <cell r="C266" t="str">
            <v>SIPC</v>
          </cell>
          <cell r="D266" t="str">
            <v>SPC ISLAND POWER CORPORATION</v>
          </cell>
          <cell r="E266" t="str">
            <v>Brgy. Tinocuan, Dingle, Iloilo</v>
          </cell>
          <cell r="F266" t="str">
            <v>218-474-921-000</v>
          </cell>
        </row>
        <row r="267">
          <cell r="B267" t="str">
            <v>SPCPOWER</v>
          </cell>
          <cell r="C267" t="str">
            <v>SPCPOWER</v>
          </cell>
          <cell r="D267" t="str">
            <v>SPC POWER CORPORATION</v>
          </cell>
          <cell r="E267" t="str">
            <v>7th Floor, Cebu Holdings Center, Cebu Business Park, Archbishop Reyes Ave,Cebu City, 6000 Philippines</v>
          </cell>
          <cell r="F267" t="str">
            <v>003-868-048-000</v>
          </cell>
        </row>
        <row r="268">
          <cell r="B268" t="str">
            <v>SPMI</v>
          </cell>
          <cell r="C268" t="str">
            <v>SPMI</v>
          </cell>
          <cell r="D268" t="str">
            <v>SPECIALTY PULP MANUFACTURING, INC.</v>
          </cell>
          <cell r="E268" t="str">
            <v>New Jubilee Agro-Industrial Economic Zone, Brgy. Hilapnitan, Baybay, Leyte</v>
          </cell>
          <cell r="F268" t="str">
            <v>214-820-909-000</v>
          </cell>
        </row>
        <row r="269">
          <cell r="B269" t="str">
            <v>STACLARA</v>
          </cell>
          <cell r="C269" t="str">
            <v>STCLARA</v>
          </cell>
          <cell r="D269" t="str">
            <v>STA. CLARA POWER CORPORATION</v>
          </cell>
          <cell r="E269" t="str">
            <v>2F Highway 54 Bldg. 986 Stanford St. cor. EDSA, Wack-Wack, Mandaluyong City</v>
          </cell>
          <cell r="F269" t="str">
            <v>228-833-810-000</v>
          </cell>
        </row>
        <row r="270">
          <cell r="B270" t="str">
            <v>STACLARA2</v>
          </cell>
          <cell r="C270" t="str">
            <v>STCLARA2</v>
          </cell>
          <cell r="D270" t="str">
            <v>STA. CLARA POWER CORPORATION</v>
          </cell>
          <cell r="E270" t="str">
            <v>2F Highway 54 Bldg. 986 Stanford St. cor. EDSA, Wack-Wack, Mandaluyong City</v>
          </cell>
          <cell r="F270" t="str">
            <v>228-833-810-000</v>
          </cell>
        </row>
        <row r="271">
          <cell r="B271" t="str">
            <v>SPDC</v>
          </cell>
          <cell r="C271" t="str">
            <v>SPDC</v>
          </cell>
          <cell r="D271" t="str">
            <v>Strategic Power Development Corporation</v>
          </cell>
          <cell r="E271" t="str">
            <v>808 Meralco Ave.cor.Gen.Lim St. Brgy. San Antonio, Ortigas Center,Pasig City 1605</v>
          </cell>
          <cell r="F271" t="str">
            <v>227-545-141-000</v>
          </cell>
        </row>
        <row r="272">
          <cell r="B272" t="str">
            <v>SEZ</v>
          </cell>
          <cell r="C272" t="str">
            <v>SEZ</v>
          </cell>
          <cell r="D272" t="str">
            <v>SUBIC ENERZONE CORPORATION</v>
          </cell>
          <cell r="E272" t="str">
            <v>Canal Road cor Labitan St., Central Business District, Subic Bay Freeport Zone 2222</v>
          </cell>
          <cell r="F272" t="str">
            <v>224-523-316-000</v>
          </cell>
        </row>
        <row r="273">
          <cell r="B273" t="str">
            <v>SEZLRE</v>
          </cell>
          <cell r="C273" t="str">
            <v>SEZLRE</v>
          </cell>
          <cell r="D273" t="str">
            <v>SUBIC ENERZONE CORPORATION</v>
          </cell>
          <cell r="E273" t="str">
            <v>Canal Road cor Labitan St., Central Business District, Subic Bay Freeport Zone 2200</v>
          </cell>
          <cell r="F273" t="str">
            <v>224-523-316-000</v>
          </cell>
        </row>
        <row r="274">
          <cell r="B274" t="str">
            <v>SEPALCO</v>
          </cell>
          <cell r="C274" t="str">
            <v>SEPALCO</v>
          </cell>
          <cell r="D274" t="str">
            <v>SULU ELECTRIC POWER AND LIGHT (PHILS.) INC.</v>
          </cell>
          <cell r="E274" t="str">
            <v>Sepalco Center Palo-Pastrana Road, Brgy Castilla Palo, Leyte</v>
          </cell>
          <cell r="F274" t="str">
            <v>008-685-342-000</v>
          </cell>
        </row>
        <row r="275">
          <cell r="B275" t="str">
            <v>SUWECO2</v>
          </cell>
          <cell r="C275" t="str">
            <v>SUWECO2</v>
          </cell>
          <cell r="D275" t="str">
            <v>SUNWEST WATER AND ELECTRIC COMPANY II, INC.</v>
          </cell>
          <cell r="E275" t="str">
            <v>Unit 1108, West Tower, Philippine Stock Exchange, Ortigas Center, Pasig City, 1605</v>
          </cell>
          <cell r="F275" t="str">
            <v>005-770-958-000</v>
          </cell>
        </row>
        <row r="276">
          <cell r="B276" t="str">
            <v>TAFTHEC</v>
          </cell>
          <cell r="C276" t="str">
            <v>TAFTHEC</v>
          </cell>
          <cell r="D276" t="str">
            <v>TAFT HYDROENERGY CORPORATION</v>
          </cell>
          <cell r="E276" t="str">
            <v>Barangay San Rafael, Taft, Eastern Samar</v>
          </cell>
          <cell r="F276" t="str">
            <v>009-712-420</v>
          </cell>
        </row>
        <row r="277">
          <cell r="B277" t="str">
            <v>TEI</v>
          </cell>
          <cell r="C277" t="str">
            <v>TEI</v>
          </cell>
          <cell r="D277" t="str">
            <v>TARLAC ELECTRIC, INC.</v>
          </cell>
          <cell r="E277" t="str">
            <v>Mabini St., Tarlac City</v>
          </cell>
          <cell r="F277" t="str">
            <v>004-070-881</v>
          </cell>
        </row>
        <row r="278">
          <cell r="B278" t="str">
            <v>TEILRE</v>
          </cell>
          <cell r="C278" t="str">
            <v>TEILRE</v>
          </cell>
          <cell r="D278" t="str">
            <v>TARLAC ELECTRIC, INC.</v>
          </cell>
          <cell r="E278" t="str">
            <v>Mabini St., Tarlac City</v>
          </cell>
          <cell r="F278" t="str">
            <v>004-070-881</v>
          </cell>
        </row>
        <row r="279">
          <cell r="B279" t="str">
            <v>TARELCO1</v>
          </cell>
          <cell r="C279" t="str">
            <v>TARELCO1</v>
          </cell>
          <cell r="D279" t="str">
            <v>TARLAC I ELECTRIC COOPERATIVE, INC.</v>
          </cell>
          <cell r="E279" t="str">
            <v>Amacalan, Gerona, Tarlac 2302</v>
          </cell>
          <cell r="F279" t="str">
            <v>000-543-781-000</v>
          </cell>
        </row>
        <row r="280">
          <cell r="B280" t="str">
            <v>TARELCO2</v>
          </cell>
          <cell r="C280" t="str">
            <v>TARELCO2</v>
          </cell>
          <cell r="D280" t="str">
            <v>TARLAC II ELECTRIC COOPERATIVE, INC.</v>
          </cell>
          <cell r="E280" t="str">
            <v>San Nicolas, Concepcion, Tarlac</v>
          </cell>
          <cell r="F280" t="str">
            <v>000-543-815-000</v>
          </cell>
        </row>
        <row r="281">
          <cell r="B281" t="str">
            <v>TECRAT</v>
          </cell>
          <cell r="C281" t="str">
            <v>TECRAT</v>
          </cell>
          <cell r="D281" t="str">
            <v>TEAM ENERGY CORPORATION</v>
          </cell>
          <cell r="E281" t="str">
            <v>25/F W Fifth Avenue Building, 5th Avenue, Bonifacio Global City, Taguig City</v>
          </cell>
          <cell r="F281" t="str">
            <v>001-726-870-000</v>
          </cell>
        </row>
        <row r="282">
          <cell r="B282" t="str">
            <v>TPEC</v>
          </cell>
          <cell r="C282" t="str">
            <v>TPEC</v>
          </cell>
          <cell r="D282" t="str">
            <v>TEAM PHILIPPINES ENERGY CORPORATION</v>
          </cell>
          <cell r="E282" t="str">
            <v>25th Floor W. Fifth Ave. Bldg., 5th Ave., Bonifacio Global City, Taguig City, 1634</v>
          </cell>
          <cell r="F282" t="str">
            <v>002-243-275-000</v>
          </cell>
        </row>
        <row r="283">
          <cell r="B283" t="str">
            <v>TPECRES</v>
          </cell>
          <cell r="C283" t="str">
            <v>TPECRES</v>
          </cell>
          <cell r="D283" t="str">
            <v>TEAM PHILIPPINES ENERGY CORPORATION</v>
          </cell>
          <cell r="E283" t="str">
            <v>25th Floor W. Fifth Ave. Bldg., 5th Ave., Bonifacio Global City, Taguig City, 1634</v>
          </cell>
          <cell r="F283" t="str">
            <v>002-243-275-000</v>
          </cell>
        </row>
        <row r="284">
          <cell r="B284" t="str">
            <v>TSC</v>
          </cell>
          <cell r="C284" t="str">
            <v>TSC</v>
          </cell>
          <cell r="D284" t="str">
            <v>TEAM SUAL CORPORATION</v>
          </cell>
          <cell r="E284" t="str">
            <v>25/F W Fifth Avenue Building, 5th Avenue, Bonifacio Global City, Taguig City</v>
          </cell>
          <cell r="F284" t="str">
            <v>003-841-103-000</v>
          </cell>
        </row>
        <row r="285">
          <cell r="B285" t="str">
            <v>TERASU</v>
          </cell>
          <cell r="C285" t="str">
            <v>TERASU</v>
          </cell>
          <cell r="D285" t="str">
            <v>Terasu Energy Inc.</v>
          </cell>
          <cell r="E285" t="str">
            <v>41st Floor GT Tower International 6813 Ayala Ave. cor H.V. Dela Costa St., Makati 1209</v>
          </cell>
          <cell r="F285" t="str">
            <v>010-065-406-000</v>
          </cell>
        </row>
        <row r="286">
          <cell r="B286" t="str">
            <v>AFAB</v>
          </cell>
          <cell r="C286" t="str">
            <v>AFAB</v>
          </cell>
          <cell r="D286" t="str">
            <v>THE AUTHORITY OF THE FREEPORT AREA OF BATAAN</v>
          </cell>
          <cell r="E286" t="str">
            <v>AFAB Admin Bldg. Luzon Ave., FAB, Mariveles, Bataan</v>
          </cell>
          <cell r="F286" t="str">
            <v>295-375-213-000</v>
          </cell>
        </row>
        <row r="287">
          <cell r="B287" t="str">
            <v>TLI</v>
          </cell>
          <cell r="C287" t="str">
            <v>TLI</v>
          </cell>
          <cell r="D287" t="str">
            <v>THERMA LUZON, INC.</v>
          </cell>
          <cell r="E287" t="str">
            <v>NAC Tower 32nd St. Bonifacio Global City, Taguig City</v>
          </cell>
          <cell r="F287" t="str">
            <v>266-567-164-000</v>
          </cell>
        </row>
        <row r="288">
          <cell r="B288" t="str">
            <v>TMOBIL</v>
          </cell>
          <cell r="C288" t="str">
            <v>TMOBIL</v>
          </cell>
          <cell r="D288" t="str">
            <v>THERMA MOBILE INC.</v>
          </cell>
          <cell r="E288" t="str">
            <v>Old VECO Compound, Brgy. Ermita Pob. Cebu City (Capital), Cebu</v>
          </cell>
          <cell r="F288" t="str">
            <v>266-566-116-000</v>
          </cell>
        </row>
        <row r="289">
          <cell r="B289" t="str">
            <v>TPVI</v>
          </cell>
          <cell r="C289" t="str">
            <v>TPVI</v>
          </cell>
          <cell r="D289" t="str">
            <v>THERMA POWER- VISAYAS, INC.</v>
          </cell>
          <cell r="E289" t="str">
            <v>Aboitiz Corporate Center, Gov. Manuel Cuenco, Kasambagan, Cebu City</v>
          </cell>
          <cell r="F289" t="str">
            <v>006-893-449-000</v>
          </cell>
        </row>
        <row r="290">
          <cell r="B290" t="str">
            <v>TVI</v>
          </cell>
          <cell r="C290" t="str">
            <v>TVI</v>
          </cell>
          <cell r="D290" t="str">
            <v>THERMA VISAYAS, INC.</v>
          </cell>
          <cell r="E290" t="str">
            <v>Brgy. Bato, Toledo City, Cebu</v>
          </cell>
          <cell r="F290" t="str">
            <v>005-031-663-000</v>
          </cell>
        </row>
        <row r="291">
          <cell r="B291" t="str">
            <v>TPC</v>
          </cell>
          <cell r="C291" t="str">
            <v>TPC</v>
          </cell>
          <cell r="D291" t="str">
            <v>TOLEDO POWER COMPANY</v>
          </cell>
          <cell r="E291" t="str">
            <v>Toledo Power Plant, Daanglungsod, Toledo City, Cebu Philippines 6038</v>
          </cell>
          <cell r="F291" t="str">
            <v>003-883-626-000</v>
          </cell>
        </row>
        <row r="292">
          <cell r="B292" t="str">
            <v>UPPC</v>
          </cell>
          <cell r="C292" t="str">
            <v>UPPC</v>
          </cell>
          <cell r="D292" t="str">
            <v>UNITED PULP AND PAPER CO., INC.</v>
          </cell>
          <cell r="E292" t="str">
            <v>Km48 MacArthur Highway Iba Este Calumpit Bulacan</v>
          </cell>
          <cell r="F292" t="str">
            <v>000-149-834-000</v>
          </cell>
        </row>
        <row r="293">
          <cell r="B293" t="str">
            <v>UPPCGEN</v>
          </cell>
          <cell r="C293" t="str">
            <v>UPPCGEN</v>
          </cell>
          <cell r="D293" t="str">
            <v>UNITED PULP AND PAPER CO., INC.</v>
          </cell>
          <cell r="E293" t="str">
            <v>Km48 MacArthur Highway Iba Este Calumpit Bulacan</v>
          </cell>
          <cell r="F293" t="str">
            <v>000-149-834-000</v>
          </cell>
        </row>
        <row r="294">
          <cell r="B294" t="str">
            <v>UPSI</v>
          </cell>
          <cell r="C294" t="str">
            <v>UPSI</v>
          </cell>
          <cell r="D294" t="str">
            <v>UNIVERSAL POWER SOLUTIONS INC.</v>
          </cell>
          <cell r="E294" t="str">
            <v>No. 40 San Miguel Avenue, Mandaluyong City</v>
          </cell>
          <cell r="F294" t="str">
            <v>008-471-214-000</v>
          </cell>
        </row>
        <row r="295">
          <cell r="B295" t="str">
            <v>URC</v>
          </cell>
          <cell r="C295" t="str">
            <v>URC</v>
          </cell>
          <cell r="D295" t="str">
            <v>UNIVERSAL ROBINA CORPORATION</v>
          </cell>
          <cell r="E295" t="str">
            <v>43/F Robinsons Equitable Tower DB Ave. Cor Poveda St., Ortigas Center, Pasig City</v>
          </cell>
          <cell r="F295" t="str">
            <v>000-400-016-000</v>
          </cell>
        </row>
        <row r="296">
          <cell r="B296" t="str">
            <v>UPLB</v>
          </cell>
          <cell r="C296" t="str">
            <v>UPLB</v>
          </cell>
          <cell r="D296" t="str">
            <v>UNIVERSITY OF THE PHILIPPINES LOS BAÑOS</v>
          </cell>
          <cell r="E296" t="str">
            <v>3/F Main Library Bldg., University of the Philippines Los Baños, College Laguna 4031</v>
          </cell>
          <cell r="F296" t="str">
            <v>000-864-006-004</v>
          </cell>
        </row>
        <row r="297">
          <cell r="B297" t="str">
            <v>VSEI</v>
          </cell>
          <cell r="C297" t="str">
            <v>VSEI</v>
          </cell>
          <cell r="D297" t="str">
            <v>VALENZUELA SOLAR ENERGY INC.</v>
          </cell>
          <cell r="E297" t="str">
            <v>198 Isla Road Brgy. Isla Valenzuela City</v>
          </cell>
          <cell r="F297" t="str">
            <v>008-924-184-000</v>
          </cell>
        </row>
        <row r="298">
          <cell r="B298" t="str">
            <v>VESMIRES</v>
          </cell>
          <cell r="C298" t="str">
            <v>VESMIRES</v>
          </cell>
          <cell r="D298" t="str">
            <v>VANTAGE ENERGY SOLUTIONS AND MANAGEMENT, INC.</v>
          </cell>
          <cell r="E298" t="str">
            <v>3/F BSC Bldg., Meralco Compound, Ortigas Avenue, Brgy. Ugong, Pasig City</v>
          </cell>
          <cell r="F298" t="str">
            <v>009-464-430-000</v>
          </cell>
        </row>
        <row r="299">
          <cell r="B299" t="str">
            <v>VMC</v>
          </cell>
          <cell r="C299" t="str">
            <v>VMC</v>
          </cell>
          <cell r="D299" t="str">
            <v>VICTORIAS MILLING COMPANY, INC.</v>
          </cell>
          <cell r="E299" t="str">
            <v>VMC Compund,J.J. Ossorio St., Barangay XVI, Victorias City Negros Occidental, Philippines 6119</v>
          </cell>
          <cell r="F299" t="str">
            <v>000-270-220-000</v>
          </cell>
        </row>
        <row r="300">
          <cell r="B300" t="str">
            <v>VECO</v>
          </cell>
          <cell r="C300" t="str">
            <v>VECO</v>
          </cell>
          <cell r="D300" t="str">
            <v>VISAYAN ELECTRIC CO., INC.</v>
          </cell>
          <cell r="E300" t="str">
            <v>VECO Engineering Office J. Panis St., Banilad, Cebu City (Capital) Cebu Philippines 6000</v>
          </cell>
          <cell r="F300" t="str">
            <v>000-566-230-000</v>
          </cell>
        </row>
        <row r="301">
          <cell r="B301" t="str">
            <v>VECOLRE</v>
          </cell>
          <cell r="C301" t="str">
            <v>VECOLRE</v>
          </cell>
          <cell r="D301" t="str">
            <v xml:space="preserve">Visayan Electric Company, Inc. </v>
          </cell>
          <cell r="E301" t="str">
            <v>VECO Engineering Office J. Panis St., Banilad, Cebu City (Capital) Cebu Philippines 6000</v>
          </cell>
          <cell r="F301" t="str">
            <v>000-566-230-000</v>
          </cell>
        </row>
        <row r="302">
          <cell r="B302" t="str">
            <v>VOMI</v>
          </cell>
          <cell r="C302" t="str">
            <v>VOMI</v>
          </cell>
          <cell r="D302" t="str">
            <v>VISAYAN OIL MILLS, INC</v>
          </cell>
          <cell r="E302" t="str">
            <v>11F Ayala Life-FGU Center, Cebu Business Park, Cebu City</v>
          </cell>
          <cell r="F302" t="str">
            <v>213-749-038-000</v>
          </cell>
        </row>
        <row r="303">
          <cell r="B303" t="str">
            <v>NR</v>
          </cell>
          <cell r="C303" t="str">
            <v>NR</v>
          </cell>
          <cell r="D303" t="str">
            <v>VIVANT STA.CLARA NORTHERN RENEWABLES GENERATION CORP.</v>
          </cell>
          <cell r="E303" t="str">
            <v>Unit 907-908, Ayala Life-FGU Center, Mindanao Ave., cor.Biliran Road, Cebu Business Park, Brgy. Lahug, Cebu City</v>
          </cell>
          <cell r="F303" t="str">
            <v>279-626-683-000</v>
          </cell>
        </row>
        <row r="304">
          <cell r="B304" t="str">
            <v>VSGPC</v>
          </cell>
          <cell r="C304" t="str">
            <v>VSGPC</v>
          </cell>
          <cell r="D304" t="str">
            <v>VS GRIPAL POWER CORPORATION</v>
          </cell>
          <cell r="E304" t="str">
            <v>Tulat Road, Brgy. Tulat, San Jose City, Nueva Ecija</v>
          </cell>
          <cell r="F304" t="str">
            <v>484-078-427</v>
          </cell>
        </row>
        <row r="305">
          <cell r="B305" t="str">
            <v>WAHC</v>
          </cell>
          <cell r="C305" t="str">
            <v>WAHC</v>
          </cell>
          <cell r="D305" t="str">
            <v>WATERFRONT MACTAN CASINO HOTEL, INC.</v>
          </cell>
          <cell r="E305" t="str">
            <v>#1 Airport Road, Lapu Lapu City</v>
          </cell>
          <cell r="F305" t="str">
            <v>003-978-246-000</v>
          </cell>
        </row>
        <row r="306">
          <cell r="B306" t="str">
            <v>WAHCRES</v>
          </cell>
          <cell r="C306" t="str">
            <v>WAHCRES</v>
          </cell>
          <cell r="D306" t="str">
            <v>WATERFRONT MACTAN CASINO HOTEL, INC.</v>
          </cell>
          <cell r="E306" t="str">
            <v>#1 Airport Road, Lapu Lapu City</v>
          </cell>
          <cell r="F306" t="str">
            <v>003-978-246-000</v>
          </cell>
        </row>
        <row r="307">
          <cell r="B307" t="str">
            <v>YHGEI</v>
          </cell>
          <cell r="C307" t="str">
            <v>YHGEI</v>
          </cell>
          <cell r="D307" t="str">
            <v>YH GREEN ENERGY, INCORPORATED</v>
          </cell>
          <cell r="E307" t="str">
            <v>#8 S.E Jayme St., Paknaan , Mandaue City, Cebu</v>
          </cell>
          <cell r="F307" t="str">
            <v>008-906-087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iemop.ph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sqref="A1:I1"/>
    </sheetView>
  </sheetViews>
  <sheetFormatPr defaultRowHeight="12.75" x14ac:dyDescent="0.2"/>
  <cols>
    <col min="1" max="1" width="26.5" customWidth="1"/>
    <col min="2" max="2" width="24.83203125" customWidth="1"/>
    <col min="3" max="3" width="4.6640625" customWidth="1"/>
    <col min="4" max="4" width="10.6640625" customWidth="1"/>
    <col min="5" max="5" width="6" customWidth="1"/>
    <col min="6" max="6" width="1.83203125" customWidth="1"/>
    <col min="7" max="7" width="10.5" customWidth="1"/>
    <col min="8" max="8" width="34.6640625" customWidth="1"/>
    <col min="9" max="9" width="2" customWidth="1"/>
    <col min="10" max="10" width="2.83203125" customWidth="1"/>
  </cols>
  <sheetData>
    <row r="1" spans="1:10" ht="58.35" customHeight="1" x14ac:dyDescent="0.2">
      <c r="A1" s="103" t="s">
        <v>0</v>
      </c>
      <c r="B1" s="104"/>
      <c r="C1" s="104"/>
      <c r="D1" s="104"/>
      <c r="E1" s="104"/>
      <c r="F1" s="104"/>
      <c r="G1" s="104"/>
      <c r="H1" s="104"/>
      <c r="I1" s="105"/>
    </row>
    <row r="2" spans="1:10" ht="59.25" customHeight="1" x14ac:dyDescent="0.2">
      <c r="A2" s="72" t="s">
        <v>1</v>
      </c>
      <c r="B2" s="72"/>
      <c r="C2" s="72"/>
      <c r="D2" s="72"/>
      <c r="E2" s="72"/>
      <c r="F2" s="106" t="s">
        <v>2</v>
      </c>
      <c r="G2" s="106"/>
      <c r="H2" s="106"/>
      <c r="I2" s="106"/>
      <c r="J2" s="106"/>
    </row>
    <row r="3" spans="1:10" ht="24.6" customHeight="1" x14ac:dyDescent="0.2">
      <c r="A3" s="107" t="s">
        <v>3</v>
      </c>
      <c r="B3" s="108"/>
      <c r="C3" s="108"/>
      <c r="D3" s="108"/>
      <c r="E3" s="108"/>
      <c r="F3" s="109"/>
    </row>
    <row r="4" spans="1:10" ht="107.1" customHeight="1" x14ac:dyDescent="0.2">
      <c r="A4" s="101" t="s">
        <v>4</v>
      </c>
      <c r="B4" s="102"/>
    </row>
    <row r="5" spans="1:10" ht="20.45" customHeight="1" x14ac:dyDescent="0.2">
      <c r="A5" s="1" t="s">
        <v>5</v>
      </c>
      <c r="B5" s="99" t="s">
        <v>6</v>
      </c>
      <c r="C5" s="100"/>
    </row>
    <row r="6" spans="1:10" ht="18" customHeight="1" x14ac:dyDescent="0.2">
      <c r="A6" s="2" t="s">
        <v>7</v>
      </c>
      <c r="B6" s="101" t="s">
        <v>8</v>
      </c>
      <c r="C6" s="102"/>
    </row>
    <row r="7" spans="1:10" ht="18" customHeight="1" x14ac:dyDescent="0.2">
      <c r="A7" s="3" t="s">
        <v>9</v>
      </c>
      <c r="B7" s="101" t="s">
        <v>10</v>
      </c>
      <c r="C7" s="102"/>
    </row>
    <row r="8" spans="1:10" ht="20.45" customHeight="1" x14ac:dyDescent="0.2">
      <c r="A8" s="4" t="s">
        <v>11</v>
      </c>
      <c r="B8" s="101" t="s">
        <v>12</v>
      </c>
      <c r="C8" s="102"/>
    </row>
    <row r="9" spans="1:10" ht="12.75" customHeight="1" x14ac:dyDescent="0.2">
      <c r="A9" s="73" t="s">
        <v>13</v>
      </c>
      <c r="B9" s="73"/>
      <c r="C9" s="73"/>
      <c r="D9" s="73"/>
      <c r="E9" s="73"/>
      <c r="F9" s="73"/>
      <c r="G9" s="73"/>
      <c r="H9" s="73"/>
      <c r="I9" s="73"/>
      <c r="J9" s="73"/>
    </row>
    <row r="10" spans="1:10" ht="33" customHeight="1" x14ac:dyDescent="0.2">
      <c r="A10" s="91" t="s">
        <v>14</v>
      </c>
      <c r="B10" s="92"/>
      <c r="C10" s="93" t="s">
        <v>15</v>
      </c>
      <c r="D10" s="93"/>
      <c r="E10" s="93"/>
      <c r="F10" s="93"/>
      <c r="G10" s="93"/>
      <c r="H10" s="5" t="s">
        <v>16</v>
      </c>
    </row>
    <row r="11" spans="1:10" ht="18" customHeight="1" x14ac:dyDescent="0.2">
      <c r="A11" s="94" t="s">
        <v>17</v>
      </c>
      <c r="B11" s="95"/>
      <c r="C11" s="96">
        <v>9762.2000000000007</v>
      </c>
      <c r="D11" s="97"/>
      <c r="E11" s="97"/>
      <c r="F11" s="97"/>
      <c r="G11" s="98"/>
      <c r="H11" s="6" t="s">
        <v>18</v>
      </c>
    </row>
    <row r="12" spans="1:10" ht="17.45" customHeight="1" x14ac:dyDescent="0.2">
      <c r="A12" s="80" t="s">
        <v>19</v>
      </c>
      <c r="B12" s="81"/>
      <c r="C12" s="85" t="s">
        <v>18</v>
      </c>
      <c r="D12" s="86"/>
      <c r="E12" s="86"/>
      <c r="F12" s="86"/>
      <c r="G12" s="87"/>
      <c r="H12" s="7" t="s">
        <v>18</v>
      </c>
    </row>
    <row r="13" spans="1:10" ht="18" customHeight="1" x14ac:dyDescent="0.2">
      <c r="A13" s="80" t="s">
        <v>20</v>
      </c>
      <c r="B13" s="81"/>
      <c r="C13" s="88">
        <v>2636.54</v>
      </c>
      <c r="D13" s="89"/>
      <c r="E13" s="89"/>
      <c r="F13" s="89"/>
      <c r="G13" s="90"/>
      <c r="H13" s="7" t="s">
        <v>18</v>
      </c>
    </row>
    <row r="14" spans="1:10" ht="18" customHeight="1" x14ac:dyDescent="0.2">
      <c r="A14" s="80" t="s">
        <v>21</v>
      </c>
      <c r="B14" s="81"/>
      <c r="C14" s="88">
        <v>12398.74</v>
      </c>
      <c r="D14" s="89"/>
      <c r="E14" s="89"/>
      <c r="F14" s="89"/>
      <c r="G14" s="90"/>
      <c r="H14" s="7" t="s">
        <v>18</v>
      </c>
    </row>
    <row r="15" spans="1:10" ht="18" customHeight="1" x14ac:dyDescent="0.2">
      <c r="A15" s="80" t="s">
        <v>22</v>
      </c>
      <c r="B15" s="81"/>
      <c r="C15" s="88">
        <v>1171.46</v>
      </c>
      <c r="D15" s="89"/>
      <c r="E15" s="89"/>
      <c r="F15" s="89"/>
      <c r="G15" s="90"/>
      <c r="H15" s="7" t="s">
        <v>18</v>
      </c>
    </row>
    <row r="16" spans="1:10" ht="16.5" customHeight="1" x14ac:dyDescent="0.2">
      <c r="A16" s="80" t="s">
        <v>23</v>
      </c>
      <c r="B16" s="81"/>
      <c r="C16" s="82">
        <v>-247.62</v>
      </c>
      <c r="D16" s="83"/>
      <c r="E16" s="83"/>
      <c r="F16" s="83"/>
      <c r="G16" s="84"/>
      <c r="H16" s="7" t="s">
        <v>18</v>
      </c>
    </row>
    <row r="17" spans="1:10" ht="18.95" customHeight="1" x14ac:dyDescent="0.2">
      <c r="A17" s="80" t="s">
        <v>24</v>
      </c>
      <c r="B17" s="81"/>
      <c r="C17" s="85" t="s">
        <v>18</v>
      </c>
      <c r="D17" s="86"/>
      <c r="E17" s="86"/>
      <c r="F17" s="86"/>
      <c r="G17" s="87"/>
      <c r="H17" s="8">
        <v>-132.11000000000001</v>
      </c>
    </row>
    <row r="18" spans="1:10" ht="12.75" customHeight="1" x14ac:dyDescent="0.2">
      <c r="A18" s="72" t="s">
        <v>25</v>
      </c>
      <c r="B18" s="72"/>
      <c r="C18" s="72"/>
      <c r="D18" s="72"/>
      <c r="E18" s="72"/>
      <c r="F18" s="72"/>
      <c r="G18" s="72"/>
      <c r="H18" s="72"/>
      <c r="I18" s="72"/>
      <c r="J18" s="72"/>
    </row>
    <row r="19" spans="1:10" ht="24" customHeight="1" x14ac:dyDescent="0.2">
      <c r="A19" s="66" t="s">
        <v>26</v>
      </c>
      <c r="B19" s="67"/>
      <c r="C19" s="67"/>
      <c r="D19" s="68"/>
      <c r="E19" s="74">
        <v>34738.44</v>
      </c>
      <c r="F19" s="75"/>
      <c r="G19" s="75"/>
      <c r="H19" s="76"/>
    </row>
    <row r="20" spans="1:10" ht="24" customHeight="1" x14ac:dyDescent="0.2">
      <c r="A20" s="66" t="s">
        <v>27</v>
      </c>
      <c r="B20" s="67"/>
      <c r="C20" s="67"/>
      <c r="D20" s="68"/>
      <c r="E20" s="77">
        <v>634.49</v>
      </c>
      <c r="F20" s="78"/>
      <c r="G20" s="78"/>
      <c r="H20" s="79"/>
    </row>
    <row r="21" spans="1:10" ht="24" customHeight="1" x14ac:dyDescent="0.2">
      <c r="A21" s="66" t="s">
        <v>28</v>
      </c>
      <c r="B21" s="67"/>
      <c r="C21" s="67"/>
      <c r="D21" s="68"/>
      <c r="E21" s="69"/>
      <c r="F21" s="70"/>
      <c r="G21" s="70"/>
      <c r="H21" s="71"/>
    </row>
    <row r="22" spans="1:10" ht="23.1" customHeight="1" x14ac:dyDescent="0.2">
      <c r="A22" s="66" t="s">
        <v>29</v>
      </c>
      <c r="B22" s="67"/>
      <c r="C22" s="67"/>
      <c r="D22" s="68"/>
      <c r="E22" s="69"/>
      <c r="F22" s="70"/>
      <c r="G22" s="70"/>
      <c r="H22" s="71"/>
    </row>
    <row r="23" spans="1:10" ht="11.25" customHeight="1" x14ac:dyDescent="0.2">
      <c r="A23" s="72" t="s">
        <v>30</v>
      </c>
      <c r="B23" s="72"/>
      <c r="C23" s="72"/>
      <c r="D23" s="72"/>
      <c r="E23" s="72"/>
      <c r="F23" s="72"/>
      <c r="G23" s="72"/>
      <c r="H23" s="72"/>
      <c r="I23" s="72"/>
      <c r="J23" s="72"/>
    </row>
    <row r="24" spans="1:10" ht="12.75" customHeight="1" x14ac:dyDescent="0.2">
      <c r="A24" s="73" t="s">
        <v>31</v>
      </c>
      <c r="B24" s="73"/>
      <c r="C24" s="73"/>
      <c r="D24" s="73"/>
      <c r="E24" s="73"/>
      <c r="F24" s="73"/>
      <c r="G24" s="73"/>
      <c r="H24" s="73"/>
      <c r="I24" s="73"/>
      <c r="J24" s="73"/>
    </row>
    <row r="25" spans="1:10" ht="47.1" customHeight="1" x14ac:dyDescent="0.2">
      <c r="A25" s="69" t="s">
        <v>32</v>
      </c>
      <c r="B25" s="70"/>
      <c r="C25" s="70"/>
      <c r="D25" s="70"/>
      <c r="E25" s="70"/>
      <c r="F25" s="70"/>
      <c r="G25" s="70"/>
      <c r="H25" s="71"/>
    </row>
  </sheetData>
  <mergeCells count="38">
    <mergeCell ref="A1:I1"/>
    <mergeCell ref="A2:E2"/>
    <mergeCell ref="F2:J2"/>
    <mergeCell ref="A3:F3"/>
    <mergeCell ref="A4:B4"/>
    <mergeCell ref="B5:C5"/>
    <mergeCell ref="B6:C6"/>
    <mergeCell ref="B7:C7"/>
    <mergeCell ref="B8:C8"/>
    <mergeCell ref="A9:J9"/>
    <mergeCell ref="A10:B10"/>
    <mergeCell ref="C10:G10"/>
    <mergeCell ref="A11:B11"/>
    <mergeCell ref="C11:G11"/>
    <mergeCell ref="A12:B12"/>
    <mergeCell ref="C12:G12"/>
    <mergeCell ref="A13:B13"/>
    <mergeCell ref="C13:G13"/>
    <mergeCell ref="A14:B14"/>
    <mergeCell ref="C14:G14"/>
    <mergeCell ref="A15:B15"/>
    <mergeCell ref="C15:G15"/>
    <mergeCell ref="A16:B16"/>
    <mergeCell ref="C16:G16"/>
    <mergeCell ref="A17:B17"/>
    <mergeCell ref="C17:G17"/>
    <mergeCell ref="A18:J18"/>
    <mergeCell ref="A19:D19"/>
    <mergeCell ref="E19:H19"/>
    <mergeCell ref="A20:D20"/>
    <mergeCell ref="E20:H20"/>
    <mergeCell ref="A21:D21"/>
    <mergeCell ref="E21:H21"/>
    <mergeCell ref="A22:D22"/>
    <mergeCell ref="E22:H22"/>
    <mergeCell ref="A23:J23"/>
    <mergeCell ref="A24:J24"/>
    <mergeCell ref="A25:H25"/>
  </mergeCells>
  <hyperlinks>
    <hyperlink ref="F2" r:id="rId1" display="http://www.iemop.ph/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48"/>
  <sheetViews>
    <sheetView zoomScaleNormal="100" workbookViewId="0">
      <pane ySplit="2" topLeftCell="A431" activePane="bottomLeft" state="frozen"/>
      <selection pane="bottomLeft" activeCell="N487" sqref="N487"/>
    </sheetView>
  </sheetViews>
  <sheetFormatPr defaultRowHeight="12.75" x14ac:dyDescent="0.2"/>
  <cols>
    <col min="1" max="1" width="5.33203125" customWidth="1"/>
    <col min="2" max="2" width="14.6640625" customWidth="1"/>
    <col min="3" max="3" width="18.6640625" customWidth="1"/>
    <col min="4" max="4" width="44.5" customWidth="1"/>
    <col min="5" max="5" width="29.6640625" hidden="1" customWidth="1"/>
    <col min="6" max="6" width="7.33203125" style="25" hidden="1" customWidth="1"/>
    <col min="7" max="9" width="9.5" style="25" hidden="1" customWidth="1"/>
    <col min="10" max="10" width="9.5" style="25" customWidth="1"/>
    <col min="11" max="16" width="14.5" customWidth="1"/>
  </cols>
  <sheetData>
    <row r="1" spans="1:18" ht="74.099999999999994" customHeight="1" x14ac:dyDescent="0.2">
      <c r="A1" s="110" t="s">
        <v>69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2"/>
    </row>
    <row r="2" spans="1:18" ht="38.25" x14ac:dyDescent="0.2">
      <c r="A2" s="27" t="s">
        <v>67</v>
      </c>
      <c r="B2" s="9" t="s">
        <v>55</v>
      </c>
      <c r="C2" s="10" t="s">
        <v>56</v>
      </c>
      <c r="D2" s="54" t="s">
        <v>1539</v>
      </c>
      <c r="E2" s="54" t="s">
        <v>1540</v>
      </c>
      <c r="F2" s="24" t="s">
        <v>57</v>
      </c>
      <c r="G2" s="24" t="s">
        <v>58</v>
      </c>
      <c r="H2" s="24" t="s">
        <v>59</v>
      </c>
      <c r="I2" s="24" t="s">
        <v>60</v>
      </c>
      <c r="J2" s="24" t="s">
        <v>61</v>
      </c>
      <c r="K2" s="10" t="s">
        <v>62</v>
      </c>
      <c r="L2" s="10" t="s">
        <v>63</v>
      </c>
      <c r="M2" s="11" t="s">
        <v>64</v>
      </c>
      <c r="N2" s="10" t="s">
        <v>65</v>
      </c>
      <c r="O2" s="26" t="s">
        <v>66</v>
      </c>
      <c r="P2" s="26" t="s">
        <v>68</v>
      </c>
      <c r="Q2" s="55" t="s">
        <v>1547</v>
      </c>
    </row>
    <row r="3" spans="1:18" ht="18" customHeight="1" x14ac:dyDescent="0.2">
      <c r="A3" s="58">
        <v>1</v>
      </c>
      <c r="B3" s="12" t="s">
        <v>34</v>
      </c>
      <c r="C3" s="13" t="s">
        <v>35</v>
      </c>
      <c r="D3" s="13" t="str">
        <f>VLOOKUP(C3,TaxInfo!$A$2:$B$641,2,0)</f>
        <v xml:space="preserve">1590 Energy Corporation </v>
      </c>
      <c r="E3" s="14" t="str">
        <f>VLOOKUP(C3,TaxInfo!$A$2:$C$641,3,0)</f>
        <v>007-833-205-000</v>
      </c>
      <c r="F3" s="14" t="s">
        <v>36</v>
      </c>
      <c r="G3" s="14" t="s">
        <v>37</v>
      </c>
      <c r="H3" s="14" t="s">
        <v>38</v>
      </c>
      <c r="I3" s="14" t="s">
        <v>38</v>
      </c>
      <c r="J3" s="14" t="s">
        <v>38</v>
      </c>
      <c r="K3" s="16">
        <v>2.33</v>
      </c>
      <c r="L3" s="15" t="s">
        <v>39</v>
      </c>
      <c r="M3" s="17" t="s">
        <v>39</v>
      </c>
      <c r="N3" s="18">
        <v>0.28000000000000003</v>
      </c>
      <c r="O3" s="19">
        <v>-0.05</v>
      </c>
      <c r="P3" s="19">
        <f>SUM(K3:O3)</f>
        <v>2.5600000000000005</v>
      </c>
    </row>
    <row r="4" spans="1:18" x14ac:dyDescent="0.2">
      <c r="J4" s="56" t="s">
        <v>1548</v>
      </c>
      <c r="K4" s="57">
        <f>SUM(K3)</f>
        <v>2.33</v>
      </c>
      <c r="L4" s="57">
        <f t="shared" ref="L4:P4" si="0">SUM(L3)</f>
        <v>0</v>
      </c>
      <c r="M4" s="57">
        <f t="shared" si="0"/>
        <v>0</v>
      </c>
      <c r="N4" s="57">
        <f t="shared" si="0"/>
        <v>0.28000000000000003</v>
      </c>
      <c r="O4" s="57">
        <f t="shared" si="0"/>
        <v>-0.05</v>
      </c>
      <c r="P4" s="59">
        <f t="shared" si="0"/>
        <v>2.5600000000000005</v>
      </c>
      <c r="Q4" s="61">
        <v>765</v>
      </c>
      <c r="R4" s="60">
        <v>1</v>
      </c>
    </row>
    <row r="6" spans="1:18" ht="18" customHeight="1" x14ac:dyDescent="0.2">
      <c r="A6" s="29">
        <f>A3+1</f>
        <v>2</v>
      </c>
      <c r="B6" s="28" t="s">
        <v>50</v>
      </c>
      <c r="C6" s="13" t="s">
        <v>50</v>
      </c>
      <c r="D6" s="13" t="str">
        <f>VLOOKUP(C6,TaxInfo!$A$2:$B$641,2,0)</f>
        <v xml:space="preserve">Aboitiz Energy Solutions, Inc. </v>
      </c>
      <c r="E6" s="14" t="str">
        <f>VLOOKUP(C6,TaxInfo!$A$2:$C$641,3,0)</f>
        <v>201-115-150-000</v>
      </c>
      <c r="F6" s="14" t="s">
        <v>36</v>
      </c>
      <c r="G6" s="14" t="s">
        <v>37</v>
      </c>
      <c r="H6" s="14" t="s">
        <v>38</v>
      </c>
      <c r="I6" s="14" t="s">
        <v>38</v>
      </c>
      <c r="J6" s="14" t="s">
        <v>38</v>
      </c>
      <c r="K6" s="16">
        <v>40.9</v>
      </c>
      <c r="L6" s="15" t="s">
        <v>39</v>
      </c>
      <c r="M6" s="17" t="s">
        <v>39</v>
      </c>
      <c r="N6" s="18">
        <v>4.91</v>
      </c>
      <c r="O6" s="19">
        <v>-0.82</v>
      </c>
      <c r="P6" s="19">
        <f>SUM(K6:O6)</f>
        <v>44.99</v>
      </c>
    </row>
    <row r="7" spans="1:18" ht="18" customHeight="1" x14ac:dyDescent="0.2">
      <c r="A7" s="29">
        <f t="shared" ref="A7:A142" si="1">A6+1</f>
        <v>3</v>
      </c>
      <c r="B7" s="28" t="s">
        <v>50</v>
      </c>
      <c r="C7" s="13" t="s">
        <v>51</v>
      </c>
      <c r="D7" s="13" t="str">
        <f>VLOOKUP(C7,TaxInfo!$A$2:$B$641,2,0)</f>
        <v xml:space="preserve">Aboitiz Energy Solutions, Inc. </v>
      </c>
      <c r="E7" s="14" t="str">
        <f>VLOOKUP(C7,TaxInfo!$A$2:$C$641,3,0)</f>
        <v>201-115-150-000</v>
      </c>
      <c r="F7" s="14" t="s">
        <v>36</v>
      </c>
      <c r="G7" s="14" t="s">
        <v>37</v>
      </c>
      <c r="H7" s="14" t="s">
        <v>38</v>
      </c>
      <c r="I7" s="14" t="s">
        <v>38</v>
      </c>
      <c r="J7" s="14" t="s">
        <v>38</v>
      </c>
      <c r="K7" s="16">
        <v>2.2999999999999998</v>
      </c>
      <c r="L7" s="15" t="s">
        <v>39</v>
      </c>
      <c r="M7" s="17" t="s">
        <v>39</v>
      </c>
      <c r="N7" s="18">
        <v>0.28000000000000003</v>
      </c>
      <c r="O7" s="19">
        <v>-0.05</v>
      </c>
      <c r="P7" s="19">
        <f>SUM(K7:O7)</f>
        <v>2.5300000000000002</v>
      </c>
    </row>
    <row r="8" spans="1:18" x14ac:dyDescent="0.2">
      <c r="J8" s="56" t="s">
        <v>1548</v>
      </c>
      <c r="K8" s="57">
        <f>SUM(K6:K7)</f>
        <v>43.199999999999996</v>
      </c>
      <c r="L8" s="57">
        <f t="shared" ref="L8:P8" si="2">SUM(L6:L7)</f>
        <v>0</v>
      </c>
      <c r="M8" s="57">
        <f t="shared" si="2"/>
        <v>0</v>
      </c>
      <c r="N8" s="57">
        <f t="shared" si="2"/>
        <v>5.19</v>
      </c>
      <c r="O8" s="57">
        <f t="shared" si="2"/>
        <v>-0.87</v>
      </c>
      <c r="P8" s="59">
        <f t="shared" si="2"/>
        <v>47.52</v>
      </c>
      <c r="Q8" s="61">
        <f>Q4+1</f>
        <v>766</v>
      </c>
      <c r="R8" s="60">
        <f>R4+1</f>
        <v>2</v>
      </c>
    </row>
    <row r="10" spans="1:18" ht="18" customHeight="1" x14ac:dyDescent="0.2">
      <c r="A10" s="29">
        <f>A7+1</f>
        <v>4</v>
      </c>
      <c r="B10" s="28" t="s">
        <v>40</v>
      </c>
      <c r="C10" s="13" t="s">
        <v>40</v>
      </c>
      <c r="D10" s="13" t="str">
        <f>VLOOKUP(C10,TaxInfo!$A$2:$B$641,2,0)</f>
        <v>Abra Electric Cooperative, Inc.</v>
      </c>
      <c r="E10" s="14" t="str">
        <f>VLOOKUP(C10,TaxInfo!$A$2:$C$641,3,0)</f>
        <v>000-607-111-000</v>
      </c>
      <c r="F10" s="14" t="s">
        <v>36</v>
      </c>
      <c r="G10" s="14" t="s">
        <v>37</v>
      </c>
      <c r="H10" s="14" t="s">
        <v>38</v>
      </c>
      <c r="I10" s="14" t="s">
        <v>38</v>
      </c>
      <c r="J10" s="14" t="s">
        <v>38</v>
      </c>
      <c r="K10" s="16">
        <v>13.14</v>
      </c>
      <c r="L10" s="15" t="s">
        <v>39</v>
      </c>
      <c r="M10" s="17" t="s">
        <v>39</v>
      </c>
      <c r="N10" s="18">
        <v>1.58</v>
      </c>
      <c r="O10" s="19">
        <v>-0.26</v>
      </c>
      <c r="P10" s="19">
        <f>SUM(K10:O10)</f>
        <v>14.46</v>
      </c>
    </row>
    <row r="11" spans="1:18" x14ac:dyDescent="0.2">
      <c r="J11" s="56" t="s">
        <v>1548</v>
      </c>
      <c r="K11" s="57">
        <f>SUM(K10)</f>
        <v>13.14</v>
      </c>
      <c r="L11" s="57">
        <f t="shared" ref="L11" si="3">SUM(L10)</f>
        <v>0</v>
      </c>
      <c r="M11" s="57">
        <f t="shared" ref="M11" si="4">SUM(M10)</f>
        <v>0</v>
      </c>
      <c r="N11" s="57">
        <f t="shared" ref="N11" si="5">SUM(N10)</f>
        <v>1.58</v>
      </c>
      <c r="O11" s="57">
        <f t="shared" ref="O11" si="6">SUM(O10)</f>
        <v>-0.26</v>
      </c>
      <c r="P11" s="59">
        <f t="shared" ref="P11" si="7">SUM(P10)</f>
        <v>14.46</v>
      </c>
      <c r="Q11" s="61">
        <f>Q8+1</f>
        <v>767</v>
      </c>
      <c r="R11" s="60">
        <f>R8+1</f>
        <v>3</v>
      </c>
    </row>
    <row r="13" spans="1:18" ht="18" customHeight="1" x14ac:dyDescent="0.2">
      <c r="A13" s="29">
        <f>A10+1</f>
        <v>5</v>
      </c>
      <c r="B13" s="28" t="s">
        <v>43</v>
      </c>
      <c r="C13" s="13" t="s">
        <v>43</v>
      </c>
      <c r="D13" s="13" t="str">
        <f>VLOOKUP(C13,TaxInfo!$A$2:$B$641,2,0)</f>
        <v xml:space="preserve">AC Energy and Infrastructure Corporation </v>
      </c>
      <c r="E13" s="14" t="str">
        <f>VLOOKUP(C13,TaxInfo!$A$2:$C$641,3,0)</f>
        <v>251-922-919-000</v>
      </c>
      <c r="F13" s="14" t="s">
        <v>36</v>
      </c>
      <c r="G13" s="14" t="s">
        <v>37</v>
      </c>
      <c r="H13" s="14" t="s">
        <v>38</v>
      </c>
      <c r="I13" s="14" t="s">
        <v>38</v>
      </c>
      <c r="J13" s="14" t="s">
        <v>38</v>
      </c>
      <c r="K13" s="16">
        <v>0.86</v>
      </c>
      <c r="L13" s="15" t="s">
        <v>39</v>
      </c>
      <c r="M13" s="17" t="s">
        <v>39</v>
      </c>
      <c r="N13" s="18">
        <v>0.1</v>
      </c>
      <c r="O13" s="19">
        <v>-0.02</v>
      </c>
      <c r="P13" s="19">
        <f>SUM(K13:O13)</f>
        <v>0.94</v>
      </c>
    </row>
    <row r="14" spans="1:18" ht="18" customHeight="1" x14ac:dyDescent="0.2">
      <c r="A14" s="29">
        <f t="shared" si="1"/>
        <v>6</v>
      </c>
      <c r="B14" s="28" t="s">
        <v>43</v>
      </c>
      <c r="C14" s="13" t="s">
        <v>44</v>
      </c>
      <c r="D14" s="13" t="str">
        <f>VLOOKUP(C14,TaxInfo!$A$2:$B$641,2,0)</f>
        <v xml:space="preserve">AC Energy and Infrastructure Corporation </v>
      </c>
      <c r="E14" s="14" t="str">
        <f>VLOOKUP(C14,TaxInfo!$A$2:$C$641,3,0)</f>
        <v>251-922-919-000</v>
      </c>
      <c r="F14" s="14" t="s">
        <v>36</v>
      </c>
      <c r="G14" s="14" t="s">
        <v>37</v>
      </c>
      <c r="H14" s="14" t="s">
        <v>38</v>
      </c>
      <c r="I14" s="14" t="s">
        <v>38</v>
      </c>
      <c r="J14" s="14" t="s">
        <v>38</v>
      </c>
      <c r="K14" s="16">
        <v>1.33</v>
      </c>
      <c r="L14" s="15" t="s">
        <v>39</v>
      </c>
      <c r="M14" s="17" t="s">
        <v>39</v>
      </c>
      <c r="N14" s="18">
        <v>0.16</v>
      </c>
      <c r="O14" s="19">
        <v>-0.03</v>
      </c>
      <c r="P14" s="19">
        <f>SUM(K14:O14)</f>
        <v>1.46</v>
      </c>
    </row>
    <row r="15" spans="1:18" x14ac:dyDescent="0.2">
      <c r="J15" s="56" t="s">
        <v>1548</v>
      </c>
      <c r="K15" s="57">
        <f>SUM(K13:K14)</f>
        <v>2.19</v>
      </c>
      <c r="L15" s="57">
        <f t="shared" ref="L15" si="8">SUM(L13:L14)</f>
        <v>0</v>
      </c>
      <c r="M15" s="57">
        <f t="shared" ref="M15" si="9">SUM(M13:M14)</f>
        <v>0</v>
      </c>
      <c r="N15" s="57">
        <f t="shared" ref="N15" si="10">SUM(N13:N14)</f>
        <v>0.26</v>
      </c>
      <c r="O15" s="57">
        <f t="shared" ref="O15" si="11">SUM(O13:O14)</f>
        <v>-0.05</v>
      </c>
      <c r="P15" s="59">
        <f t="shared" ref="P15" si="12">SUM(P13:P14)</f>
        <v>2.4</v>
      </c>
      <c r="Q15" s="61">
        <f>Q11+1</f>
        <v>768</v>
      </c>
      <c r="R15" s="60">
        <f>R11+1</f>
        <v>4</v>
      </c>
    </row>
    <row r="17" spans="1:18" ht="18" customHeight="1" x14ac:dyDescent="0.2">
      <c r="A17" s="29">
        <f>A14+1</f>
        <v>7</v>
      </c>
      <c r="B17" s="28" t="s">
        <v>41</v>
      </c>
      <c r="C17" s="13" t="s">
        <v>41</v>
      </c>
      <c r="D17" s="13" t="str">
        <f>VLOOKUP(C17,TaxInfo!$A$2:$B$641,2,0)</f>
        <v xml:space="preserve">AC Energy Philippines, Inc. </v>
      </c>
      <c r="E17" s="14" t="str">
        <f>VLOOKUP(C17,TaxInfo!$A$2:$C$641,3,0)</f>
        <v>000-506-020-000</v>
      </c>
      <c r="F17" s="14" t="s">
        <v>36</v>
      </c>
      <c r="G17" s="14" t="s">
        <v>37</v>
      </c>
      <c r="H17" s="14" t="s">
        <v>38</v>
      </c>
      <c r="I17" s="14" t="s">
        <v>38</v>
      </c>
      <c r="J17" s="14" t="s">
        <v>38</v>
      </c>
      <c r="K17" s="16">
        <v>0.06</v>
      </c>
      <c r="L17" s="15" t="s">
        <v>39</v>
      </c>
      <c r="M17" s="17" t="s">
        <v>39</v>
      </c>
      <c r="N17" s="18">
        <v>0.01</v>
      </c>
      <c r="O17" s="20" t="s">
        <v>39</v>
      </c>
      <c r="P17" s="19">
        <f>SUM(K17:O17)</f>
        <v>6.9999999999999993E-2</v>
      </c>
    </row>
    <row r="18" spans="1:18" ht="18" customHeight="1" x14ac:dyDescent="0.2">
      <c r="A18" s="29">
        <f t="shared" si="1"/>
        <v>8</v>
      </c>
      <c r="B18" s="28" t="s">
        <v>41</v>
      </c>
      <c r="C18" s="13" t="s">
        <v>42</v>
      </c>
      <c r="D18" s="13" t="str">
        <f>VLOOKUP(C18,TaxInfo!$A$2:$B$641,2,0)</f>
        <v xml:space="preserve">AC Energy Philippines, Inc. </v>
      </c>
      <c r="E18" s="14" t="str">
        <f>VLOOKUP(C18,TaxInfo!$A$2:$C$641,3,0)</f>
        <v>000-506-020-000</v>
      </c>
      <c r="F18" s="14" t="s">
        <v>36</v>
      </c>
      <c r="G18" s="14" t="s">
        <v>37</v>
      </c>
      <c r="H18" s="14" t="s">
        <v>38</v>
      </c>
      <c r="I18" s="14" t="s">
        <v>38</v>
      </c>
      <c r="J18" s="14" t="s">
        <v>38</v>
      </c>
      <c r="K18" s="16">
        <v>10.5</v>
      </c>
      <c r="L18" s="15" t="s">
        <v>39</v>
      </c>
      <c r="M18" s="17" t="s">
        <v>39</v>
      </c>
      <c r="N18" s="18">
        <v>1.26</v>
      </c>
      <c r="O18" s="19">
        <v>-0.21</v>
      </c>
      <c r="P18" s="19">
        <f>SUM(K18:O18)</f>
        <v>11.549999999999999</v>
      </c>
    </row>
    <row r="19" spans="1:18" ht="18" customHeight="1" x14ac:dyDescent="0.2">
      <c r="A19" s="29">
        <f t="shared" si="1"/>
        <v>9</v>
      </c>
      <c r="B19" s="28" t="s">
        <v>113</v>
      </c>
      <c r="C19" s="13" t="s">
        <v>114</v>
      </c>
      <c r="D19" s="13" t="str">
        <f>VLOOKUP(C19,TaxInfo!$A$2:$B$641,2,0)</f>
        <v xml:space="preserve">AC Energy Philippines, Inc. </v>
      </c>
      <c r="E19" s="14" t="str">
        <f>VLOOKUP(C19,TaxInfo!$A$2:$C$641,3,0)</f>
        <v>000-506-020-000</v>
      </c>
      <c r="F19" s="14" t="s">
        <v>36</v>
      </c>
      <c r="G19" s="14" t="s">
        <v>37</v>
      </c>
      <c r="H19" s="14" t="s">
        <v>38</v>
      </c>
      <c r="I19" s="14" t="s">
        <v>38</v>
      </c>
      <c r="J19" s="14" t="s">
        <v>38</v>
      </c>
      <c r="K19" s="21">
        <v>96.63</v>
      </c>
      <c r="L19" s="15" t="s">
        <v>39</v>
      </c>
      <c r="M19" s="23" t="s">
        <v>1546</v>
      </c>
      <c r="N19" s="15">
        <v>11.6</v>
      </c>
      <c r="O19" s="20">
        <v>-1.93</v>
      </c>
      <c r="P19" s="19">
        <f>SUM(K19:O19)</f>
        <v>106.29999999999998</v>
      </c>
    </row>
    <row r="20" spans="1:18" x14ac:dyDescent="0.2">
      <c r="J20" s="56" t="s">
        <v>1548</v>
      </c>
      <c r="K20" s="57">
        <f>SUM(K17:K19)</f>
        <v>107.19</v>
      </c>
      <c r="L20" s="57">
        <f t="shared" ref="L20:O20" si="13">SUM(L17:L19)</f>
        <v>0</v>
      </c>
      <c r="M20" s="57">
        <f t="shared" si="13"/>
        <v>0</v>
      </c>
      <c r="N20" s="57">
        <f t="shared" si="13"/>
        <v>12.87</v>
      </c>
      <c r="O20" s="57">
        <f t="shared" si="13"/>
        <v>-2.14</v>
      </c>
      <c r="P20" s="57">
        <f>SUM(P17:P19)</f>
        <v>117.91999999999999</v>
      </c>
      <c r="Q20" s="61">
        <f>Q15+1</f>
        <v>769</v>
      </c>
      <c r="R20" s="60">
        <f>R15+1</f>
        <v>5</v>
      </c>
    </row>
    <row r="22" spans="1:18" ht="18" customHeight="1" x14ac:dyDescent="0.2">
      <c r="A22" s="29">
        <f>A19+1</f>
        <v>10</v>
      </c>
      <c r="B22" s="28" t="s">
        <v>45</v>
      </c>
      <c r="C22" s="13" t="s">
        <v>45</v>
      </c>
      <c r="D22" s="13" t="str">
        <f>VLOOKUP(C22,TaxInfo!$A$2:$B$641,2,0)</f>
        <v xml:space="preserve">AdventEnergy, Inc. </v>
      </c>
      <c r="E22" s="14" t="str">
        <f>VLOOKUP(C22,TaxInfo!$A$2:$C$641,3,0)</f>
        <v>007-099-197-000</v>
      </c>
      <c r="F22" s="14" t="s">
        <v>36</v>
      </c>
      <c r="G22" s="14" t="s">
        <v>37</v>
      </c>
      <c r="H22" s="14" t="s">
        <v>38</v>
      </c>
      <c r="I22" s="14" t="s">
        <v>38</v>
      </c>
      <c r="J22" s="14" t="s">
        <v>38</v>
      </c>
      <c r="K22" s="16">
        <v>0.01</v>
      </c>
      <c r="L22" s="15" t="s">
        <v>39</v>
      </c>
      <c r="M22" s="17" t="s">
        <v>39</v>
      </c>
      <c r="N22" s="15" t="s">
        <v>39</v>
      </c>
      <c r="O22" s="20" t="s">
        <v>39</v>
      </c>
      <c r="P22" s="19">
        <f>SUM(K22:O22)</f>
        <v>0.01</v>
      </c>
    </row>
    <row r="23" spans="1:18" ht="18" customHeight="1" x14ac:dyDescent="0.2">
      <c r="A23" s="29">
        <f t="shared" si="1"/>
        <v>11</v>
      </c>
      <c r="B23" s="28" t="s">
        <v>45</v>
      </c>
      <c r="C23" s="13" t="s">
        <v>46</v>
      </c>
      <c r="D23" s="13" t="str">
        <f>VLOOKUP(C23,TaxInfo!$A$2:$B$641,2,0)</f>
        <v xml:space="preserve">AdventEnergy, Inc. </v>
      </c>
      <c r="E23" s="14" t="str">
        <f>VLOOKUP(C23,TaxInfo!$A$2:$C$641,3,0)</f>
        <v>007-099-197-000</v>
      </c>
      <c r="F23" s="14" t="s">
        <v>36</v>
      </c>
      <c r="G23" s="14" t="s">
        <v>37</v>
      </c>
      <c r="H23" s="14" t="s">
        <v>38</v>
      </c>
      <c r="I23" s="14" t="s">
        <v>38</v>
      </c>
      <c r="J23" s="14" t="s">
        <v>37</v>
      </c>
      <c r="K23" s="21" t="s">
        <v>39</v>
      </c>
      <c r="L23" s="15" t="s">
        <v>39</v>
      </c>
      <c r="M23" s="22">
        <v>210.11</v>
      </c>
      <c r="N23" s="15" t="s">
        <v>39</v>
      </c>
      <c r="O23" s="19">
        <v>-4.2</v>
      </c>
      <c r="P23" s="19">
        <f>SUM(K23:O23)</f>
        <v>205.91000000000003</v>
      </c>
    </row>
    <row r="24" spans="1:18" ht="18" customHeight="1" x14ac:dyDescent="0.2">
      <c r="A24" s="29">
        <f t="shared" si="1"/>
        <v>12</v>
      </c>
      <c r="B24" s="28" t="s">
        <v>45</v>
      </c>
      <c r="C24" s="13" t="s">
        <v>47</v>
      </c>
      <c r="D24" s="13" t="str">
        <f>VLOOKUP(C24,TaxInfo!$A$2:$B$641,2,0)</f>
        <v xml:space="preserve">AdventEnergy, Inc. </v>
      </c>
      <c r="E24" s="14" t="str">
        <f>VLOOKUP(C24,TaxInfo!$A$2:$C$641,3,0)</f>
        <v>007-099-197-000</v>
      </c>
      <c r="F24" s="14" t="s">
        <v>36</v>
      </c>
      <c r="G24" s="14" t="s">
        <v>37</v>
      </c>
      <c r="H24" s="14" t="s">
        <v>38</v>
      </c>
      <c r="I24" s="14" t="s">
        <v>38</v>
      </c>
      <c r="J24" s="14" t="s">
        <v>38</v>
      </c>
      <c r="K24" s="16">
        <v>1.86</v>
      </c>
      <c r="L24" s="15" t="s">
        <v>39</v>
      </c>
      <c r="M24" s="17" t="s">
        <v>39</v>
      </c>
      <c r="N24" s="18">
        <v>0.22</v>
      </c>
      <c r="O24" s="19">
        <v>-0.04</v>
      </c>
      <c r="P24" s="19">
        <f>SUM(K24:O24)</f>
        <v>2.04</v>
      </c>
    </row>
    <row r="25" spans="1:18" ht="18" customHeight="1" x14ac:dyDescent="0.2">
      <c r="A25" s="29">
        <f t="shared" si="1"/>
        <v>13</v>
      </c>
      <c r="B25" s="28" t="s">
        <v>45</v>
      </c>
      <c r="C25" s="13" t="s">
        <v>48</v>
      </c>
      <c r="D25" s="13" t="str">
        <f>VLOOKUP(C25,TaxInfo!$A$2:$B$641,2,0)</f>
        <v xml:space="preserve">AdventEnergy, Inc. </v>
      </c>
      <c r="E25" s="14" t="str">
        <f>VLOOKUP(C25,TaxInfo!$A$2:$C$641,3,0)</f>
        <v>007-099-197-000</v>
      </c>
      <c r="F25" s="14" t="s">
        <v>36</v>
      </c>
      <c r="G25" s="14" t="s">
        <v>37</v>
      </c>
      <c r="H25" s="14" t="s">
        <v>38</v>
      </c>
      <c r="I25" s="14" t="s">
        <v>38</v>
      </c>
      <c r="J25" s="14" t="s">
        <v>37</v>
      </c>
      <c r="K25" s="21" t="s">
        <v>39</v>
      </c>
      <c r="L25" s="15" t="s">
        <v>39</v>
      </c>
      <c r="M25" s="23">
        <v>10.69</v>
      </c>
      <c r="N25" s="15" t="s">
        <v>39</v>
      </c>
      <c r="O25" s="19">
        <v>-0.21</v>
      </c>
      <c r="P25" s="19">
        <f>SUM(K25:O25)</f>
        <v>10.479999999999999</v>
      </c>
    </row>
    <row r="26" spans="1:18" x14ac:dyDescent="0.2">
      <c r="J26" s="56" t="s">
        <v>1548</v>
      </c>
      <c r="K26" s="57">
        <f>SUM(K22:K25)</f>
        <v>1.87</v>
      </c>
      <c r="L26" s="57">
        <f t="shared" ref="L26:P26" si="14">SUM(L22:L25)</f>
        <v>0</v>
      </c>
      <c r="M26" s="57">
        <f t="shared" si="14"/>
        <v>220.8</v>
      </c>
      <c r="N26" s="57">
        <f t="shared" si="14"/>
        <v>0.22</v>
      </c>
      <c r="O26" s="57">
        <f t="shared" si="14"/>
        <v>-4.45</v>
      </c>
      <c r="P26" s="57">
        <f t="shared" si="14"/>
        <v>218.44</v>
      </c>
      <c r="Q26" s="61">
        <f>Q20+1</f>
        <v>770</v>
      </c>
      <c r="R26" s="60">
        <f>R20+1</f>
        <v>6</v>
      </c>
    </row>
    <row r="28" spans="1:18" ht="18" customHeight="1" x14ac:dyDescent="0.2">
      <c r="A28" s="29">
        <f>A25+1</f>
        <v>14</v>
      </c>
      <c r="B28" s="28" t="s">
        <v>71</v>
      </c>
      <c r="C28" s="13" t="s">
        <v>71</v>
      </c>
      <c r="D28" s="13" t="str">
        <f>VLOOKUP(C28,TaxInfo!$A$2:$B$641,2,0)</f>
        <v xml:space="preserve">Aklan Electric Cooperative, Inc. </v>
      </c>
      <c r="E28" s="14" t="str">
        <f>VLOOKUP(C28,TaxInfo!$A$2:$C$641,3,0)</f>
        <v>510-000-567-158</v>
      </c>
      <c r="F28" s="14" t="s">
        <v>36</v>
      </c>
      <c r="G28" s="14" t="s">
        <v>37</v>
      </c>
      <c r="H28" s="14" t="s">
        <v>38</v>
      </c>
      <c r="I28" s="14" t="s">
        <v>38</v>
      </c>
      <c r="J28" s="14" t="s">
        <v>38</v>
      </c>
      <c r="K28" s="21">
        <v>19.36</v>
      </c>
      <c r="L28" s="15" t="s">
        <v>39</v>
      </c>
      <c r="M28" s="23" t="s">
        <v>39</v>
      </c>
      <c r="N28" s="15">
        <v>2.3199999999999998</v>
      </c>
      <c r="O28" s="20">
        <v>-0.39</v>
      </c>
      <c r="P28" s="19">
        <f>SUM(K28:O28)</f>
        <v>21.29</v>
      </c>
    </row>
    <row r="29" spans="1:18" x14ac:dyDescent="0.2">
      <c r="J29" s="56" t="s">
        <v>1548</v>
      </c>
      <c r="K29" s="57">
        <f>SUM(K28)</f>
        <v>19.36</v>
      </c>
      <c r="L29" s="57">
        <f t="shared" ref="L29" si="15">SUM(L28)</f>
        <v>0</v>
      </c>
      <c r="M29" s="57">
        <f t="shared" ref="M29" si="16">SUM(M28)</f>
        <v>0</v>
      </c>
      <c r="N29" s="57">
        <f t="shared" ref="N29" si="17">SUM(N28)</f>
        <v>2.3199999999999998</v>
      </c>
      <c r="O29" s="57">
        <f t="shared" ref="O29" si="18">SUM(O28)</f>
        <v>-0.39</v>
      </c>
      <c r="P29" s="59">
        <f t="shared" ref="P29" si="19">SUM(P28)</f>
        <v>21.29</v>
      </c>
      <c r="Q29" s="61">
        <f>Q26+1</f>
        <v>771</v>
      </c>
      <c r="R29" s="60">
        <f>R26+1</f>
        <v>7</v>
      </c>
    </row>
    <row r="31" spans="1:18" ht="18" customHeight="1" x14ac:dyDescent="0.2">
      <c r="A31" s="29">
        <f>A28+1</f>
        <v>15</v>
      </c>
      <c r="B31" s="28" t="s">
        <v>72</v>
      </c>
      <c r="C31" s="13" t="s">
        <v>72</v>
      </c>
      <c r="D31" s="13" t="str">
        <f>VLOOKUP(C31,TaxInfo!$A$2:$B$641,2,0)</f>
        <v xml:space="preserve">Albay Electric Cooperative, Inc. </v>
      </c>
      <c r="E31" s="14" t="str">
        <f>VLOOKUP(C31,TaxInfo!$A$2:$C$641,3,0)</f>
        <v>008-661-918-000</v>
      </c>
      <c r="F31" s="14" t="s">
        <v>36</v>
      </c>
      <c r="G31" s="14" t="s">
        <v>37</v>
      </c>
      <c r="H31" s="14" t="s">
        <v>38</v>
      </c>
      <c r="I31" s="14" t="s">
        <v>38</v>
      </c>
      <c r="J31" s="14" t="s">
        <v>38</v>
      </c>
      <c r="K31" s="21">
        <v>118.36</v>
      </c>
      <c r="L31" s="15" t="s">
        <v>39</v>
      </c>
      <c r="M31" s="23" t="s">
        <v>39</v>
      </c>
      <c r="N31" s="15">
        <v>14.2</v>
      </c>
      <c r="O31" s="20">
        <v>-2.37</v>
      </c>
      <c r="P31" s="19">
        <f>SUM(K31:O31)</f>
        <v>130.19</v>
      </c>
    </row>
    <row r="32" spans="1:18" x14ac:dyDescent="0.2">
      <c r="J32" s="56" t="s">
        <v>1548</v>
      </c>
      <c r="K32" s="57">
        <f>SUM(K31)</f>
        <v>118.36</v>
      </c>
      <c r="L32" s="57">
        <f t="shared" ref="L32" si="20">SUM(L31)</f>
        <v>0</v>
      </c>
      <c r="M32" s="57">
        <f t="shared" ref="M32" si="21">SUM(M31)</f>
        <v>0</v>
      </c>
      <c r="N32" s="57">
        <f t="shared" ref="N32" si="22">SUM(N31)</f>
        <v>14.2</v>
      </c>
      <c r="O32" s="57">
        <f t="shared" ref="O32" si="23">SUM(O31)</f>
        <v>-2.37</v>
      </c>
      <c r="P32" s="59">
        <f t="shared" ref="P32" si="24">SUM(P31)</f>
        <v>130.19</v>
      </c>
      <c r="Q32" s="61">
        <f>Q29+1</f>
        <v>772</v>
      </c>
      <c r="R32" s="60">
        <f>R29+1</f>
        <v>8</v>
      </c>
    </row>
    <row r="34" spans="1:18" ht="18" customHeight="1" x14ac:dyDescent="0.2">
      <c r="A34" s="29">
        <f>A31+1</f>
        <v>16</v>
      </c>
      <c r="B34" s="28" t="s">
        <v>84</v>
      </c>
      <c r="C34" s="13" t="s">
        <v>84</v>
      </c>
      <c r="D34" s="13" t="str">
        <f>VLOOKUP(C34,TaxInfo!$A$2:$B$641,2,0)</f>
        <v xml:space="preserve">Alternergy Wind One Corporation </v>
      </c>
      <c r="E34" s="14" t="str">
        <f>VLOOKUP(C34,TaxInfo!$A$2:$C$641,3,0)</f>
        <v>008-073-929-000</v>
      </c>
      <c r="F34" s="14" t="s">
        <v>54</v>
      </c>
      <c r="G34" s="14" t="s">
        <v>37</v>
      </c>
      <c r="H34" s="14" t="s">
        <v>37</v>
      </c>
      <c r="I34" s="14" t="s">
        <v>37</v>
      </c>
      <c r="J34" s="14" t="s">
        <v>37</v>
      </c>
      <c r="K34" s="21" t="s">
        <v>39</v>
      </c>
      <c r="L34" s="15" t="s">
        <v>39</v>
      </c>
      <c r="M34" s="23">
        <v>0.01</v>
      </c>
      <c r="N34" s="15" t="s">
        <v>39</v>
      </c>
      <c r="O34" s="20" t="s">
        <v>39</v>
      </c>
      <c r="P34" s="19">
        <f>SUM(K34:O34)</f>
        <v>0.01</v>
      </c>
    </row>
    <row r="35" spans="1:18" x14ac:dyDescent="0.2">
      <c r="J35" s="56" t="s">
        <v>1548</v>
      </c>
      <c r="K35" s="57">
        <f>SUM(K34)</f>
        <v>0</v>
      </c>
      <c r="L35" s="57">
        <f t="shared" ref="L35" si="25">SUM(L34)</f>
        <v>0</v>
      </c>
      <c r="M35" s="57">
        <f t="shared" ref="M35" si="26">SUM(M34)</f>
        <v>0.01</v>
      </c>
      <c r="N35" s="57">
        <f t="shared" ref="N35" si="27">SUM(N34)</f>
        <v>0</v>
      </c>
      <c r="O35" s="57">
        <f t="shared" ref="O35" si="28">SUM(O34)</f>
        <v>0</v>
      </c>
      <c r="P35" s="59">
        <f t="shared" ref="P35" si="29">SUM(P34)</f>
        <v>0.01</v>
      </c>
      <c r="Q35" s="61">
        <f>Q32+1</f>
        <v>773</v>
      </c>
      <c r="R35" s="60">
        <f>R32+1</f>
        <v>9</v>
      </c>
    </row>
    <row r="37" spans="1:18" ht="18" customHeight="1" x14ac:dyDescent="0.2">
      <c r="A37" s="29">
        <f>A34+1</f>
        <v>17</v>
      </c>
      <c r="B37" s="28" t="s">
        <v>73</v>
      </c>
      <c r="C37" s="13" t="s">
        <v>73</v>
      </c>
      <c r="D37" s="13" t="str">
        <f>VLOOKUP(C37,TaxInfo!$A$2:$B$641,2,0)</f>
        <v>Amlan Hydroelectric Power Corporation</v>
      </c>
      <c r="E37" s="14" t="str">
        <f>VLOOKUP(C37,TaxInfo!$A$2:$C$641,3,0)</f>
        <v>266-589-268-000</v>
      </c>
      <c r="F37" s="14" t="s">
        <v>54</v>
      </c>
      <c r="G37" s="14" t="s">
        <v>37</v>
      </c>
      <c r="H37" s="14" t="s">
        <v>38</v>
      </c>
      <c r="I37" s="14" t="s">
        <v>37</v>
      </c>
      <c r="J37" s="14" t="s">
        <v>38</v>
      </c>
      <c r="K37" s="21">
        <v>0.04</v>
      </c>
      <c r="L37" s="15" t="s">
        <v>39</v>
      </c>
      <c r="M37" s="23" t="s">
        <v>39</v>
      </c>
      <c r="N37" s="15" t="s">
        <v>39</v>
      </c>
      <c r="O37" s="20" t="s">
        <v>39</v>
      </c>
      <c r="P37" s="19">
        <f>SUM(K37:O37)</f>
        <v>0.04</v>
      </c>
    </row>
    <row r="38" spans="1:18" x14ac:dyDescent="0.2">
      <c r="J38" s="56" t="s">
        <v>1548</v>
      </c>
      <c r="K38" s="57">
        <f>SUM(K37)</f>
        <v>0.04</v>
      </c>
      <c r="L38" s="57">
        <f t="shared" ref="L38" si="30">SUM(L37)</f>
        <v>0</v>
      </c>
      <c r="M38" s="57">
        <f t="shared" ref="M38" si="31">SUM(M37)</f>
        <v>0</v>
      </c>
      <c r="N38" s="57">
        <f t="shared" ref="N38" si="32">SUM(N37)</f>
        <v>0</v>
      </c>
      <c r="O38" s="57">
        <f t="shared" ref="O38" si="33">SUM(O37)</f>
        <v>0</v>
      </c>
      <c r="P38" s="59">
        <f t="shared" ref="P38" si="34">SUM(P37)</f>
        <v>0.04</v>
      </c>
      <c r="Q38" s="61">
        <f>Q35+1</f>
        <v>774</v>
      </c>
      <c r="R38" s="60">
        <f>R35+1</f>
        <v>10</v>
      </c>
    </row>
    <row r="40" spans="1:18" ht="18" customHeight="1" x14ac:dyDescent="0.2">
      <c r="A40" s="29">
        <f>A37+1</f>
        <v>18</v>
      </c>
      <c r="B40" s="28" t="s">
        <v>77</v>
      </c>
      <c r="C40" s="13" t="s">
        <v>77</v>
      </c>
      <c r="D40" s="13" t="str">
        <f>VLOOKUP(C40,TaxInfo!$A$2:$B$641,2,0)</f>
        <v>Anda Power Corporation</v>
      </c>
      <c r="E40" s="14" t="str">
        <f>VLOOKUP(C40,TaxInfo!$A$2:$C$641,3,0)</f>
        <v>008-527-938</v>
      </c>
      <c r="F40" s="14" t="s">
        <v>36</v>
      </c>
      <c r="G40" s="14" t="s">
        <v>37</v>
      </c>
      <c r="H40" s="14" t="s">
        <v>38</v>
      </c>
      <c r="I40" s="14" t="s">
        <v>38</v>
      </c>
      <c r="J40" s="14" t="s">
        <v>37</v>
      </c>
      <c r="K40" s="21" t="s">
        <v>39</v>
      </c>
      <c r="L40" s="15" t="s">
        <v>39</v>
      </c>
      <c r="M40" s="23">
        <v>0.48</v>
      </c>
      <c r="N40" s="15" t="s">
        <v>39</v>
      </c>
      <c r="O40" s="20">
        <v>-0.01</v>
      </c>
      <c r="P40" s="19">
        <f>SUM(K40:O40)</f>
        <v>0.47</v>
      </c>
    </row>
    <row r="41" spans="1:18" ht="18" customHeight="1" x14ac:dyDescent="0.2">
      <c r="A41" s="29">
        <f t="shared" si="1"/>
        <v>19</v>
      </c>
      <c r="B41" s="28" t="s">
        <v>76</v>
      </c>
      <c r="C41" s="13" t="s">
        <v>76</v>
      </c>
      <c r="D41" s="13" t="str">
        <f>VLOOKUP(C41,TaxInfo!$A$2:$B$641,2,0)</f>
        <v xml:space="preserve">Anda Power Corporation </v>
      </c>
      <c r="E41" s="14" t="str">
        <f>VLOOKUP(C41,TaxInfo!$A$2:$C$641,3,0)</f>
        <v>008-527-938-000</v>
      </c>
      <c r="F41" s="14" t="s">
        <v>54</v>
      </c>
      <c r="G41" s="14" t="s">
        <v>37</v>
      </c>
      <c r="H41" s="14" t="s">
        <v>38</v>
      </c>
      <c r="I41" s="14" t="s">
        <v>38</v>
      </c>
      <c r="J41" s="14" t="s">
        <v>37</v>
      </c>
      <c r="K41" s="21" t="s">
        <v>39</v>
      </c>
      <c r="L41" s="15" t="s">
        <v>39</v>
      </c>
      <c r="M41" s="23">
        <v>39.19</v>
      </c>
      <c r="N41" s="15" t="s">
        <v>39</v>
      </c>
      <c r="O41" s="20">
        <v>-0.78</v>
      </c>
      <c r="P41" s="19">
        <f>SUM(K41:O41)</f>
        <v>38.409999999999997</v>
      </c>
    </row>
    <row r="42" spans="1:18" ht="18" customHeight="1" x14ac:dyDescent="0.2">
      <c r="A42" s="29">
        <f t="shared" si="1"/>
        <v>20</v>
      </c>
      <c r="B42" s="28" t="s">
        <v>76</v>
      </c>
      <c r="C42" s="13" t="s">
        <v>78</v>
      </c>
      <c r="D42" s="13" t="str">
        <f>VLOOKUP(C42,TaxInfo!$A$2:$B$641,2,0)</f>
        <v xml:space="preserve">Anda Power Corporation </v>
      </c>
      <c r="E42" s="14" t="str">
        <f>VLOOKUP(C42,TaxInfo!$A$2:$C$641,3,0)</f>
        <v>008-527-938-000</v>
      </c>
      <c r="F42" s="14" t="s">
        <v>36</v>
      </c>
      <c r="G42" s="14" t="s">
        <v>37</v>
      </c>
      <c r="H42" s="14" t="s">
        <v>38</v>
      </c>
      <c r="I42" s="14" t="s">
        <v>38</v>
      </c>
      <c r="J42" s="14" t="s">
        <v>37</v>
      </c>
      <c r="K42" s="21" t="s">
        <v>39</v>
      </c>
      <c r="L42" s="15" t="s">
        <v>39</v>
      </c>
      <c r="M42" s="23">
        <v>0.03</v>
      </c>
      <c r="N42" s="15" t="s">
        <v>39</v>
      </c>
      <c r="O42" s="20" t="s">
        <v>39</v>
      </c>
      <c r="P42" s="19">
        <f>SUM(K42:O42)</f>
        <v>0.03</v>
      </c>
    </row>
    <row r="43" spans="1:18" x14ac:dyDescent="0.2">
      <c r="J43" s="56" t="s">
        <v>1548</v>
      </c>
      <c r="K43" s="57">
        <f>SUM(K40:K42)</f>
        <v>0</v>
      </c>
      <c r="L43" s="57">
        <f t="shared" ref="L43" si="35">SUM(L40:L42)</f>
        <v>0</v>
      </c>
      <c r="M43" s="57">
        <f t="shared" ref="M43" si="36">SUM(M40:M42)</f>
        <v>39.699999999999996</v>
      </c>
      <c r="N43" s="57">
        <f t="shared" ref="N43" si="37">SUM(N40:N42)</f>
        <v>0</v>
      </c>
      <c r="O43" s="57">
        <f t="shared" ref="O43" si="38">SUM(O40:O42)</f>
        <v>-0.79</v>
      </c>
      <c r="P43" s="57">
        <f t="shared" ref="P43" si="39">SUM(P40:P42)</f>
        <v>38.909999999999997</v>
      </c>
      <c r="Q43" s="61">
        <f>Q38+1</f>
        <v>775</v>
      </c>
      <c r="R43" s="60">
        <f>R38+1</f>
        <v>11</v>
      </c>
    </row>
    <row r="45" spans="1:18" ht="18" customHeight="1" x14ac:dyDescent="0.2">
      <c r="A45" s="29">
        <f>A42+1</f>
        <v>21</v>
      </c>
      <c r="B45" s="28" t="s">
        <v>53</v>
      </c>
      <c r="C45" s="13" t="s">
        <v>53</v>
      </c>
      <c r="D45" s="13" t="str">
        <f>VLOOKUP(C45,TaxInfo!$A$2:$B$641,2,0)</f>
        <v xml:space="preserve">Angat Hydropower Corporation </v>
      </c>
      <c r="E45" s="14" t="str">
        <f>VLOOKUP(C45,TaxInfo!$A$2:$C$641,3,0)</f>
        <v>008-657-558-000</v>
      </c>
      <c r="F45" s="14" t="s">
        <v>54</v>
      </c>
      <c r="G45" s="14" t="s">
        <v>37</v>
      </c>
      <c r="H45" s="14" t="s">
        <v>38</v>
      </c>
      <c r="I45" s="14" t="s">
        <v>37</v>
      </c>
      <c r="J45" s="14" t="s">
        <v>37</v>
      </c>
      <c r="K45" s="21" t="s">
        <v>39</v>
      </c>
      <c r="L45" s="15" t="s">
        <v>39</v>
      </c>
      <c r="M45" s="23">
        <v>0.01</v>
      </c>
      <c r="N45" s="15" t="s">
        <v>39</v>
      </c>
      <c r="O45" s="20" t="s">
        <v>39</v>
      </c>
      <c r="P45" s="19">
        <f>SUM(K45:O45)</f>
        <v>0.01</v>
      </c>
    </row>
    <row r="46" spans="1:18" ht="18" customHeight="1" x14ac:dyDescent="0.2">
      <c r="A46" s="29">
        <f t="shared" si="1"/>
        <v>22</v>
      </c>
      <c r="B46" s="28" t="s">
        <v>53</v>
      </c>
      <c r="C46" s="13" t="s">
        <v>70</v>
      </c>
      <c r="D46" s="13" t="str">
        <f>VLOOKUP(C46,TaxInfo!$A$2:$B$641,2,0)</f>
        <v xml:space="preserve">Angat Hydropower Corporation </v>
      </c>
      <c r="E46" s="14" t="str">
        <f>VLOOKUP(C46,TaxInfo!$A$2:$C$641,3,0)</f>
        <v>008-657-558-000</v>
      </c>
      <c r="F46" s="14" t="s">
        <v>36</v>
      </c>
      <c r="G46" s="14" t="s">
        <v>37</v>
      </c>
      <c r="H46" s="14" t="s">
        <v>38</v>
      </c>
      <c r="I46" s="14" t="s">
        <v>37</v>
      </c>
      <c r="J46" s="14" t="s">
        <v>37</v>
      </c>
      <c r="K46" s="21" t="s">
        <v>39</v>
      </c>
      <c r="L46" s="15" t="s">
        <v>39</v>
      </c>
      <c r="M46" s="23">
        <v>0.67</v>
      </c>
      <c r="N46" s="15" t="s">
        <v>39</v>
      </c>
      <c r="O46" s="20">
        <v>-0.01</v>
      </c>
      <c r="P46" s="19">
        <f>SUM(K46:O46)</f>
        <v>0.66</v>
      </c>
    </row>
    <row r="47" spans="1:18" x14ac:dyDescent="0.2">
      <c r="J47" s="56" t="s">
        <v>1548</v>
      </c>
      <c r="K47" s="57">
        <f>SUM(K45:K46)</f>
        <v>0</v>
      </c>
      <c r="L47" s="57">
        <f t="shared" ref="L47" si="40">SUM(L45:L46)</f>
        <v>0</v>
      </c>
      <c r="M47" s="57">
        <f t="shared" ref="M47" si="41">SUM(M45:M46)</f>
        <v>0.68</v>
      </c>
      <c r="N47" s="57">
        <f t="shared" ref="N47" si="42">SUM(N45:N46)</f>
        <v>0</v>
      </c>
      <c r="O47" s="57">
        <f t="shared" ref="O47" si="43">SUM(O45:O46)</f>
        <v>-0.01</v>
      </c>
      <c r="P47" s="59">
        <f t="shared" ref="P47" si="44">SUM(P45:P46)</f>
        <v>0.67</v>
      </c>
      <c r="Q47" s="61">
        <f>Q43+1</f>
        <v>776</v>
      </c>
      <c r="R47" s="60">
        <f>R43+1</f>
        <v>12</v>
      </c>
    </row>
    <row r="49" spans="1:18" ht="18" customHeight="1" x14ac:dyDescent="0.2">
      <c r="A49" s="29">
        <f>A46+1</f>
        <v>23</v>
      </c>
      <c r="B49" s="28" t="s">
        <v>49</v>
      </c>
      <c r="C49" s="13" t="s">
        <v>49</v>
      </c>
      <c r="D49" s="13" t="str">
        <f>VLOOKUP(C49,TaxInfo!$A$2:$B$641,2,0)</f>
        <v xml:space="preserve">Angeles Electric Corporation </v>
      </c>
      <c r="E49" s="14" t="str">
        <f>VLOOKUP(C49,TaxInfo!$A$2:$C$641,3,0)</f>
        <v>000-088-802-000</v>
      </c>
      <c r="F49" s="14" t="s">
        <v>36</v>
      </c>
      <c r="G49" s="14" t="s">
        <v>37</v>
      </c>
      <c r="H49" s="14" t="s">
        <v>38</v>
      </c>
      <c r="I49" s="14" t="s">
        <v>38</v>
      </c>
      <c r="J49" s="14" t="s">
        <v>38</v>
      </c>
      <c r="K49" s="16">
        <v>54.79</v>
      </c>
      <c r="L49" s="15" t="s">
        <v>39</v>
      </c>
      <c r="M49" s="17" t="s">
        <v>39</v>
      </c>
      <c r="N49" s="18">
        <v>6.57</v>
      </c>
      <c r="O49" s="19">
        <v>-1.1000000000000001</v>
      </c>
      <c r="P49" s="19">
        <f>SUM(K49:O49)</f>
        <v>60.26</v>
      </c>
    </row>
    <row r="50" spans="1:18" x14ac:dyDescent="0.2">
      <c r="J50" s="56" t="s">
        <v>1548</v>
      </c>
      <c r="K50" s="57">
        <f>SUM(K49)</f>
        <v>54.79</v>
      </c>
      <c r="L50" s="57">
        <f t="shared" ref="L50" si="45">SUM(L49)</f>
        <v>0</v>
      </c>
      <c r="M50" s="57">
        <f t="shared" ref="M50" si="46">SUM(M49)</f>
        <v>0</v>
      </c>
      <c r="N50" s="57">
        <f t="shared" ref="N50" si="47">SUM(N49)</f>
        <v>6.57</v>
      </c>
      <c r="O50" s="57">
        <f t="shared" ref="O50" si="48">SUM(O49)</f>
        <v>-1.1000000000000001</v>
      </c>
      <c r="P50" s="59">
        <f t="shared" ref="P50" si="49">SUM(P49)</f>
        <v>60.26</v>
      </c>
      <c r="Q50" s="61">
        <f>Q47+1</f>
        <v>777</v>
      </c>
      <c r="R50" s="60">
        <f>R47+1</f>
        <v>13</v>
      </c>
    </row>
    <row r="52" spans="1:18" ht="18" customHeight="1" x14ac:dyDescent="0.2">
      <c r="A52" s="29">
        <f>A49+1</f>
        <v>24</v>
      </c>
      <c r="B52" s="28" t="s">
        <v>79</v>
      </c>
      <c r="C52" s="13" t="s">
        <v>79</v>
      </c>
      <c r="D52" s="13" t="str">
        <f>VLOOKUP(C52,TaxInfo!$A$2:$B$641,2,0)</f>
        <v>Antique Electric Cooperative, Inc.</v>
      </c>
      <c r="E52" s="14" t="str">
        <f>VLOOKUP(C52,TaxInfo!$A$2:$C$641,3,0)</f>
        <v>000-567-498-000</v>
      </c>
      <c r="F52" s="14" t="s">
        <v>36</v>
      </c>
      <c r="G52" s="14" t="s">
        <v>37</v>
      </c>
      <c r="H52" s="14" t="s">
        <v>38</v>
      </c>
      <c r="I52" s="14" t="s">
        <v>38</v>
      </c>
      <c r="J52" s="14" t="s">
        <v>38</v>
      </c>
      <c r="K52" s="21">
        <v>11.85</v>
      </c>
      <c r="L52" s="15" t="s">
        <v>39</v>
      </c>
      <c r="M52" s="23" t="s">
        <v>39</v>
      </c>
      <c r="N52" s="15">
        <v>1.42</v>
      </c>
      <c r="O52" s="20">
        <v>-0.24</v>
      </c>
      <c r="P52" s="19">
        <f>SUM(K52:O52)</f>
        <v>13.03</v>
      </c>
    </row>
    <row r="53" spans="1:18" x14ac:dyDescent="0.2">
      <c r="J53" s="56" t="s">
        <v>1548</v>
      </c>
      <c r="K53" s="57">
        <f>SUM(K52)</f>
        <v>11.85</v>
      </c>
      <c r="L53" s="57">
        <f t="shared" ref="L53" si="50">SUM(L52)</f>
        <v>0</v>
      </c>
      <c r="M53" s="57">
        <f t="shared" ref="M53" si="51">SUM(M52)</f>
        <v>0</v>
      </c>
      <c r="N53" s="57">
        <f t="shared" ref="N53" si="52">SUM(N52)</f>
        <v>1.42</v>
      </c>
      <c r="O53" s="57">
        <f t="shared" ref="O53" si="53">SUM(O52)</f>
        <v>-0.24</v>
      </c>
      <c r="P53" s="59">
        <f t="shared" ref="P53" si="54">SUM(P52)</f>
        <v>13.03</v>
      </c>
      <c r="Q53" s="61">
        <f>Q50+1</f>
        <v>778</v>
      </c>
      <c r="R53" s="60">
        <f>R50+1</f>
        <v>14</v>
      </c>
    </row>
    <row r="55" spans="1:18" ht="18" customHeight="1" x14ac:dyDescent="0.2">
      <c r="A55" s="29">
        <f>A52+1</f>
        <v>25</v>
      </c>
      <c r="B55" s="28" t="s">
        <v>80</v>
      </c>
      <c r="C55" s="13" t="s">
        <v>80</v>
      </c>
      <c r="D55" s="13" t="str">
        <f>VLOOKUP(C55,TaxInfo!$A$2:$B$641,2,0)</f>
        <v xml:space="preserve">AP Renewables Inc. </v>
      </c>
      <c r="E55" s="14" t="str">
        <f>VLOOKUP(C55,TaxInfo!$A$2:$C$641,3,0)</f>
        <v>006-893-465-000</v>
      </c>
      <c r="F55" s="14" t="s">
        <v>54</v>
      </c>
      <c r="G55" s="14" t="s">
        <v>37</v>
      </c>
      <c r="H55" s="14" t="s">
        <v>38</v>
      </c>
      <c r="I55" s="14" t="s">
        <v>37</v>
      </c>
      <c r="J55" s="14" t="s">
        <v>37</v>
      </c>
      <c r="K55" s="21" t="s">
        <v>39</v>
      </c>
      <c r="L55" s="15" t="s">
        <v>39</v>
      </c>
      <c r="M55" s="23">
        <v>357.73</v>
      </c>
      <c r="N55" s="15" t="s">
        <v>39</v>
      </c>
      <c r="O55" s="20">
        <v>-7.15</v>
      </c>
      <c r="P55" s="19">
        <f t="shared" ref="P55:P60" si="55">SUM(K55:O55)</f>
        <v>350.58000000000004</v>
      </c>
    </row>
    <row r="56" spans="1:18" ht="18" customHeight="1" x14ac:dyDescent="0.2">
      <c r="A56" s="29">
        <f t="shared" si="1"/>
        <v>26</v>
      </c>
      <c r="B56" s="28" t="s">
        <v>80</v>
      </c>
      <c r="C56" s="13" t="s">
        <v>81</v>
      </c>
      <c r="D56" s="13" t="str">
        <f>VLOOKUP(C56,TaxInfo!$A$2:$B$641,2,0)</f>
        <v xml:space="preserve">AP Renewables Inc. </v>
      </c>
      <c r="E56" s="14" t="str">
        <f>VLOOKUP(C56,TaxInfo!$A$2:$C$641,3,0)</f>
        <v>006-893-465-000</v>
      </c>
      <c r="F56" s="14" t="s">
        <v>36</v>
      </c>
      <c r="G56" s="14" t="s">
        <v>37</v>
      </c>
      <c r="H56" s="14" t="s">
        <v>38</v>
      </c>
      <c r="I56" s="14" t="s">
        <v>37</v>
      </c>
      <c r="J56" s="14" t="s">
        <v>37</v>
      </c>
      <c r="K56" s="21" t="s">
        <v>39</v>
      </c>
      <c r="L56" s="15" t="s">
        <v>39</v>
      </c>
      <c r="M56" s="23">
        <v>1.64</v>
      </c>
      <c r="N56" s="15" t="s">
        <v>39</v>
      </c>
      <c r="O56" s="20">
        <v>-0.03</v>
      </c>
      <c r="P56" s="19">
        <f t="shared" si="55"/>
        <v>1.6099999999999999</v>
      </c>
    </row>
    <row r="57" spans="1:18" ht="18" customHeight="1" x14ac:dyDescent="0.2">
      <c r="A57" s="29">
        <f t="shared" si="1"/>
        <v>27</v>
      </c>
      <c r="B57" s="28" t="s">
        <v>80</v>
      </c>
      <c r="C57" s="13" t="s">
        <v>160</v>
      </c>
      <c r="D57" s="13" t="str">
        <f>VLOOKUP(C57,TaxInfo!$A$2:$B$641,2,0)</f>
        <v xml:space="preserve">AP Renewables Inc. </v>
      </c>
      <c r="E57" s="14" t="str">
        <f>VLOOKUP(C57,TaxInfo!$A$2:$C$641,3,0)</f>
        <v>006-893-465-000</v>
      </c>
      <c r="F57" s="14" t="s">
        <v>36</v>
      </c>
      <c r="G57" s="14" t="s">
        <v>37</v>
      </c>
      <c r="H57" s="14" t="s">
        <v>38</v>
      </c>
      <c r="I57" s="14" t="s">
        <v>38</v>
      </c>
      <c r="J57" s="14" t="s">
        <v>37</v>
      </c>
      <c r="K57" s="21" t="s">
        <v>39</v>
      </c>
      <c r="L57" s="15" t="s">
        <v>39</v>
      </c>
      <c r="M57" s="23">
        <v>0.03</v>
      </c>
      <c r="N57" s="15" t="s">
        <v>39</v>
      </c>
      <c r="O57" s="20" t="s">
        <v>39</v>
      </c>
      <c r="P57" s="19">
        <f t="shared" si="55"/>
        <v>0.03</v>
      </c>
    </row>
    <row r="58" spans="1:18" ht="18" customHeight="1" x14ac:dyDescent="0.2">
      <c r="A58" s="29">
        <f t="shared" si="1"/>
        <v>28</v>
      </c>
      <c r="B58" s="28" t="s">
        <v>80</v>
      </c>
      <c r="C58" s="13" t="s">
        <v>163</v>
      </c>
      <c r="D58" s="13" t="str">
        <f>VLOOKUP(C58,TaxInfo!$A$2:$B$641,2,0)</f>
        <v xml:space="preserve">AP Renewables Inc. </v>
      </c>
      <c r="E58" s="14" t="str">
        <f>VLOOKUP(C58,TaxInfo!$A$2:$C$641,3,0)</f>
        <v>006-893-465-000</v>
      </c>
      <c r="F58" s="14" t="s">
        <v>36</v>
      </c>
      <c r="G58" s="14" t="s">
        <v>37</v>
      </c>
      <c r="H58" s="14" t="s">
        <v>38</v>
      </c>
      <c r="I58" s="14" t="s">
        <v>38</v>
      </c>
      <c r="J58" s="14" t="s">
        <v>38</v>
      </c>
      <c r="K58" s="21">
        <v>2.89</v>
      </c>
      <c r="L58" s="15" t="s">
        <v>39</v>
      </c>
      <c r="M58" s="23" t="s">
        <v>1546</v>
      </c>
      <c r="N58" s="15">
        <v>0.35</v>
      </c>
      <c r="O58" s="20">
        <v>-0.06</v>
      </c>
      <c r="P58" s="19">
        <f t="shared" si="55"/>
        <v>3.18</v>
      </c>
    </row>
    <row r="59" spans="1:18" ht="18" customHeight="1" x14ac:dyDescent="0.2">
      <c r="A59" s="29">
        <f t="shared" si="1"/>
        <v>29</v>
      </c>
      <c r="B59" s="28" t="s">
        <v>80</v>
      </c>
      <c r="C59" s="13" t="s">
        <v>161</v>
      </c>
      <c r="D59" s="13" t="str">
        <f>VLOOKUP(C59,TaxInfo!$A$2:$B$641,2,0)</f>
        <v xml:space="preserve">AP Renewables Inc. </v>
      </c>
      <c r="E59" s="14" t="str">
        <f>VLOOKUP(C59,TaxInfo!$A$2:$C$641,3,0)</f>
        <v>006-893-465-000</v>
      </c>
      <c r="F59" s="14" t="s">
        <v>36</v>
      </c>
      <c r="G59" s="14" t="s">
        <v>37</v>
      </c>
      <c r="H59" s="14" t="s">
        <v>38</v>
      </c>
      <c r="I59" s="14" t="s">
        <v>38</v>
      </c>
      <c r="J59" s="14" t="s">
        <v>38</v>
      </c>
      <c r="K59" s="21">
        <v>3.35</v>
      </c>
      <c r="L59" s="15" t="s">
        <v>39</v>
      </c>
      <c r="M59" s="23" t="s">
        <v>1546</v>
      </c>
      <c r="N59" s="15">
        <v>0.4</v>
      </c>
      <c r="O59" s="20">
        <v>-7.0000000000000007E-2</v>
      </c>
      <c r="P59" s="19">
        <f t="shared" si="55"/>
        <v>3.68</v>
      </c>
    </row>
    <row r="60" spans="1:18" ht="18" customHeight="1" x14ac:dyDescent="0.2">
      <c r="A60" s="29">
        <f t="shared" si="1"/>
        <v>30</v>
      </c>
      <c r="B60" s="28" t="s">
        <v>80</v>
      </c>
      <c r="C60" s="13" t="s">
        <v>164</v>
      </c>
      <c r="D60" s="13" t="str">
        <f>VLOOKUP(C60,TaxInfo!$A$2:$B$641,2,0)</f>
        <v xml:space="preserve">AP Renewables Inc. </v>
      </c>
      <c r="E60" s="14" t="str">
        <f>VLOOKUP(C60,TaxInfo!$A$2:$C$641,3,0)</f>
        <v>006-893-465-000</v>
      </c>
      <c r="F60" s="14" t="s">
        <v>36</v>
      </c>
      <c r="G60" s="14" t="s">
        <v>37</v>
      </c>
      <c r="H60" s="14" t="s">
        <v>38</v>
      </c>
      <c r="I60" s="14" t="s">
        <v>38</v>
      </c>
      <c r="J60" s="14" t="s">
        <v>38</v>
      </c>
      <c r="K60" s="21">
        <v>10.61</v>
      </c>
      <c r="L60" s="15" t="s">
        <v>39</v>
      </c>
      <c r="M60" s="23" t="s">
        <v>1546</v>
      </c>
      <c r="N60" s="15">
        <v>1.27</v>
      </c>
      <c r="O60" s="20">
        <v>-0.21</v>
      </c>
      <c r="P60" s="19">
        <f t="shared" si="55"/>
        <v>11.669999999999998</v>
      </c>
    </row>
    <row r="61" spans="1:18" x14ac:dyDescent="0.2">
      <c r="J61" s="56" t="s">
        <v>1548</v>
      </c>
      <c r="K61" s="57">
        <f>SUM(K55:K60)</f>
        <v>16.850000000000001</v>
      </c>
      <c r="L61" s="57">
        <f t="shared" ref="L61:P61" si="56">SUM(L55:L60)</f>
        <v>0</v>
      </c>
      <c r="M61" s="57">
        <f t="shared" si="56"/>
        <v>359.4</v>
      </c>
      <c r="N61" s="57">
        <f t="shared" si="56"/>
        <v>2.02</v>
      </c>
      <c r="O61" s="57">
        <f t="shared" si="56"/>
        <v>-7.5200000000000005</v>
      </c>
      <c r="P61" s="57">
        <f t="shared" si="56"/>
        <v>370.75000000000006</v>
      </c>
      <c r="Q61" s="61">
        <f>Q53+1</f>
        <v>779</v>
      </c>
      <c r="R61" s="60">
        <f>R53+1</f>
        <v>15</v>
      </c>
    </row>
    <row r="63" spans="1:18" ht="18" customHeight="1" x14ac:dyDescent="0.2">
      <c r="A63" s="29">
        <f>A60+1</f>
        <v>31</v>
      </c>
      <c r="B63" s="28" t="s">
        <v>52</v>
      </c>
      <c r="C63" s="13" t="s">
        <v>52</v>
      </c>
      <c r="D63" s="13" t="str">
        <f>VLOOKUP(C63,TaxInfo!$A$2:$B$641,2,0)</f>
        <v>Authority of the Freeport Area of Bataan</v>
      </c>
      <c r="E63" s="14" t="str">
        <f>VLOOKUP(C63,TaxInfo!$A$2:$C$641,3,0)</f>
        <v>295-375-213-000</v>
      </c>
      <c r="F63" s="14" t="s">
        <v>36</v>
      </c>
      <c r="G63" s="14" t="s">
        <v>37</v>
      </c>
      <c r="H63" s="14" t="s">
        <v>38</v>
      </c>
      <c r="I63" s="14" t="s">
        <v>38</v>
      </c>
      <c r="J63" s="14" t="s">
        <v>37</v>
      </c>
      <c r="K63" s="21" t="s">
        <v>39</v>
      </c>
      <c r="L63" s="15" t="s">
        <v>39</v>
      </c>
      <c r="M63" s="23">
        <v>2.27</v>
      </c>
      <c r="N63" s="15" t="s">
        <v>39</v>
      </c>
      <c r="O63" s="19">
        <v>-0.05</v>
      </c>
      <c r="P63" s="19">
        <f>SUM(K63:O63)</f>
        <v>2.2200000000000002</v>
      </c>
    </row>
    <row r="64" spans="1:18" x14ac:dyDescent="0.2">
      <c r="J64" s="56" t="s">
        <v>1548</v>
      </c>
      <c r="K64" s="57">
        <f>SUM(K63)</f>
        <v>0</v>
      </c>
      <c r="L64" s="57">
        <f t="shared" ref="L64" si="57">SUM(L63)</f>
        <v>0</v>
      </c>
      <c r="M64" s="57">
        <f t="shared" ref="M64" si="58">SUM(M63)</f>
        <v>2.27</v>
      </c>
      <c r="N64" s="57">
        <f t="shared" ref="N64" si="59">SUM(N63)</f>
        <v>0</v>
      </c>
      <c r="O64" s="57">
        <f t="shared" ref="O64" si="60">SUM(O63)</f>
        <v>-0.05</v>
      </c>
      <c r="P64" s="59">
        <f t="shared" ref="P64" si="61">SUM(P63)</f>
        <v>2.2200000000000002</v>
      </c>
      <c r="Q64" s="61">
        <f>Q61+1</f>
        <v>780</v>
      </c>
      <c r="R64" s="60">
        <f>R61+1</f>
        <v>16</v>
      </c>
    </row>
    <row r="66" spans="1:18" ht="18" customHeight="1" x14ac:dyDescent="0.2">
      <c r="A66" s="29">
        <f>A63+1</f>
        <v>32</v>
      </c>
      <c r="B66" s="28" t="s">
        <v>182</v>
      </c>
      <c r="C66" s="13" t="s">
        <v>182</v>
      </c>
      <c r="D66" s="13" t="str">
        <f>VLOOKUP(C66,TaxInfo!$A$2:$B$641,2,0)</f>
        <v>Bac-Man Geothermal, Inc.</v>
      </c>
      <c r="E66" s="14" t="str">
        <f>VLOOKUP(C66,TaxInfo!$A$2:$C$641,3,0)</f>
        <v>007-721-206</v>
      </c>
      <c r="F66" s="14" t="s">
        <v>54</v>
      </c>
      <c r="G66" s="14" t="s">
        <v>37</v>
      </c>
      <c r="H66" s="14" t="s">
        <v>38</v>
      </c>
      <c r="I66" s="14" t="s">
        <v>37</v>
      </c>
      <c r="J66" s="14" t="s">
        <v>37</v>
      </c>
      <c r="K66" s="21" t="s">
        <v>39</v>
      </c>
      <c r="L66" s="15" t="s">
        <v>39</v>
      </c>
      <c r="M66" s="23">
        <v>265.88</v>
      </c>
      <c r="N66" s="15" t="s">
        <v>39</v>
      </c>
      <c r="O66" s="20">
        <v>-5.32</v>
      </c>
      <c r="P66" s="19">
        <f>SUM(K66:O66)</f>
        <v>260.56</v>
      </c>
    </row>
    <row r="67" spans="1:18" ht="18" customHeight="1" x14ac:dyDescent="0.2">
      <c r="A67" s="29">
        <f t="shared" si="1"/>
        <v>33</v>
      </c>
      <c r="B67" s="28" t="s">
        <v>186</v>
      </c>
      <c r="C67" s="13" t="s">
        <v>186</v>
      </c>
      <c r="D67" s="13" t="str">
        <f>VLOOKUP(C67,TaxInfo!$A$2:$B$641,2,0)</f>
        <v>Bac-Man Geothermal, Inc.</v>
      </c>
      <c r="E67" s="14" t="str">
        <f>VLOOKUP(C67,TaxInfo!$A$2:$C$641,3,0)</f>
        <v>007-721-206</v>
      </c>
      <c r="F67" s="14" t="s">
        <v>36</v>
      </c>
      <c r="G67" s="14" t="s">
        <v>37</v>
      </c>
      <c r="H67" s="14" t="s">
        <v>38</v>
      </c>
      <c r="I67" s="14" t="s">
        <v>38</v>
      </c>
      <c r="J67" s="14" t="s">
        <v>38</v>
      </c>
      <c r="K67" s="21">
        <v>0.04</v>
      </c>
      <c r="L67" s="15" t="s">
        <v>39</v>
      </c>
      <c r="M67" s="23" t="s">
        <v>1546</v>
      </c>
      <c r="N67" s="15" t="s">
        <v>39</v>
      </c>
      <c r="O67" s="20" t="s">
        <v>39</v>
      </c>
      <c r="P67" s="19">
        <f>SUM(K67:O67)</f>
        <v>0.04</v>
      </c>
    </row>
    <row r="68" spans="1:18" ht="18" customHeight="1" x14ac:dyDescent="0.2">
      <c r="A68" s="29">
        <f t="shared" si="1"/>
        <v>34</v>
      </c>
      <c r="B68" s="28" t="s">
        <v>186</v>
      </c>
      <c r="C68" s="13" t="s">
        <v>188</v>
      </c>
      <c r="D68" s="13" t="str">
        <f>VLOOKUP(C68,TaxInfo!$A$2:$B$641,2,0)</f>
        <v>Bac-Man Geothermal, Inc.</v>
      </c>
      <c r="E68" s="14" t="str">
        <f>VLOOKUP(C68,TaxInfo!$A$2:$C$641,3,0)</f>
        <v>007-721-206-000</v>
      </c>
      <c r="F68" s="14" t="s">
        <v>36</v>
      </c>
      <c r="G68" s="14" t="s">
        <v>37</v>
      </c>
      <c r="H68" s="14" t="s">
        <v>38</v>
      </c>
      <c r="I68" s="14" t="s">
        <v>38</v>
      </c>
      <c r="J68" s="14" t="s">
        <v>37</v>
      </c>
      <c r="K68" s="21" t="s">
        <v>39</v>
      </c>
      <c r="L68" s="15" t="s">
        <v>39</v>
      </c>
      <c r="M68" s="23">
        <v>69.09</v>
      </c>
      <c r="N68" s="15" t="s">
        <v>39</v>
      </c>
      <c r="O68" s="20">
        <v>-1.38</v>
      </c>
      <c r="P68" s="19">
        <f>SUM(K68:O68)</f>
        <v>67.710000000000008</v>
      </c>
    </row>
    <row r="69" spans="1:18" ht="18" customHeight="1" x14ac:dyDescent="0.2">
      <c r="A69" s="29">
        <f t="shared" si="1"/>
        <v>35</v>
      </c>
      <c r="B69" s="28" t="s">
        <v>186</v>
      </c>
      <c r="C69" s="13" t="s">
        <v>191</v>
      </c>
      <c r="D69" s="13" t="str">
        <f>VLOOKUP(C69,TaxInfo!$A$2:$B$641,2,0)</f>
        <v>Bac-Man Geothermal, Inc.</v>
      </c>
      <c r="E69" s="14" t="str">
        <f>VLOOKUP(C69,TaxInfo!$A$2:$C$641,3,0)</f>
        <v>007-721-206</v>
      </c>
      <c r="F69" s="14" t="s">
        <v>36</v>
      </c>
      <c r="G69" s="14" t="s">
        <v>37</v>
      </c>
      <c r="H69" s="14" t="s">
        <v>38</v>
      </c>
      <c r="I69" s="14" t="s">
        <v>38</v>
      </c>
      <c r="J69" s="14" t="s">
        <v>38</v>
      </c>
      <c r="K69" s="21">
        <v>0.38</v>
      </c>
      <c r="L69" s="15" t="s">
        <v>39</v>
      </c>
      <c r="M69" s="23" t="s">
        <v>1546</v>
      </c>
      <c r="N69" s="15">
        <v>0.05</v>
      </c>
      <c r="O69" s="20">
        <v>-0.01</v>
      </c>
      <c r="P69" s="19">
        <f>SUM(K69:O69)</f>
        <v>0.42</v>
      </c>
    </row>
    <row r="70" spans="1:18" ht="18" customHeight="1" x14ac:dyDescent="0.2">
      <c r="A70" s="29">
        <f t="shared" si="1"/>
        <v>36</v>
      </c>
      <c r="B70" s="28" t="s">
        <v>182</v>
      </c>
      <c r="C70" s="13" t="s">
        <v>189</v>
      </c>
      <c r="D70" s="13" t="str">
        <f>VLOOKUP(C70,TaxInfo!$A$2:$B$641,2,0)</f>
        <v>Bac-Man Geothermal, Inc.</v>
      </c>
      <c r="E70" s="14" t="str">
        <f>VLOOKUP(C70,TaxInfo!$A$2:$C$641,3,0)</f>
        <v>007-721-206</v>
      </c>
      <c r="F70" s="14" t="s">
        <v>36</v>
      </c>
      <c r="G70" s="14" t="s">
        <v>37</v>
      </c>
      <c r="H70" s="14" t="s">
        <v>38</v>
      </c>
      <c r="I70" s="14" t="s">
        <v>37</v>
      </c>
      <c r="J70" s="14" t="s">
        <v>37</v>
      </c>
      <c r="K70" s="21" t="s">
        <v>39</v>
      </c>
      <c r="L70" s="15" t="s">
        <v>39</v>
      </c>
      <c r="M70" s="23">
        <v>0.25</v>
      </c>
      <c r="N70" s="15" t="s">
        <v>39</v>
      </c>
      <c r="O70" s="20" t="s">
        <v>39</v>
      </c>
      <c r="P70" s="19">
        <f>SUM(K70:O70)</f>
        <v>0.25</v>
      </c>
    </row>
    <row r="71" spans="1:18" x14ac:dyDescent="0.2">
      <c r="J71" s="56" t="s">
        <v>1548</v>
      </c>
      <c r="K71" s="57">
        <f>SUM(K66:K70)</f>
        <v>0.42</v>
      </c>
      <c r="L71" s="57">
        <f t="shared" ref="L71:P71" si="62">SUM(L66:L70)</f>
        <v>0</v>
      </c>
      <c r="M71" s="57">
        <f t="shared" si="62"/>
        <v>335.22</v>
      </c>
      <c r="N71" s="57">
        <f t="shared" si="62"/>
        <v>0.05</v>
      </c>
      <c r="O71" s="57">
        <f t="shared" si="62"/>
        <v>-6.71</v>
      </c>
      <c r="P71" s="57">
        <f t="shared" si="62"/>
        <v>328.98000000000008</v>
      </c>
      <c r="Q71" s="61">
        <f>Q64+1</f>
        <v>781</v>
      </c>
      <c r="R71" s="60">
        <f>R64+1</f>
        <v>17</v>
      </c>
    </row>
    <row r="73" spans="1:18" ht="18" customHeight="1" x14ac:dyDescent="0.2">
      <c r="A73" s="29">
        <f>A70+1</f>
        <v>37</v>
      </c>
      <c r="B73" s="28" t="s">
        <v>196</v>
      </c>
      <c r="C73" s="13" t="s">
        <v>196</v>
      </c>
      <c r="D73" s="13" t="str">
        <f>VLOOKUP(C73,TaxInfo!$A$2:$B$641,2,0)</f>
        <v xml:space="preserve">Balamban Enerzone Corporation </v>
      </c>
      <c r="E73" s="14" t="str">
        <f>VLOOKUP(C73,TaxInfo!$A$2:$C$641,3,0)</f>
        <v>250-328-123-000</v>
      </c>
      <c r="F73" s="14" t="s">
        <v>36</v>
      </c>
      <c r="G73" s="14" t="s">
        <v>37</v>
      </c>
      <c r="H73" s="14" t="s">
        <v>38</v>
      </c>
      <c r="I73" s="14" t="s">
        <v>38</v>
      </c>
      <c r="J73" s="14" t="s">
        <v>37</v>
      </c>
      <c r="K73" s="21" t="s">
        <v>39</v>
      </c>
      <c r="L73" s="15" t="s">
        <v>39</v>
      </c>
      <c r="M73" s="23">
        <v>0.8</v>
      </c>
      <c r="N73" s="15" t="s">
        <v>39</v>
      </c>
      <c r="O73" s="20">
        <v>-0.02</v>
      </c>
      <c r="P73" s="19">
        <f>SUM(K73:O73)</f>
        <v>0.78</v>
      </c>
    </row>
    <row r="74" spans="1:18" x14ac:dyDescent="0.2">
      <c r="J74" s="56" t="s">
        <v>1548</v>
      </c>
      <c r="K74" s="57">
        <f>SUM(K73)</f>
        <v>0</v>
      </c>
      <c r="L74" s="57">
        <f t="shared" ref="L74" si="63">SUM(L73)</f>
        <v>0</v>
      </c>
      <c r="M74" s="57">
        <f t="shared" ref="M74" si="64">SUM(M73)</f>
        <v>0.8</v>
      </c>
      <c r="N74" s="57">
        <f t="shared" ref="N74" si="65">SUM(N73)</f>
        <v>0</v>
      </c>
      <c r="O74" s="57">
        <f t="shared" ref="O74" si="66">SUM(O73)</f>
        <v>-0.02</v>
      </c>
      <c r="P74" s="59">
        <f t="shared" ref="P74" si="67">SUM(P73)</f>
        <v>0.78</v>
      </c>
      <c r="Q74" s="61">
        <f>Q71+1</f>
        <v>782</v>
      </c>
      <c r="R74" s="60">
        <f>R71+1</f>
        <v>18</v>
      </c>
    </row>
    <row r="76" spans="1:18" ht="18" customHeight="1" x14ac:dyDescent="0.2">
      <c r="A76" s="29">
        <f>A73+1</f>
        <v>38</v>
      </c>
      <c r="B76" s="28" t="s">
        <v>203</v>
      </c>
      <c r="C76" s="13" t="s">
        <v>203</v>
      </c>
      <c r="D76" s="13" t="str">
        <f>VLOOKUP(C76,TaxInfo!$A$2:$B$641,2,0)</f>
        <v>Bataan 2020 Power Ventures, Inc.</v>
      </c>
      <c r="E76" s="14" t="str">
        <f>VLOOKUP(C76,TaxInfo!$A$2:$C$641,3,0)</f>
        <v>009-364-267-000</v>
      </c>
      <c r="F76" s="14" t="s">
        <v>54</v>
      </c>
      <c r="G76" s="14" t="s">
        <v>37</v>
      </c>
      <c r="H76" s="14" t="s">
        <v>38</v>
      </c>
      <c r="I76" s="14" t="s">
        <v>37</v>
      </c>
      <c r="J76" s="14" t="s">
        <v>37</v>
      </c>
      <c r="K76" s="21" t="s">
        <v>39</v>
      </c>
      <c r="L76" s="15" t="s">
        <v>39</v>
      </c>
      <c r="M76" s="23">
        <v>0.01</v>
      </c>
      <c r="N76" s="15" t="s">
        <v>39</v>
      </c>
      <c r="O76" s="20" t="s">
        <v>39</v>
      </c>
      <c r="P76" s="19">
        <f>SUM(K76:O76)</f>
        <v>0.01</v>
      </c>
    </row>
    <row r="77" spans="1:18" ht="18" customHeight="1" x14ac:dyDescent="0.2">
      <c r="A77" s="29">
        <f t="shared" si="1"/>
        <v>39</v>
      </c>
      <c r="B77" s="28" t="s">
        <v>203</v>
      </c>
      <c r="C77" s="13" t="s">
        <v>205</v>
      </c>
      <c r="D77" s="13" t="str">
        <f>VLOOKUP(C77,TaxInfo!$A$2:$B$641,2,0)</f>
        <v>Bataan 2020 Power Ventures, Inc.</v>
      </c>
      <c r="E77" s="14" t="str">
        <f>VLOOKUP(C77,TaxInfo!$A$2:$C$641,3,0)</f>
        <v>009-364-267-000</v>
      </c>
      <c r="F77" s="14" t="s">
        <v>36</v>
      </c>
      <c r="G77" s="14" t="s">
        <v>37</v>
      </c>
      <c r="H77" s="14" t="s">
        <v>38</v>
      </c>
      <c r="I77" s="14" t="s">
        <v>37</v>
      </c>
      <c r="J77" s="14" t="s">
        <v>37</v>
      </c>
      <c r="K77" s="21" t="s">
        <v>39</v>
      </c>
      <c r="L77" s="15" t="s">
        <v>39</v>
      </c>
      <c r="M77" s="23">
        <v>0.19</v>
      </c>
      <c r="N77" s="15" t="s">
        <v>39</v>
      </c>
      <c r="O77" s="20" t="s">
        <v>39</v>
      </c>
      <c r="P77" s="19">
        <f>SUM(K77:O77)</f>
        <v>0.19</v>
      </c>
    </row>
    <row r="78" spans="1:18" x14ac:dyDescent="0.2">
      <c r="J78" s="56" t="s">
        <v>1548</v>
      </c>
      <c r="K78" s="57">
        <f>SUM(K76:K77)</f>
        <v>0</v>
      </c>
      <c r="L78" s="57">
        <f t="shared" ref="L78" si="68">SUM(L76:L77)</f>
        <v>0</v>
      </c>
      <c r="M78" s="57">
        <f t="shared" ref="M78" si="69">SUM(M76:M77)</f>
        <v>0.2</v>
      </c>
      <c r="N78" s="57">
        <f t="shared" ref="N78" si="70">SUM(N76:N77)</f>
        <v>0</v>
      </c>
      <c r="O78" s="57">
        <f t="shared" ref="O78" si="71">SUM(O76:O77)</f>
        <v>0</v>
      </c>
      <c r="P78" s="59">
        <f t="shared" ref="P78" si="72">SUM(P76:P77)</f>
        <v>0.2</v>
      </c>
      <c r="Q78" s="61">
        <f>Q74+1</f>
        <v>783</v>
      </c>
      <c r="R78" s="60">
        <f>R74+1</f>
        <v>19</v>
      </c>
    </row>
    <row r="80" spans="1:18" ht="18" customHeight="1" x14ac:dyDescent="0.2">
      <c r="A80" s="29">
        <f>A77+1</f>
        <v>40</v>
      </c>
      <c r="B80" s="28" t="s">
        <v>207</v>
      </c>
      <c r="C80" s="13" t="s">
        <v>211</v>
      </c>
      <c r="D80" s="13" t="str">
        <f>VLOOKUP(C80,TaxInfo!$A$2:$B$641,2,0)</f>
        <v xml:space="preserve">Bataan Solar Energy Inc. </v>
      </c>
      <c r="E80" s="14" t="str">
        <f>VLOOKUP(C80,TaxInfo!$A$2:$C$641,3,0)</f>
        <v>009-360-958-000</v>
      </c>
      <c r="F80" s="14" t="s">
        <v>36</v>
      </c>
      <c r="G80" s="14" t="s">
        <v>37</v>
      </c>
      <c r="H80" s="14" t="s">
        <v>38</v>
      </c>
      <c r="I80" s="14" t="s">
        <v>37</v>
      </c>
      <c r="J80" s="14" t="s">
        <v>37</v>
      </c>
      <c r="K80" s="21" t="s">
        <v>39</v>
      </c>
      <c r="L80" s="15" t="s">
        <v>39</v>
      </c>
      <c r="M80" s="23">
        <v>0.01</v>
      </c>
      <c r="N80" s="15" t="s">
        <v>39</v>
      </c>
      <c r="O80" s="20" t="s">
        <v>39</v>
      </c>
      <c r="P80" s="19">
        <f>SUM(K80:O80)</f>
        <v>0.01</v>
      </c>
    </row>
    <row r="81" spans="1:18" x14ac:dyDescent="0.2">
      <c r="J81" s="56" t="s">
        <v>1548</v>
      </c>
      <c r="K81" s="57">
        <f>SUM(K80)</f>
        <v>0</v>
      </c>
      <c r="L81" s="57">
        <f t="shared" ref="L81" si="73">SUM(L80)</f>
        <v>0</v>
      </c>
      <c r="M81" s="57">
        <f t="shared" ref="M81" si="74">SUM(M80)</f>
        <v>0.01</v>
      </c>
      <c r="N81" s="57">
        <f t="shared" ref="N81" si="75">SUM(N80)</f>
        <v>0</v>
      </c>
      <c r="O81" s="57">
        <f t="shared" ref="O81" si="76">SUM(O80)</f>
        <v>0</v>
      </c>
      <c r="P81" s="59">
        <f t="shared" ref="P81" si="77">SUM(P80)</f>
        <v>0.01</v>
      </c>
      <c r="Q81" s="61">
        <f>Q78+1</f>
        <v>784</v>
      </c>
      <c r="R81" s="60">
        <f>R78+1</f>
        <v>20</v>
      </c>
    </row>
    <row r="83" spans="1:18" ht="18" customHeight="1" x14ac:dyDescent="0.2">
      <c r="A83" s="29">
        <f>A80+1</f>
        <v>41</v>
      </c>
      <c r="B83" s="28" t="s">
        <v>85</v>
      </c>
      <c r="C83" s="13" t="s">
        <v>85</v>
      </c>
      <c r="D83" s="13" t="str">
        <f>VLOOKUP(C83,TaxInfo!$A$2:$B$641,2,0)</f>
        <v xml:space="preserve">Batangas I Electric Cooperative, Inc. </v>
      </c>
      <c r="E83" s="14" t="str">
        <f>VLOOKUP(C83,TaxInfo!$A$2:$C$641,3,0)</f>
        <v>000-619-182</v>
      </c>
      <c r="F83" s="14" t="s">
        <v>36</v>
      </c>
      <c r="G83" s="14" t="s">
        <v>37</v>
      </c>
      <c r="H83" s="14" t="s">
        <v>38</v>
      </c>
      <c r="I83" s="14" t="s">
        <v>38</v>
      </c>
      <c r="J83" s="14" t="s">
        <v>38</v>
      </c>
      <c r="K83" s="21">
        <v>27.8</v>
      </c>
      <c r="L83" s="15" t="s">
        <v>39</v>
      </c>
      <c r="M83" s="23" t="s">
        <v>39</v>
      </c>
      <c r="N83" s="15">
        <v>3.34</v>
      </c>
      <c r="O83" s="20">
        <v>-0.56000000000000005</v>
      </c>
      <c r="P83" s="19">
        <f>SUM(K83:O83)</f>
        <v>30.580000000000002</v>
      </c>
    </row>
    <row r="84" spans="1:18" x14ac:dyDescent="0.2">
      <c r="J84" s="56" t="s">
        <v>1548</v>
      </c>
      <c r="K84" s="57">
        <f>SUM(K83)</f>
        <v>27.8</v>
      </c>
      <c r="L84" s="57">
        <f t="shared" ref="L84" si="78">SUM(L83)</f>
        <v>0</v>
      </c>
      <c r="M84" s="57">
        <f t="shared" ref="M84" si="79">SUM(M83)</f>
        <v>0</v>
      </c>
      <c r="N84" s="57">
        <f t="shared" ref="N84" si="80">SUM(N83)</f>
        <v>3.34</v>
      </c>
      <c r="O84" s="57">
        <f t="shared" ref="O84" si="81">SUM(O83)</f>
        <v>-0.56000000000000005</v>
      </c>
      <c r="P84" s="59">
        <f t="shared" ref="P84" si="82">SUM(P83)</f>
        <v>30.580000000000002</v>
      </c>
      <c r="Q84" s="61">
        <f>Q81+1</f>
        <v>785</v>
      </c>
      <c r="R84" s="60">
        <f>R81+1</f>
        <v>21</v>
      </c>
    </row>
    <row r="86" spans="1:18" ht="18" customHeight="1" x14ac:dyDescent="0.2">
      <c r="A86" s="29">
        <f>A83+1</f>
        <v>42</v>
      </c>
      <c r="B86" s="28" t="s">
        <v>86</v>
      </c>
      <c r="C86" s="13" t="s">
        <v>86</v>
      </c>
      <c r="D86" s="13" t="str">
        <f>VLOOKUP(C86,TaxInfo!$A$2:$B$641,2,0)</f>
        <v xml:space="preserve">Batangas II Electric Cooperative, Inc. </v>
      </c>
      <c r="E86" s="14" t="str">
        <f>VLOOKUP(C86,TaxInfo!$A$2:$C$641,3,0)</f>
        <v>000-958-167-000</v>
      </c>
      <c r="F86" s="14" t="s">
        <v>36</v>
      </c>
      <c r="G86" s="14" t="s">
        <v>37</v>
      </c>
      <c r="H86" s="14" t="s">
        <v>38</v>
      </c>
      <c r="I86" s="14" t="s">
        <v>38</v>
      </c>
      <c r="J86" s="14" t="s">
        <v>38</v>
      </c>
      <c r="K86" s="21">
        <v>129.97999999999999</v>
      </c>
      <c r="L86" s="15" t="s">
        <v>39</v>
      </c>
      <c r="M86" s="23" t="s">
        <v>39</v>
      </c>
      <c r="N86" s="15">
        <v>15.6</v>
      </c>
      <c r="O86" s="20">
        <v>-2.6</v>
      </c>
      <c r="P86" s="19">
        <f>SUM(K86:O86)</f>
        <v>142.97999999999999</v>
      </c>
    </row>
    <row r="87" spans="1:18" ht="18" customHeight="1" x14ac:dyDescent="0.2">
      <c r="A87" s="29">
        <f t="shared" si="1"/>
        <v>43</v>
      </c>
      <c r="B87" s="28" t="s">
        <v>218</v>
      </c>
      <c r="C87" s="13" t="s">
        <v>218</v>
      </c>
      <c r="D87" s="13" t="str">
        <f>VLOOKUP(C87,TaxInfo!$A$2:$B$641,2,0)</f>
        <v xml:space="preserve">Batangas II Electric Cooperative, Inc. </v>
      </c>
      <c r="E87" s="14" t="str">
        <f>VLOOKUP(C87,TaxInfo!$A$2:$C$641,3,0)</f>
        <v>000-958-167-000</v>
      </c>
      <c r="F87" s="14" t="s">
        <v>36</v>
      </c>
      <c r="G87" s="14" t="s">
        <v>37</v>
      </c>
      <c r="H87" s="14" t="s">
        <v>38</v>
      </c>
      <c r="I87" s="14" t="s">
        <v>38</v>
      </c>
      <c r="J87" s="14" t="s">
        <v>38</v>
      </c>
      <c r="K87" s="21">
        <v>0.17</v>
      </c>
      <c r="L87" s="15" t="s">
        <v>39</v>
      </c>
      <c r="M87" s="23" t="s">
        <v>1546</v>
      </c>
      <c r="N87" s="15">
        <v>0.02</v>
      </c>
      <c r="O87" s="20" t="s">
        <v>39</v>
      </c>
      <c r="P87" s="19">
        <f>SUM(K87:O87)</f>
        <v>0.19</v>
      </c>
    </row>
    <row r="88" spans="1:18" x14ac:dyDescent="0.2">
      <c r="J88" s="56" t="s">
        <v>1548</v>
      </c>
      <c r="K88" s="57">
        <f>SUM(K86:K87)</f>
        <v>130.14999999999998</v>
      </c>
      <c r="L88" s="57">
        <f t="shared" ref="L88" si="83">SUM(L86:L87)</f>
        <v>0</v>
      </c>
      <c r="M88" s="57">
        <f t="shared" ref="M88" si="84">SUM(M86:M87)</f>
        <v>0</v>
      </c>
      <c r="N88" s="57">
        <f t="shared" ref="N88" si="85">SUM(N86:N87)</f>
        <v>15.62</v>
      </c>
      <c r="O88" s="57">
        <f t="shared" ref="O88" si="86">SUM(O86:O87)</f>
        <v>-2.6</v>
      </c>
      <c r="P88" s="59">
        <f t="shared" ref="P88" si="87">SUM(P86:P87)</f>
        <v>143.16999999999999</v>
      </c>
      <c r="Q88" s="61">
        <f>Q84+1</f>
        <v>786</v>
      </c>
      <c r="R88" s="60">
        <f>R84+1</f>
        <v>22</v>
      </c>
    </row>
    <row r="90" spans="1:18" ht="18" customHeight="1" x14ac:dyDescent="0.2">
      <c r="A90" s="29">
        <f>A87+1</f>
        <v>44</v>
      </c>
      <c r="B90" s="28" t="s">
        <v>220</v>
      </c>
      <c r="C90" s="13" t="s">
        <v>220</v>
      </c>
      <c r="D90" s="13" t="str">
        <f>VLOOKUP(C90,TaxInfo!$A$2:$B$641,2,0)</f>
        <v xml:space="preserve">Belgrove Power Corporation </v>
      </c>
      <c r="E90" s="14" t="str">
        <f>VLOOKUP(C90,TaxInfo!$A$2:$C$641,3,0)</f>
        <v>771-533-432-000</v>
      </c>
      <c r="F90" s="14" t="s">
        <v>54</v>
      </c>
      <c r="G90" s="14" t="s">
        <v>37</v>
      </c>
      <c r="H90" s="14" t="s">
        <v>38</v>
      </c>
      <c r="I90" s="14" t="s">
        <v>38</v>
      </c>
      <c r="J90" s="14" t="s">
        <v>38</v>
      </c>
      <c r="K90" s="21">
        <v>0.02</v>
      </c>
      <c r="L90" s="15" t="s">
        <v>39</v>
      </c>
      <c r="M90" s="23" t="s">
        <v>1546</v>
      </c>
      <c r="N90" s="15" t="s">
        <v>39</v>
      </c>
      <c r="O90" s="20" t="s">
        <v>39</v>
      </c>
      <c r="P90" s="19">
        <f>SUM(K90:O90)</f>
        <v>0.02</v>
      </c>
    </row>
    <row r="91" spans="1:18" ht="18" customHeight="1" x14ac:dyDescent="0.2">
      <c r="A91" s="29">
        <f t="shared" si="1"/>
        <v>45</v>
      </c>
      <c r="B91" s="28" t="s">
        <v>220</v>
      </c>
      <c r="C91" s="13" t="s">
        <v>224</v>
      </c>
      <c r="D91" s="13" t="str">
        <f>VLOOKUP(C91,TaxInfo!$A$2:$B$641,2,0)</f>
        <v xml:space="preserve">Belgrove Power Corporation </v>
      </c>
      <c r="E91" s="14" t="str">
        <f>VLOOKUP(C91,TaxInfo!$A$2:$C$641,3,0)</f>
        <v>771-533-432-000</v>
      </c>
      <c r="F91" s="14" t="s">
        <v>36</v>
      </c>
      <c r="G91" s="14" t="s">
        <v>37</v>
      </c>
      <c r="H91" s="14" t="s">
        <v>38</v>
      </c>
      <c r="I91" s="14" t="s">
        <v>38</v>
      </c>
      <c r="J91" s="14" t="s">
        <v>38</v>
      </c>
      <c r="K91" s="21">
        <v>3.14</v>
      </c>
      <c r="L91" s="15" t="s">
        <v>39</v>
      </c>
      <c r="M91" s="23" t="s">
        <v>1546</v>
      </c>
      <c r="N91" s="15">
        <v>0.38</v>
      </c>
      <c r="O91" s="20">
        <v>-0.06</v>
      </c>
      <c r="P91" s="19">
        <f>SUM(K91:O91)</f>
        <v>3.46</v>
      </c>
    </row>
    <row r="92" spans="1:18" x14ac:dyDescent="0.2">
      <c r="J92" s="56" t="s">
        <v>1548</v>
      </c>
      <c r="K92" s="57">
        <f>SUM(K90:K91)</f>
        <v>3.16</v>
      </c>
      <c r="L92" s="57">
        <f t="shared" ref="L92" si="88">SUM(L90:L91)</f>
        <v>0</v>
      </c>
      <c r="M92" s="57">
        <f t="shared" ref="M92" si="89">SUM(M90:M91)</f>
        <v>0</v>
      </c>
      <c r="N92" s="57">
        <f t="shared" ref="N92" si="90">SUM(N90:N91)</f>
        <v>0.38</v>
      </c>
      <c r="O92" s="57">
        <f t="shared" ref="O92" si="91">SUM(O90:O91)</f>
        <v>-0.06</v>
      </c>
      <c r="P92" s="59">
        <f t="shared" ref="P92" si="92">SUM(P90:P91)</f>
        <v>3.48</v>
      </c>
      <c r="Q92" s="61">
        <f>Q88+1</f>
        <v>787</v>
      </c>
      <c r="R92" s="60">
        <f>R88+1</f>
        <v>23</v>
      </c>
    </row>
    <row r="94" spans="1:18" ht="18" customHeight="1" x14ac:dyDescent="0.2">
      <c r="A94" s="29">
        <f>A91+1</f>
        <v>46</v>
      </c>
      <c r="B94" s="28" t="s">
        <v>234</v>
      </c>
      <c r="C94" s="13" t="s">
        <v>234</v>
      </c>
      <c r="D94" s="13" t="str">
        <f>VLOOKUP(C94,TaxInfo!$A$2:$B$641,2,0)</f>
        <v xml:space="preserve">Biliran Electric Cooperative, Inc. </v>
      </c>
      <c r="E94" s="14" t="str">
        <f>VLOOKUP(C94,TaxInfo!$A$2:$C$641,3,0)</f>
        <v>000-608-067-000</v>
      </c>
      <c r="F94" s="14" t="s">
        <v>36</v>
      </c>
      <c r="G94" s="14" t="s">
        <v>37</v>
      </c>
      <c r="H94" s="14" t="s">
        <v>38</v>
      </c>
      <c r="I94" s="14" t="s">
        <v>38</v>
      </c>
      <c r="J94" s="14" t="s">
        <v>38</v>
      </c>
      <c r="K94" s="21">
        <v>3.35</v>
      </c>
      <c r="L94" s="15" t="s">
        <v>39</v>
      </c>
      <c r="M94" s="23" t="s">
        <v>1546</v>
      </c>
      <c r="N94" s="15">
        <v>0.4</v>
      </c>
      <c r="O94" s="20">
        <v>-7.0000000000000007E-2</v>
      </c>
      <c r="P94" s="19">
        <f>SUM(K94:O94)</f>
        <v>3.68</v>
      </c>
    </row>
    <row r="95" spans="1:18" x14ac:dyDescent="0.2">
      <c r="J95" s="56" t="s">
        <v>1548</v>
      </c>
      <c r="K95" s="57">
        <f>SUM(K94)</f>
        <v>3.35</v>
      </c>
      <c r="L95" s="57">
        <f t="shared" ref="L95" si="93">SUM(L94)</f>
        <v>0</v>
      </c>
      <c r="M95" s="57">
        <f t="shared" ref="M95" si="94">SUM(M94)</f>
        <v>0</v>
      </c>
      <c r="N95" s="57">
        <f t="shared" ref="N95" si="95">SUM(N94)</f>
        <v>0.4</v>
      </c>
      <c r="O95" s="57">
        <f t="shared" ref="O95" si="96">SUM(O94)</f>
        <v>-7.0000000000000007E-2</v>
      </c>
      <c r="P95" s="59">
        <f t="shared" ref="P95" si="97">SUM(P94)</f>
        <v>3.68</v>
      </c>
      <c r="Q95" s="61">
        <f>Q92+1</f>
        <v>788</v>
      </c>
      <c r="R95" s="60">
        <f>R92+1</f>
        <v>24</v>
      </c>
    </row>
    <row r="97" spans="1:18" ht="18" customHeight="1" x14ac:dyDescent="0.2">
      <c r="A97" s="29">
        <f>A94+1</f>
        <v>47</v>
      </c>
      <c r="B97" s="28" t="s">
        <v>253</v>
      </c>
      <c r="C97" s="13" t="s">
        <v>253</v>
      </c>
      <c r="D97" s="13" t="str">
        <f>VLOOKUP(C97,TaxInfo!$A$2:$B$641,2,0)</f>
        <v xml:space="preserve">Bohol I Electric Cooperative, Inc. </v>
      </c>
      <c r="E97" s="14" t="str">
        <f>VLOOKUP(C97,TaxInfo!$A$2:$C$641,3,0)</f>
        <v>000-534-418</v>
      </c>
      <c r="F97" s="14" t="s">
        <v>36</v>
      </c>
      <c r="G97" s="14" t="s">
        <v>37</v>
      </c>
      <c r="H97" s="14" t="s">
        <v>38</v>
      </c>
      <c r="I97" s="14" t="s">
        <v>38</v>
      </c>
      <c r="J97" s="14" t="s">
        <v>38</v>
      </c>
      <c r="K97" s="21">
        <v>8.67</v>
      </c>
      <c r="L97" s="15" t="s">
        <v>39</v>
      </c>
      <c r="M97" s="23" t="s">
        <v>1546</v>
      </c>
      <c r="N97" s="15">
        <v>1.04</v>
      </c>
      <c r="O97" s="20">
        <v>-0.17</v>
      </c>
      <c r="P97" s="19">
        <f>SUM(K97:O97)</f>
        <v>9.5400000000000009</v>
      </c>
    </row>
    <row r="98" spans="1:18" x14ac:dyDescent="0.2">
      <c r="J98" s="56" t="s">
        <v>1548</v>
      </c>
      <c r="K98" s="57">
        <f>SUM(K97)</f>
        <v>8.67</v>
      </c>
      <c r="L98" s="57">
        <f t="shared" ref="L98" si="98">SUM(L97)</f>
        <v>0</v>
      </c>
      <c r="M98" s="57">
        <f t="shared" ref="M98" si="99">SUM(M97)</f>
        <v>0</v>
      </c>
      <c r="N98" s="57">
        <f t="shared" ref="N98" si="100">SUM(N97)</f>
        <v>1.04</v>
      </c>
      <c r="O98" s="57">
        <f t="shared" ref="O98" si="101">SUM(O97)</f>
        <v>-0.17</v>
      </c>
      <c r="P98" s="59">
        <f t="shared" ref="P98" si="102">SUM(P97)</f>
        <v>9.5400000000000009</v>
      </c>
      <c r="Q98" s="61">
        <f>Q95+1</f>
        <v>789</v>
      </c>
      <c r="R98" s="60">
        <f>R95+1</f>
        <v>25</v>
      </c>
    </row>
    <row r="100" spans="1:18" ht="18" customHeight="1" x14ac:dyDescent="0.2">
      <c r="A100" s="29">
        <f>A97+1</f>
        <v>48</v>
      </c>
      <c r="B100" s="28" t="s">
        <v>261</v>
      </c>
      <c r="C100" s="13" t="s">
        <v>261</v>
      </c>
      <c r="D100" s="13" t="str">
        <f>VLOOKUP(C100,TaxInfo!$A$2:$B$641,2,0)</f>
        <v xml:space="preserve">Bohol II Electric Cooperative, Inc. </v>
      </c>
      <c r="E100" s="14" t="str">
        <f>VLOOKUP(C100,TaxInfo!$A$2:$C$641,3,0)</f>
        <v>610-002-030-585</v>
      </c>
      <c r="F100" s="14" t="s">
        <v>36</v>
      </c>
      <c r="G100" s="14" t="s">
        <v>37</v>
      </c>
      <c r="H100" s="14" t="s">
        <v>38</v>
      </c>
      <c r="I100" s="14" t="s">
        <v>38</v>
      </c>
      <c r="J100" s="14" t="s">
        <v>38</v>
      </c>
      <c r="K100" s="21">
        <v>3.41</v>
      </c>
      <c r="L100" s="15" t="s">
        <v>39</v>
      </c>
      <c r="M100" s="23" t="s">
        <v>1546</v>
      </c>
      <c r="N100" s="15">
        <v>0.41</v>
      </c>
      <c r="O100" s="20">
        <v>-7.0000000000000007E-2</v>
      </c>
      <c r="P100" s="19">
        <f>SUM(K100:O100)</f>
        <v>3.7500000000000004</v>
      </c>
    </row>
    <row r="101" spans="1:18" x14ac:dyDescent="0.2">
      <c r="J101" s="56" t="s">
        <v>1548</v>
      </c>
      <c r="K101" s="57">
        <f>SUM(K100)</f>
        <v>3.41</v>
      </c>
      <c r="L101" s="57">
        <f t="shared" ref="L101" si="103">SUM(L100)</f>
        <v>0</v>
      </c>
      <c r="M101" s="57">
        <f t="shared" ref="M101" si="104">SUM(M100)</f>
        <v>0</v>
      </c>
      <c r="N101" s="57">
        <f t="shared" ref="N101" si="105">SUM(N100)</f>
        <v>0.41</v>
      </c>
      <c r="O101" s="57">
        <f t="shared" ref="O101" si="106">SUM(O100)</f>
        <v>-7.0000000000000007E-2</v>
      </c>
      <c r="P101" s="59">
        <f t="shared" ref="P101" si="107">SUM(P100)</f>
        <v>3.7500000000000004</v>
      </c>
      <c r="Q101" s="61">
        <f>Q98+1</f>
        <v>790</v>
      </c>
      <c r="R101" s="60">
        <f>R98+1</f>
        <v>26</v>
      </c>
    </row>
    <row r="103" spans="1:18" ht="18" customHeight="1" x14ac:dyDescent="0.2">
      <c r="A103" s="29">
        <f>A100+1</f>
        <v>49</v>
      </c>
      <c r="B103" s="28" t="s">
        <v>265</v>
      </c>
      <c r="C103" s="13" t="s">
        <v>265</v>
      </c>
      <c r="D103" s="13" t="str">
        <f>VLOOKUP(C103,TaxInfo!$A$2:$B$641,2,0)</f>
        <v xml:space="preserve">Bohol Light Company, Inc. </v>
      </c>
      <c r="E103" s="14" t="str">
        <f>VLOOKUP(C103,TaxInfo!$A$2:$C$641,3,0)</f>
        <v>005-372-703-000</v>
      </c>
      <c r="F103" s="14" t="s">
        <v>36</v>
      </c>
      <c r="G103" s="14" t="s">
        <v>37</v>
      </c>
      <c r="H103" s="14" t="s">
        <v>38</v>
      </c>
      <c r="I103" s="14" t="s">
        <v>38</v>
      </c>
      <c r="J103" s="14" t="s">
        <v>38</v>
      </c>
      <c r="K103" s="21">
        <v>14.79</v>
      </c>
      <c r="L103" s="15" t="s">
        <v>39</v>
      </c>
      <c r="M103" s="23" t="s">
        <v>1546</v>
      </c>
      <c r="N103" s="15">
        <v>1.77</v>
      </c>
      <c r="O103" s="20">
        <v>-0.3</v>
      </c>
      <c r="P103" s="19">
        <f>SUM(K103:O103)</f>
        <v>16.259999999999998</v>
      </c>
    </row>
    <row r="104" spans="1:18" x14ac:dyDescent="0.2">
      <c r="J104" s="56" t="s">
        <v>1548</v>
      </c>
      <c r="K104" s="57">
        <f>SUM(K103)</f>
        <v>14.79</v>
      </c>
      <c r="L104" s="57">
        <f t="shared" ref="L104" si="108">SUM(L103)</f>
        <v>0</v>
      </c>
      <c r="M104" s="57">
        <f t="shared" ref="M104" si="109">SUM(M103)</f>
        <v>0</v>
      </c>
      <c r="N104" s="57">
        <f t="shared" ref="N104" si="110">SUM(N103)</f>
        <v>1.77</v>
      </c>
      <c r="O104" s="57">
        <f t="shared" ref="O104" si="111">SUM(O103)</f>
        <v>-0.3</v>
      </c>
      <c r="P104" s="59">
        <f t="shared" ref="P104" si="112">SUM(P103)</f>
        <v>16.259999999999998</v>
      </c>
      <c r="Q104" s="61">
        <f>Q101+1</f>
        <v>791</v>
      </c>
      <c r="R104" s="60">
        <f>R101+1</f>
        <v>27</v>
      </c>
    </row>
    <row r="106" spans="1:18" ht="18" customHeight="1" x14ac:dyDescent="0.2">
      <c r="A106" s="29">
        <f>A103+1</f>
        <v>50</v>
      </c>
      <c r="B106" s="28" t="s">
        <v>275</v>
      </c>
      <c r="C106" s="13" t="s">
        <v>275</v>
      </c>
      <c r="D106" s="13" t="str">
        <f>VLOOKUP(C106,TaxInfo!$A$2:$B$641,2,0)</f>
        <v xml:space="preserve">Bulacan Power Generation Corporation </v>
      </c>
      <c r="E106" s="14" t="str">
        <f>VLOOKUP(C106,TaxInfo!$A$2:$C$641,3,0)</f>
        <v>004-523-557-000</v>
      </c>
      <c r="F106" s="14" t="s">
        <v>54</v>
      </c>
      <c r="G106" s="14" t="s">
        <v>37</v>
      </c>
      <c r="H106" s="14" t="s">
        <v>38</v>
      </c>
      <c r="I106" s="14" t="s">
        <v>38</v>
      </c>
      <c r="J106" s="14" t="s">
        <v>38</v>
      </c>
      <c r="K106" s="21">
        <v>1.24</v>
      </c>
      <c r="L106" s="15" t="s">
        <v>39</v>
      </c>
      <c r="M106" s="23" t="s">
        <v>1546</v>
      </c>
      <c r="N106" s="15">
        <v>0.15</v>
      </c>
      <c r="O106" s="20">
        <v>-0.02</v>
      </c>
      <c r="P106" s="19">
        <f>SUM(K106:O106)</f>
        <v>1.3699999999999999</v>
      </c>
    </row>
    <row r="107" spans="1:18" ht="18" customHeight="1" x14ac:dyDescent="0.2">
      <c r="A107" s="29">
        <f t="shared" si="1"/>
        <v>51</v>
      </c>
      <c r="B107" s="28" t="s">
        <v>275</v>
      </c>
      <c r="C107" s="13" t="s">
        <v>282</v>
      </c>
      <c r="D107" s="13" t="str">
        <f>VLOOKUP(C107,TaxInfo!$A$2:$B$641,2,0)</f>
        <v xml:space="preserve">Bulacan Power Generation Corporation </v>
      </c>
      <c r="E107" s="14" t="str">
        <f>VLOOKUP(C107,TaxInfo!$A$2:$C$641,3,0)</f>
        <v>004-523-557-000</v>
      </c>
      <c r="F107" s="14" t="s">
        <v>36</v>
      </c>
      <c r="G107" s="14" t="s">
        <v>37</v>
      </c>
      <c r="H107" s="14" t="s">
        <v>38</v>
      </c>
      <c r="I107" s="14" t="s">
        <v>38</v>
      </c>
      <c r="J107" s="14" t="s">
        <v>38</v>
      </c>
      <c r="K107" s="21">
        <v>0.44</v>
      </c>
      <c r="L107" s="15" t="s">
        <v>39</v>
      </c>
      <c r="M107" s="23" t="s">
        <v>1546</v>
      </c>
      <c r="N107" s="15">
        <v>0.05</v>
      </c>
      <c r="O107" s="20">
        <v>-0.01</v>
      </c>
      <c r="P107" s="19">
        <f>SUM(K107:O107)</f>
        <v>0.48</v>
      </c>
    </row>
    <row r="108" spans="1:18" x14ac:dyDescent="0.2">
      <c r="J108" s="56" t="s">
        <v>1548</v>
      </c>
      <c r="K108" s="57">
        <f>SUM(K106:K107)</f>
        <v>1.68</v>
      </c>
      <c r="L108" s="57">
        <f t="shared" ref="L108" si="113">SUM(L106:L107)</f>
        <v>0</v>
      </c>
      <c r="M108" s="57">
        <f t="shared" ref="M108" si="114">SUM(M106:M107)</f>
        <v>0</v>
      </c>
      <c r="N108" s="57">
        <f t="shared" ref="N108" si="115">SUM(N106:N107)</f>
        <v>0.2</v>
      </c>
      <c r="O108" s="57">
        <f t="shared" ref="O108" si="116">SUM(O106:O107)</f>
        <v>-0.03</v>
      </c>
      <c r="P108" s="59">
        <f t="shared" ref="P108" si="117">SUM(P106:P107)</f>
        <v>1.8499999999999999</v>
      </c>
      <c r="Q108" s="61">
        <f>Q104+1</f>
        <v>792</v>
      </c>
      <c r="R108" s="60">
        <f>R104+1</f>
        <v>28</v>
      </c>
    </row>
    <row r="110" spans="1:18" ht="18" customHeight="1" x14ac:dyDescent="0.2">
      <c r="A110" s="29">
        <f>A107+1</f>
        <v>52</v>
      </c>
      <c r="B110" s="28" t="s">
        <v>292</v>
      </c>
      <c r="C110" s="13" t="s">
        <v>292</v>
      </c>
      <c r="D110" s="13" t="str">
        <f>VLOOKUP(C110,TaxInfo!$A$2:$B$641,2,0)</f>
        <v xml:space="preserve">Cabanatuan Electric Corporation </v>
      </c>
      <c r="E110" s="14" t="str">
        <f>VLOOKUP(C110,TaxInfo!$A$2:$C$641,3,0)</f>
        <v>000-542-642-000</v>
      </c>
      <c r="F110" s="14" t="s">
        <v>36</v>
      </c>
      <c r="G110" s="14" t="s">
        <v>37</v>
      </c>
      <c r="H110" s="14" t="s">
        <v>38</v>
      </c>
      <c r="I110" s="14" t="s">
        <v>38</v>
      </c>
      <c r="J110" s="14" t="s">
        <v>38</v>
      </c>
      <c r="K110" s="21">
        <v>28.82</v>
      </c>
      <c r="L110" s="15" t="s">
        <v>39</v>
      </c>
      <c r="M110" s="23" t="s">
        <v>1546</v>
      </c>
      <c r="N110" s="15">
        <v>3.46</v>
      </c>
      <c r="O110" s="20">
        <v>-0.57999999999999996</v>
      </c>
      <c r="P110" s="19">
        <f>SUM(K110:O110)</f>
        <v>31.700000000000003</v>
      </c>
    </row>
    <row r="111" spans="1:18" x14ac:dyDescent="0.2">
      <c r="J111" s="56" t="s">
        <v>1548</v>
      </c>
      <c r="K111" s="57">
        <f>SUM(K110)</f>
        <v>28.82</v>
      </c>
      <c r="L111" s="57">
        <f t="shared" ref="L111" si="118">SUM(L110)</f>
        <v>0</v>
      </c>
      <c r="M111" s="57">
        <f t="shared" ref="M111" si="119">SUM(M110)</f>
        <v>0</v>
      </c>
      <c r="N111" s="57">
        <f t="shared" ref="N111" si="120">SUM(N110)</f>
        <v>3.46</v>
      </c>
      <c r="O111" s="57">
        <f t="shared" ref="O111" si="121">SUM(O110)</f>
        <v>-0.57999999999999996</v>
      </c>
      <c r="P111" s="59">
        <f t="shared" ref="P111" si="122">SUM(P110)</f>
        <v>31.700000000000003</v>
      </c>
      <c r="Q111" s="61">
        <f>Q108+1</f>
        <v>793</v>
      </c>
      <c r="R111" s="60">
        <f>R108+1</f>
        <v>29</v>
      </c>
    </row>
    <row r="113" spans="1:18" ht="18" customHeight="1" x14ac:dyDescent="0.2">
      <c r="A113" s="29">
        <f>A110+1</f>
        <v>53</v>
      </c>
      <c r="B113" s="28" t="s">
        <v>296</v>
      </c>
      <c r="C113" s="13" t="s">
        <v>296</v>
      </c>
      <c r="D113" s="13" t="str">
        <f>VLOOKUP(C113,TaxInfo!$A$2:$B$641,2,0)</f>
        <v xml:space="preserve">Cagayan Biomass Energy Corporation </v>
      </c>
      <c r="E113" s="14" t="str">
        <f>VLOOKUP(C113,TaxInfo!$A$2:$C$641,3,0)</f>
        <v>008-534-250-000</v>
      </c>
      <c r="F113" s="14" t="s">
        <v>54</v>
      </c>
      <c r="G113" s="14" t="s">
        <v>38</v>
      </c>
      <c r="H113" s="14" t="s">
        <v>37</v>
      </c>
      <c r="I113" s="14" t="s">
        <v>37</v>
      </c>
      <c r="J113" s="14" t="s">
        <v>37</v>
      </c>
      <c r="K113" s="21" t="s">
        <v>39</v>
      </c>
      <c r="L113" s="15" t="s">
        <v>39</v>
      </c>
      <c r="M113" s="23">
        <v>0.01</v>
      </c>
      <c r="N113" s="15" t="s">
        <v>39</v>
      </c>
      <c r="O113" s="20" t="s">
        <v>39</v>
      </c>
      <c r="P113" s="19">
        <f>SUM(K113:O113)</f>
        <v>0.01</v>
      </c>
    </row>
    <row r="114" spans="1:18" ht="18" customHeight="1" x14ac:dyDescent="0.2">
      <c r="A114" s="29">
        <f t="shared" si="1"/>
        <v>54</v>
      </c>
      <c r="B114" s="28" t="s">
        <v>296</v>
      </c>
      <c r="C114" s="13" t="s">
        <v>294</v>
      </c>
      <c r="D114" s="13" t="str">
        <f>VLOOKUP(C114,TaxInfo!$A$2:$B$641,2,0)</f>
        <v xml:space="preserve">Cagayan Biomass Energy Corporation </v>
      </c>
      <c r="E114" s="14" t="str">
        <f>VLOOKUP(C114,TaxInfo!$A$2:$C$641,3,0)</f>
        <v>008-534-250-000</v>
      </c>
      <c r="F114" s="14" t="s">
        <v>36</v>
      </c>
      <c r="G114" s="14" t="s">
        <v>38</v>
      </c>
      <c r="H114" s="14" t="s">
        <v>37</v>
      </c>
      <c r="I114" s="14" t="s">
        <v>37</v>
      </c>
      <c r="J114" s="14" t="s">
        <v>37</v>
      </c>
      <c r="K114" s="21" t="s">
        <v>39</v>
      </c>
      <c r="L114" s="15" t="s">
        <v>39</v>
      </c>
      <c r="M114" s="23">
        <v>0.02</v>
      </c>
      <c r="N114" s="15" t="s">
        <v>39</v>
      </c>
      <c r="O114" s="20" t="s">
        <v>39</v>
      </c>
      <c r="P114" s="19">
        <f>SUM(K114:O114)</f>
        <v>0.02</v>
      </c>
    </row>
    <row r="115" spans="1:18" x14ac:dyDescent="0.2">
      <c r="J115" s="56" t="s">
        <v>1548</v>
      </c>
      <c r="K115" s="57">
        <f>SUM(K113:K114)</f>
        <v>0</v>
      </c>
      <c r="L115" s="57">
        <f t="shared" ref="L115" si="123">SUM(L113:L114)</f>
        <v>0</v>
      </c>
      <c r="M115" s="57">
        <f t="shared" ref="M115" si="124">SUM(M113:M114)</f>
        <v>0.03</v>
      </c>
      <c r="N115" s="57">
        <f t="shared" ref="N115" si="125">SUM(N113:N114)</f>
        <v>0</v>
      </c>
      <c r="O115" s="57">
        <f t="shared" ref="O115" si="126">SUM(O113:O114)</f>
        <v>0</v>
      </c>
      <c r="P115" s="59">
        <f t="shared" ref="P115" si="127">SUM(P113:P114)</f>
        <v>0.03</v>
      </c>
      <c r="Q115" s="61">
        <f>Q111+1</f>
        <v>794</v>
      </c>
      <c r="R115" s="60">
        <f>R111+1</f>
        <v>30</v>
      </c>
    </row>
    <row r="117" spans="1:18" ht="18" customHeight="1" x14ac:dyDescent="0.2">
      <c r="A117" s="29">
        <f>A114+1</f>
        <v>55</v>
      </c>
      <c r="B117" s="28" t="s">
        <v>299</v>
      </c>
      <c r="C117" s="13" t="s">
        <v>299</v>
      </c>
      <c r="D117" s="13" t="str">
        <f>VLOOKUP(C117,TaxInfo!$A$2:$B$641,2,0)</f>
        <v xml:space="preserve">Cagayan I Electric Cooperative, Inc. </v>
      </c>
      <c r="E117" s="14" t="str">
        <f>VLOOKUP(C117,TaxInfo!$A$2:$C$641,3,0)</f>
        <v>000-551-105-000</v>
      </c>
      <c r="F117" s="14" t="s">
        <v>36</v>
      </c>
      <c r="G117" s="14" t="s">
        <v>37</v>
      </c>
      <c r="H117" s="14" t="s">
        <v>38</v>
      </c>
      <c r="I117" s="14" t="s">
        <v>38</v>
      </c>
      <c r="J117" s="14" t="s">
        <v>38</v>
      </c>
      <c r="K117" s="21">
        <v>21.2</v>
      </c>
      <c r="L117" s="15" t="s">
        <v>39</v>
      </c>
      <c r="M117" s="23" t="s">
        <v>1546</v>
      </c>
      <c r="N117" s="15">
        <v>2.54</v>
      </c>
      <c r="O117" s="20">
        <v>-0.42</v>
      </c>
      <c r="P117" s="19">
        <f>SUM(K117:O117)</f>
        <v>23.319999999999997</v>
      </c>
    </row>
    <row r="118" spans="1:18" x14ac:dyDescent="0.2">
      <c r="J118" s="56" t="s">
        <v>1548</v>
      </c>
      <c r="K118" s="57">
        <f>SUM(K117)</f>
        <v>21.2</v>
      </c>
      <c r="L118" s="57">
        <f t="shared" ref="L118" si="128">SUM(L117)</f>
        <v>0</v>
      </c>
      <c r="M118" s="57">
        <f t="shared" ref="M118" si="129">SUM(M117)</f>
        <v>0</v>
      </c>
      <c r="N118" s="57">
        <f t="shared" ref="N118" si="130">SUM(N117)</f>
        <v>2.54</v>
      </c>
      <c r="O118" s="57">
        <f t="shared" ref="O118" si="131">SUM(O117)</f>
        <v>-0.42</v>
      </c>
      <c r="P118" s="59">
        <f t="shared" ref="P118" si="132">SUM(P117)</f>
        <v>23.319999999999997</v>
      </c>
      <c r="Q118" s="61">
        <f>Q115+1</f>
        <v>795</v>
      </c>
      <c r="R118" s="60">
        <f>R115+1</f>
        <v>31</v>
      </c>
    </row>
    <row r="120" spans="1:18" ht="18" customHeight="1" x14ac:dyDescent="0.2">
      <c r="A120" s="29">
        <f>A117+1</f>
        <v>56</v>
      </c>
      <c r="B120" s="28" t="s">
        <v>303</v>
      </c>
      <c r="C120" s="13" t="s">
        <v>303</v>
      </c>
      <c r="D120" s="13" t="str">
        <f>VLOOKUP(C120,TaxInfo!$A$2:$B$641,2,0)</f>
        <v xml:space="preserve">Cagayan II Electric Cooperative, Inc. </v>
      </c>
      <c r="E120" s="14" t="str">
        <f>VLOOKUP(C120,TaxInfo!$A$2:$C$641,3,0)</f>
        <v>000-968-623-000</v>
      </c>
      <c r="F120" s="14" t="s">
        <v>36</v>
      </c>
      <c r="G120" s="14" t="s">
        <v>37</v>
      </c>
      <c r="H120" s="14" t="s">
        <v>38</v>
      </c>
      <c r="I120" s="14" t="s">
        <v>38</v>
      </c>
      <c r="J120" s="14" t="s">
        <v>38</v>
      </c>
      <c r="K120" s="21">
        <v>8.36</v>
      </c>
      <c r="L120" s="15" t="s">
        <v>39</v>
      </c>
      <c r="M120" s="23" t="s">
        <v>1546</v>
      </c>
      <c r="N120" s="15">
        <v>1</v>
      </c>
      <c r="O120" s="20">
        <v>-0.17</v>
      </c>
      <c r="P120" s="19">
        <f>SUM(K120:O120)</f>
        <v>9.19</v>
      </c>
    </row>
    <row r="121" spans="1:18" x14ac:dyDescent="0.2">
      <c r="J121" s="56" t="s">
        <v>1548</v>
      </c>
      <c r="K121" s="57">
        <f>SUM(K120)</f>
        <v>8.36</v>
      </c>
      <c r="L121" s="57">
        <f t="shared" ref="L121" si="133">SUM(L120)</f>
        <v>0</v>
      </c>
      <c r="M121" s="57">
        <f t="shared" ref="M121" si="134">SUM(M120)</f>
        <v>0</v>
      </c>
      <c r="N121" s="57">
        <f t="shared" ref="N121" si="135">SUM(N120)</f>
        <v>1</v>
      </c>
      <c r="O121" s="57">
        <f t="shared" ref="O121" si="136">SUM(O120)</f>
        <v>-0.17</v>
      </c>
      <c r="P121" s="59">
        <f t="shared" ref="P121" si="137">SUM(P120)</f>
        <v>9.19</v>
      </c>
      <c r="Q121" s="61">
        <f>Q118+1</f>
        <v>796</v>
      </c>
      <c r="R121" s="60">
        <f>R118+1</f>
        <v>32</v>
      </c>
    </row>
    <row r="123" spans="1:18" ht="18" customHeight="1" x14ac:dyDescent="0.2">
      <c r="A123" s="29">
        <f>A120+1</f>
        <v>57</v>
      </c>
      <c r="B123" s="28" t="s">
        <v>307</v>
      </c>
      <c r="C123" s="13" t="s">
        <v>307</v>
      </c>
      <c r="D123" s="13" t="str">
        <f>VLOOKUP(C123,TaxInfo!$A$2:$B$641,2,0)</f>
        <v xml:space="preserve">Camarines Norte Electric Cooperative, Inc. </v>
      </c>
      <c r="E123" s="14" t="str">
        <f>VLOOKUP(C123,TaxInfo!$A$2:$C$641,3,0)</f>
        <v>000-534-707-000</v>
      </c>
      <c r="F123" s="14" t="s">
        <v>36</v>
      </c>
      <c r="G123" s="14" t="s">
        <v>37</v>
      </c>
      <c r="H123" s="14" t="s">
        <v>38</v>
      </c>
      <c r="I123" s="14" t="s">
        <v>38</v>
      </c>
      <c r="J123" s="14" t="s">
        <v>38</v>
      </c>
      <c r="K123" s="21">
        <v>17.93</v>
      </c>
      <c r="L123" s="15" t="s">
        <v>39</v>
      </c>
      <c r="M123" s="23" t="s">
        <v>1546</v>
      </c>
      <c r="N123" s="15">
        <v>2.15</v>
      </c>
      <c r="O123" s="20">
        <v>-0.36</v>
      </c>
      <c r="P123" s="19">
        <f>SUM(K123:O123)</f>
        <v>19.72</v>
      </c>
    </row>
    <row r="124" spans="1:18" x14ac:dyDescent="0.2">
      <c r="J124" s="56" t="s">
        <v>1548</v>
      </c>
      <c r="K124" s="57">
        <f>SUM(K123)</f>
        <v>17.93</v>
      </c>
      <c r="L124" s="57">
        <f t="shared" ref="L124" si="138">SUM(L123)</f>
        <v>0</v>
      </c>
      <c r="M124" s="57">
        <f t="shared" ref="M124" si="139">SUM(M123)</f>
        <v>0</v>
      </c>
      <c r="N124" s="57">
        <f t="shared" ref="N124" si="140">SUM(N123)</f>
        <v>2.15</v>
      </c>
      <c r="O124" s="57">
        <f t="shared" ref="O124" si="141">SUM(O123)</f>
        <v>-0.36</v>
      </c>
      <c r="P124" s="59">
        <f t="shared" ref="P124" si="142">SUM(P123)</f>
        <v>19.72</v>
      </c>
      <c r="Q124" s="61">
        <f>Q121+1</f>
        <v>797</v>
      </c>
      <c r="R124" s="60">
        <f>R121+1</f>
        <v>33</v>
      </c>
    </row>
    <row r="126" spans="1:18" ht="18" customHeight="1" x14ac:dyDescent="0.2">
      <c r="A126" s="29">
        <f>A123+1</f>
        <v>58</v>
      </c>
      <c r="B126" s="28" t="s">
        <v>311</v>
      </c>
      <c r="C126" s="13" t="s">
        <v>311</v>
      </c>
      <c r="D126" s="13" t="str">
        <f>VLOOKUP(C126,TaxInfo!$A$2:$B$641,2,0)</f>
        <v>Camarines Sur I Electric Cooperative, Inc.</v>
      </c>
      <c r="E126" s="14" t="str">
        <f>VLOOKUP(C126,TaxInfo!$A$2:$C$641,3,0)</f>
        <v>000-620-935-000</v>
      </c>
      <c r="F126" s="14" t="s">
        <v>36</v>
      </c>
      <c r="G126" s="14" t="s">
        <v>37</v>
      </c>
      <c r="H126" s="14" t="s">
        <v>38</v>
      </c>
      <c r="I126" s="14" t="s">
        <v>38</v>
      </c>
      <c r="J126" s="14" t="s">
        <v>38</v>
      </c>
      <c r="K126" s="21">
        <v>5.45</v>
      </c>
      <c r="L126" s="15" t="s">
        <v>39</v>
      </c>
      <c r="M126" s="23" t="s">
        <v>1546</v>
      </c>
      <c r="N126" s="15">
        <v>0.65</v>
      </c>
      <c r="O126" s="20">
        <v>-0.11</v>
      </c>
      <c r="P126" s="19">
        <f>SUM(K126:O126)</f>
        <v>5.99</v>
      </c>
    </row>
    <row r="127" spans="1:18" x14ac:dyDescent="0.2">
      <c r="J127" s="56" t="s">
        <v>1548</v>
      </c>
      <c r="K127" s="57">
        <f>SUM(K126)</f>
        <v>5.45</v>
      </c>
      <c r="L127" s="57">
        <f t="shared" ref="L127" si="143">SUM(L126)</f>
        <v>0</v>
      </c>
      <c r="M127" s="57">
        <f t="shared" ref="M127" si="144">SUM(M126)</f>
        <v>0</v>
      </c>
      <c r="N127" s="57">
        <f t="shared" ref="N127" si="145">SUM(N126)</f>
        <v>0.65</v>
      </c>
      <c r="O127" s="57">
        <f t="shared" ref="O127" si="146">SUM(O126)</f>
        <v>-0.11</v>
      </c>
      <c r="P127" s="59">
        <f t="shared" ref="P127" si="147">SUM(P126)</f>
        <v>5.99</v>
      </c>
      <c r="Q127" s="61">
        <f>Q124+1</f>
        <v>798</v>
      </c>
      <c r="R127" s="60">
        <f>R124+1</f>
        <v>34</v>
      </c>
    </row>
    <row r="129" spans="1:18" ht="18" customHeight="1" x14ac:dyDescent="0.2">
      <c r="A129" s="29">
        <f>A126+1</f>
        <v>59</v>
      </c>
      <c r="B129" s="28" t="s">
        <v>320</v>
      </c>
      <c r="C129" s="13" t="s">
        <v>320</v>
      </c>
      <c r="D129" s="13" t="str">
        <f>VLOOKUP(C129,TaxInfo!$A$2:$B$641,2,0)</f>
        <v xml:space="preserve">Camarines Sur II Electric Cooperative, Inc. </v>
      </c>
      <c r="E129" s="14" t="str">
        <f>VLOOKUP(C129,TaxInfo!$A$2:$C$641,3,0)</f>
        <v>000-620-901-000</v>
      </c>
      <c r="F129" s="14" t="s">
        <v>36</v>
      </c>
      <c r="G129" s="14" t="s">
        <v>37</v>
      </c>
      <c r="H129" s="14" t="s">
        <v>38</v>
      </c>
      <c r="I129" s="14" t="s">
        <v>38</v>
      </c>
      <c r="J129" s="14" t="s">
        <v>38</v>
      </c>
      <c r="K129" s="21">
        <v>53.06</v>
      </c>
      <c r="L129" s="15" t="s">
        <v>39</v>
      </c>
      <c r="M129" s="23" t="s">
        <v>1546</v>
      </c>
      <c r="N129" s="15">
        <v>6.37</v>
      </c>
      <c r="O129" s="20">
        <v>-1.06</v>
      </c>
      <c r="P129" s="19">
        <f>SUM(K129:O129)</f>
        <v>58.37</v>
      </c>
    </row>
    <row r="130" spans="1:18" x14ac:dyDescent="0.2">
      <c r="J130" s="56" t="s">
        <v>1548</v>
      </c>
      <c r="K130" s="57">
        <f>SUM(K129)</f>
        <v>53.06</v>
      </c>
      <c r="L130" s="57">
        <f t="shared" ref="L130" si="148">SUM(L129)</f>
        <v>0</v>
      </c>
      <c r="M130" s="57">
        <f t="shared" ref="M130" si="149">SUM(M129)</f>
        <v>0</v>
      </c>
      <c r="N130" s="57">
        <f t="shared" ref="N130" si="150">SUM(N129)</f>
        <v>6.37</v>
      </c>
      <c r="O130" s="57">
        <f t="shared" ref="O130" si="151">SUM(O129)</f>
        <v>-1.06</v>
      </c>
      <c r="P130" s="59">
        <f t="shared" ref="P130" si="152">SUM(P129)</f>
        <v>58.37</v>
      </c>
      <c r="Q130" s="61">
        <f>Q127+1</f>
        <v>799</v>
      </c>
      <c r="R130" s="60">
        <f>R127+1</f>
        <v>35</v>
      </c>
    </row>
    <row r="132" spans="1:18" ht="18" customHeight="1" x14ac:dyDescent="0.2">
      <c r="A132" s="29">
        <f>A129+1</f>
        <v>60</v>
      </c>
      <c r="B132" s="28" t="s">
        <v>321</v>
      </c>
      <c r="C132" s="13" t="s">
        <v>321</v>
      </c>
      <c r="D132" s="13" t="str">
        <f>VLOOKUP(C132,TaxInfo!$A$2:$B$641,2,0)</f>
        <v xml:space="preserve">Camarines Sur III Electric Cooperative, Inc. </v>
      </c>
      <c r="E132" s="14" t="str">
        <f>VLOOKUP(C132,TaxInfo!$A$2:$C$641,3,0)</f>
        <v>000-999-381-000</v>
      </c>
      <c r="F132" s="14" t="s">
        <v>36</v>
      </c>
      <c r="G132" s="14" t="s">
        <v>37</v>
      </c>
      <c r="H132" s="14" t="s">
        <v>38</v>
      </c>
      <c r="I132" s="14" t="s">
        <v>38</v>
      </c>
      <c r="J132" s="14" t="s">
        <v>38</v>
      </c>
      <c r="K132" s="21">
        <v>9.98</v>
      </c>
      <c r="L132" s="15" t="s">
        <v>39</v>
      </c>
      <c r="M132" s="23" t="s">
        <v>1546</v>
      </c>
      <c r="N132" s="15">
        <v>1.2</v>
      </c>
      <c r="O132" s="20">
        <v>-0.2</v>
      </c>
      <c r="P132" s="19">
        <f>SUM(K132:O132)</f>
        <v>10.98</v>
      </c>
    </row>
    <row r="133" spans="1:18" x14ac:dyDescent="0.2">
      <c r="J133" s="56" t="s">
        <v>1548</v>
      </c>
      <c r="K133" s="57">
        <f>SUM(K132)</f>
        <v>9.98</v>
      </c>
      <c r="L133" s="57">
        <f t="shared" ref="L133" si="153">SUM(L132)</f>
        <v>0</v>
      </c>
      <c r="M133" s="57">
        <f t="shared" ref="M133" si="154">SUM(M132)</f>
        <v>0</v>
      </c>
      <c r="N133" s="57">
        <f t="shared" ref="N133" si="155">SUM(N132)</f>
        <v>1.2</v>
      </c>
      <c r="O133" s="57">
        <f t="shared" ref="O133" si="156">SUM(O132)</f>
        <v>-0.2</v>
      </c>
      <c r="P133" s="59">
        <f t="shared" ref="P133" si="157">SUM(P132)</f>
        <v>10.98</v>
      </c>
      <c r="Q133" s="61">
        <f>Q130+1</f>
        <v>800</v>
      </c>
      <c r="R133" s="60">
        <f>R130+1</f>
        <v>36</v>
      </c>
    </row>
    <row r="135" spans="1:18" ht="18" customHeight="1" x14ac:dyDescent="0.2">
      <c r="A135" s="29">
        <f>A132+1</f>
        <v>61</v>
      </c>
      <c r="B135" s="28" t="s">
        <v>325</v>
      </c>
      <c r="C135" s="13" t="s">
        <v>325</v>
      </c>
      <c r="D135" s="13" t="str">
        <f>VLOOKUP(C135,TaxInfo!$A$2:$B$641,2,0)</f>
        <v xml:space="preserve">Camarines Sur IV Electric Cooperative, Inc. </v>
      </c>
      <c r="E135" s="14" t="str">
        <f>VLOOKUP(C135,TaxInfo!$A$2:$C$641,3,0)</f>
        <v>000-999-373-000</v>
      </c>
      <c r="F135" s="14" t="s">
        <v>36</v>
      </c>
      <c r="G135" s="14" t="s">
        <v>37</v>
      </c>
      <c r="H135" s="14" t="s">
        <v>38</v>
      </c>
      <c r="I135" s="14" t="s">
        <v>38</v>
      </c>
      <c r="J135" s="14" t="s">
        <v>38</v>
      </c>
      <c r="K135" s="21">
        <v>6.22</v>
      </c>
      <c r="L135" s="15" t="s">
        <v>39</v>
      </c>
      <c r="M135" s="23" t="s">
        <v>1546</v>
      </c>
      <c r="N135" s="15">
        <v>0.75</v>
      </c>
      <c r="O135" s="20">
        <v>-0.12</v>
      </c>
      <c r="P135" s="19">
        <f>SUM(K135:O135)</f>
        <v>6.85</v>
      </c>
    </row>
    <row r="136" spans="1:18" x14ac:dyDescent="0.2">
      <c r="J136" s="56" t="s">
        <v>1548</v>
      </c>
      <c r="K136" s="57">
        <f>SUM(K135)</f>
        <v>6.22</v>
      </c>
      <c r="L136" s="57">
        <f t="shared" ref="L136" si="158">SUM(L135)</f>
        <v>0</v>
      </c>
      <c r="M136" s="57">
        <f t="shared" ref="M136" si="159">SUM(M135)</f>
        <v>0</v>
      </c>
      <c r="N136" s="57">
        <f t="shared" ref="N136" si="160">SUM(N135)</f>
        <v>0.75</v>
      </c>
      <c r="O136" s="57">
        <f t="shared" ref="O136" si="161">SUM(O135)</f>
        <v>-0.12</v>
      </c>
      <c r="P136" s="59">
        <f t="shared" ref="P136" si="162">SUM(P135)</f>
        <v>6.85</v>
      </c>
      <c r="Q136" s="61">
        <f>Q133+1</f>
        <v>801</v>
      </c>
      <c r="R136" s="60">
        <f>R133+1</f>
        <v>37</v>
      </c>
    </row>
    <row r="138" spans="1:18" ht="18" customHeight="1" x14ac:dyDescent="0.2">
      <c r="A138" s="29">
        <f>A135+1</f>
        <v>62</v>
      </c>
      <c r="B138" s="28" t="s">
        <v>329</v>
      </c>
      <c r="C138" s="13" t="s">
        <v>329</v>
      </c>
      <c r="D138" s="13" t="str">
        <f>VLOOKUP(C138,TaxInfo!$A$2:$B$641,2,0)</f>
        <v xml:space="preserve">Capiz Electric Cooperative, Inc. </v>
      </c>
      <c r="E138" s="14" t="str">
        <f>VLOOKUP(C138,TaxInfo!$A$2:$C$641,3,0)</f>
        <v>000-569-194-000</v>
      </c>
      <c r="F138" s="14" t="s">
        <v>36</v>
      </c>
      <c r="G138" s="14" t="s">
        <v>37</v>
      </c>
      <c r="H138" s="14" t="s">
        <v>38</v>
      </c>
      <c r="I138" s="14" t="s">
        <v>38</v>
      </c>
      <c r="J138" s="14" t="s">
        <v>38</v>
      </c>
      <c r="K138" s="21">
        <v>50.9</v>
      </c>
      <c r="L138" s="15" t="s">
        <v>39</v>
      </c>
      <c r="M138" s="23" t="s">
        <v>1546</v>
      </c>
      <c r="N138" s="15">
        <v>6.11</v>
      </c>
      <c r="O138" s="20">
        <v>-1.02</v>
      </c>
      <c r="P138" s="19">
        <f>SUM(K138:O138)</f>
        <v>55.989999999999995</v>
      </c>
    </row>
    <row r="139" spans="1:18" x14ac:dyDescent="0.2">
      <c r="J139" s="56" t="s">
        <v>1548</v>
      </c>
      <c r="K139" s="57">
        <f>SUM(K138)</f>
        <v>50.9</v>
      </c>
      <c r="L139" s="57">
        <f t="shared" ref="L139" si="163">SUM(L138)</f>
        <v>0</v>
      </c>
      <c r="M139" s="57">
        <f t="shared" ref="M139" si="164">SUM(M138)</f>
        <v>0</v>
      </c>
      <c r="N139" s="57">
        <f t="shared" ref="N139" si="165">SUM(N138)</f>
        <v>6.11</v>
      </c>
      <c r="O139" s="57">
        <f t="shared" ref="O139" si="166">SUM(O138)</f>
        <v>-1.02</v>
      </c>
      <c r="P139" s="59">
        <f t="shared" ref="P139" si="167">SUM(P138)</f>
        <v>55.989999999999995</v>
      </c>
      <c r="Q139" s="61">
        <f>Q136+1</f>
        <v>802</v>
      </c>
      <c r="R139" s="60">
        <f>R136+1</f>
        <v>38</v>
      </c>
    </row>
    <row r="141" spans="1:18" ht="18" customHeight="1" x14ac:dyDescent="0.2">
      <c r="A141" s="29">
        <f>A138+1</f>
        <v>63</v>
      </c>
      <c r="B141" s="28" t="s">
        <v>335</v>
      </c>
      <c r="C141" s="13" t="s">
        <v>335</v>
      </c>
      <c r="D141" s="13" t="str">
        <f>VLOOKUP(C141,TaxInfo!$A$2:$B$641,2,0)</f>
        <v xml:space="preserve">Cebu Energy Development Corporation </v>
      </c>
      <c r="E141" s="14" t="str">
        <f>VLOOKUP(C141,TaxInfo!$A$2:$C$641,3,0)</f>
        <v>268-129-205-000</v>
      </c>
      <c r="F141" s="14" t="s">
        <v>54</v>
      </c>
      <c r="G141" s="14" t="s">
        <v>37</v>
      </c>
      <c r="H141" s="14" t="s">
        <v>38</v>
      </c>
      <c r="I141" s="14" t="s">
        <v>38</v>
      </c>
      <c r="J141" s="14" t="s">
        <v>38</v>
      </c>
      <c r="K141" s="21">
        <v>35.24</v>
      </c>
      <c r="L141" s="15" t="s">
        <v>39</v>
      </c>
      <c r="M141" s="23" t="s">
        <v>1546</v>
      </c>
      <c r="N141" s="15">
        <v>4.2300000000000004</v>
      </c>
      <c r="O141" s="20">
        <v>-0.7</v>
      </c>
      <c r="P141" s="19">
        <f>SUM(K141:O141)</f>
        <v>38.769999999999996</v>
      </c>
    </row>
    <row r="142" spans="1:18" ht="18" customHeight="1" x14ac:dyDescent="0.2">
      <c r="A142" s="29">
        <f t="shared" si="1"/>
        <v>64</v>
      </c>
      <c r="B142" s="28" t="s">
        <v>335</v>
      </c>
      <c r="C142" s="13" t="s">
        <v>333</v>
      </c>
      <c r="D142" s="13" t="str">
        <f>VLOOKUP(C142,TaxInfo!$A$2:$B$641,2,0)</f>
        <v xml:space="preserve">Cebu Energy Development Corporation </v>
      </c>
      <c r="E142" s="14" t="str">
        <f>VLOOKUP(C142,TaxInfo!$A$2:$C$641,3,0)</f>
        <v>268-129-205-000</v>
      </c>
      <c r="F142" s="14" t="s">
        <v>36</v>
      </c>
      <c r="G142" s="14" t="s">
        <v>37</v>
      </c>
      <c r="H142" s="14" t="s">
        <v>38</v>
      </c>
      <c r="I142" s="14" t="s">
        <v>38</v>
      </c>
      <c r="J142" s="14" t="s">
        <v>38</v>
      </c>
      <c r="K142" s="21">
        <v>1.62</v>
      </c>
      <c r="L142" s="15" t="s">
        <v>39</v>
      </c>
      <c r="M142" s="23" t="s">
        <v>1546</v>
      </c>
      <c r="N142" s="15">
        <v>0.19</v>
      </c>
      <c r="O142" s="20">
        <v>-0.03</v>
      </c>
      <c r="P142" s="19">
        <f>SUM(K142:O142)</f>
        <v>1.78</v>
      </c>
    </row>
    <row r="143" spans="1:18" x14ac:dyDescent="0.2">
      <c r="J143" s="56" t="s">
        <v>1548</v>
      </c>
      <c r="K143" s="57">
        <f>SUM(K141:K142)</f>
        <v>36.86</v>
      </c>
      <c r="L143" s="57">
        <f t="shared" ref="L143" si="168">SUM(L141:L142)</f>
        <v>0</v>
      </c>
      <c r="M143" s="57">
        <f t="shared" ref="M143" si="169">SUM(M141:M142)</f>
        <v>0</v>
      </c>
      <c r="N143" s="57">
        <f t="shared" ref="N143" si="170">SUM(N141:N142)</f>
        <v>4.4200000000000008</v>
      </c>
      <c r="O143" s="57">
        <f t="shared" ref="O143" si="171">SUM(O141:O142)</f>
        <v>-0.73</v>
      </c>
      <c r="P143" s="59">
        <f t="shared" ref="P143" si="172">SUM(P141:P142)</f>
        <v>40.549999999999997</v>
      </c>
      <c r="Q143" s="61">
        <f>Q139+1</f>
        <v>803</v>
      </c>
      <c r="R143" s="60">
        <f>R139+1</f>
        <v>39</v>
      </c>
    </row>
    <row r="145" spans="1:18" ht="18" customHeight="1" x14ac:dyDescent="0.2">
      <c r="A145" s="29">
        <f>A142+1</f>
        <v>65</v>
      </c>
      <c r="B145" s="28" t="s">
        <v>338</v>
      </c>
      <c r="C145" s="13" t="s">
        <v>338</v>
      </c>
      <c r="D145" s="13" t="str">
        <f>VLOOKUP(C145,TaxInfo!$A$2:$B$641,2,0)</f>
        <v>Cebu I Electric Cooperative, Inc.</v>
      </c>
      <c r="E145" s="14" t="str">
        <f>VLOOKUP(C145,TaxInfo!$A$2:$C$641,3,0)</f>
        <v>000-534-977-000</v>
      </c>
      <c r="F145" s="14" t="s">
        <v>36</v>
      </c>
      <c r="G145" s="14" t="s">
        <v>37</v>
      </c>
      <c r="H145" s="14" t="s">
        <v>38</v>
      </c>
      <c r="I145" s="14" t="s">
        <v>38</v>
      </c>
      <c r="J145" s="14" t="s">
        <v>38</v>
      </c>
      <c r="K145" s="21">
        <v>20.25</v>
      </c>
      <c r="L145" s="15" t="s">
        <v>39</v>
      </c>
      <c r="M145" s="23" t="s">
        <v>1546</v>
      </c>
      <c r="N145" s="15">
        <v>2.4300000000000002</v>
      </c>
      <c r="O145" s="20">
        <v>-0.4</v>
      </c>
      <c r="P145" s="19">
        <f>SUM(K145:O145)</f>
        <v>22.28</v>
      </c>
    </row>
    <row r="146" spans="1:18" x14ac:dyDescent="0.2">
      <c r="J146" s="56" t="s">
        <v>1548</v>
      </c>
      <c r="K146" s="57">
        <f>SUM(K145)</f>
        <v>20.25</v>
      </c>
      <c r="L146" s="57">
        <f t="shared" ref="L146" si="173">SUM(L145)</f>
        <v>0</v>
      </c>
      <c r="M146" s="57">
        <f t="shared" ref="M146" si="174">SUM(M145)</f>
        <v>0</v>
      </c>
      <c r="N146" s="57">
        <f t="shared" ref="N146" si="175">SUM(N145)</f>
        <v>2.4300000000000002</v>
      </c>
      <c r="O146" s="57">
        <f t="shared" ref="O146" si="176">SUM(O145)</f>
        <v>-0.4</v>
      </c>
      <c r="P146" s="59">
        <f t="shared" ref="P146" si="177">SUM(P145)</f>
        <v>22.28</v>
      </c>
      <c r="Q146" s="61">
        <f>Q143+1</f>
        <v>804</v>
      </c>
      <c r="R146" s="60">
        <f>R143+1</f>
        <v>40</v>
      </c>
    </row>
    <row r="148" spans="1:18" ht="18" customHeight="1" x14ac:dyDescent="0.2">
      <c r="A148" s="29">
        <f>A145+1</f>
        <v>66</v>
      </c>
      <c r="B148" s="28" t="s">
        <v>349</v>
      </c>
      <c r="C148" s="13" t="s">
        <v>349</v>
      </c>
      <c r="D148" s="13" t="str">
        <f>VLOOKUP(C148,TaxInfo!$A$2:$B$641,2,0)</f>
        <v xml:space="preserve">Cebu II Electric Cooperative, Inc. </v>
      </c>
      <c r="E148" s="14" t="str">
        <f>VLOOKUP(C148,TaxInfo!$A$2:$C$641,3,0)</f>
        <v>000-256-731-000</v>
      </c>
      <c r="F148" s="14" t="s">
        <v>36</v>
      </c>
      <c r="G148" s="14" t="s">
        <v>37</v>
      </c>
      <c r="H148" s="14" t="s">
        <v>38</v>
      </c>
      <c r="I148" s="14" t="s">
        <v>38</v>
      </c>
      <c r="J148" s="14" t="s">
        <v>38</v>
      </c>
      <c r="K148" s="21">
        <v>15.22</v>
      </c>
      <c r="L148" s="15" t="s">
        <v>39</v>
      </c>
      <c r="M148" s="23" t="s">
        <v>1546</v>
      </c>
      <c r="N148" s="15">
        <v>1.83</v>
      </c>
      <c r="O148" s="20">
        <v>-0.3</v>
      </c>
      <c r="P148" s="19">
        <f>SUM(K148:O148)</f>
        <v>16.75</v>
      </c>
    </row>
    <row r="149" spans="1:18" x14ac:dyDescent="0.2">
      <c r="J149" s="56" t="s">
        <v>1548</v>
      </c>
      <c r="K149" s="57">
        <f>SUM(K148)</f>
        <v>15.22</v>
      </c>
      <c r="L149" s="57">
        <f t="shared" ref="L149" si="178">SUM(L148)</f>
        <v>0</v>
      </c>
      <c r="M149" s="57">
        <f t="shared" ref="M149" si="179">SUM(M148)</f>
        <v>0</v>
      </c>
      <c r="N149" s="57">
        <f t="shared" ref="N149" si="180">SUM(N148)</f>
        <v>1.83</v>
      </c>
      <c r="O149" s="57">
        <f t="shared" ref="O149" si="181">SUM(O148)</f>
        <v>-0.3</v>
      </c>
      <c r="P149" s="59">
        <f t="shared" ref="P149" si="182">SUM(P148)</f>
        <v>16.75</v>
      </c>
      <c r="Q149" s="61">
        <f>Q146+1</f>
        <v>805</v>
      </c>
      <c r="R149" s="60">
        <f>R146+1</f>
        <v>41</v>
      </c>
    </row>
    <row r="151" spans="1:18" ht="18" customHeight="1" x14ac:dyDescent="0.2">
      <c r="A151" s="29">
        <f>A148+1</f>
        <v>67</v>
      </c>
      <c r="B151" s="28" t="s">
        <v>351</v>
      </c>
      <c r="C151" s="13" t="s">
        <v>351</v>
      </c>
      <c r="D151" s="13" t="str">
        <f>VLOOKUP(C151,TaxInfo!$A$2:$B$641,2,0)</f>
        <v xml:space="preserve">Cebu III Electric Cooperative, Inc. </v>
      </c>
      <c r="E151" s="14" t="str">
        <f>VLOOKUP(C151,TaxInfo!$A$2:$C$641,3,0)</f>
        <v>000-534-985-000</v>
      </c>
      <c r="F151" s="14" t="s">
        <v>36</v>
      </c>
      <c r="G151" s="14" t="s">
        <v>37</v>
      </c>
      <c r="H151" s="14" t="s">
        <v>38</v>
      </c>
      <c r="I151" s="14" t="s">
        <v>38</v>
      </c>
      <c r="J151" s="14" t="s">
        <v>38</v>
      </c>
      <c r="K151" s="21">
        <v>3.47</v>
      </c>
      <c r="L151" s="15" t="s">
        <v>39</v>
      </c>
      <c r="M151" s="23" t="s">
        <v>1546</v>
      </c>
      <c r="N151" s="15">
        <v>0.42</v>
      </c>
      <c r="O151" s="20">
        <v>-7.0000000000000007E-2</v>
      </c>
      <c r="P151" s="19">
        <f>SUM(K151:O151)</f>
        <v>3.8200000000000003</v>
      </c>
    </row>
    <row r="152" spans="1:18" x14ac:dyDescent="0.2">
      <c r="J152" s="56" t="s">
        <v>1548</v>
      </c>
      <c r="K152" s="57">
        <f>SUM(K151)</f>
        <v>3.47</v>
      </c>
      <c r="L152" s="57">
        <f t="shared" ref="L152" si="183">SUM(L151)</f>
        <v>0</v>
      </c>
      <c r="M152" s="57">
        <f t="shared" ref="M152" si="184">SUM(M151)</f>
        <v>0</v>
      </c>
      <c r="N152" s="57">
        <f t="shared" ref="N152" si="185">SUM(N151)</f>
        <v>0.42</v>
      </c>
      <c r="O152" s="57">
        <f t="shared" ref="O152" si="186">SUM(O151)</f>
        <v>-7.0000000000000007E-2</v>
      </c>
      <c r="P152" s="59">
        <f t="shared" ref="P152" si="187">SUM(P151)</f>
        <v>3.8200000000000003</v>
      </c>
      <c r="Q152" s="61">
        <f>Q149+1</f>
        <v>806</v>
      </c>
      <c r="R152" s="60">
        <f>R149+1</f>
        <v>42</v>
      </c>
    </row>
    <row r="154" spans="1:18" ht="18" customHeight="1" x14ac:dyDescent="0.2">
      <c r="A154" s="29">
        <f>A151+1</f>
        <v>68</v>
      </c>
      <c r="B154" s="28" t="s">
        <v>357</v>
      </c>
      <c r="C154" s="13" t="s">
        <v>355</v>
      </c>
      <c r="D154" s="13" t="str">
        <f>VLOOKUP(C154,TaxInfo!$A$2:$B$641,2,0)</f>
        <v xml:space="preserve">Cebu Private Power Corporation </v>
      </c>
      <c r="E154" s="14" t="str">
        <f>VLOOKUP(C154,TaxInfo!$A$2:$C$641,3,0)</f>
        <v>005-255-399-000</v>
      </c>
      <c r="F154" s="14" t="s">
        <v>36</v>
      </c>
      <c r="G154" s="14" t="s">
        <v>37</v>
      </c>
      <c r="H154" s="14" t="s">
        <v>38</v>
      </c>
      <c r="I154" s="14" t="s">
        <v>38</v>
      </c>
      <c r="J154" s="14" t="s">
        <v>38</v>
      </c>
      <c r="K154" s="21">
        <v>0.35</v>
      </c>
      <c r="L154" s="15" t="s">
        <v>39</v>
      </c>
      <c r="M154" s="23" t="s">
        <v>1546</v>
      </c>
      <c r="N154" s="15">
        <v>0.04</v>
      </c>
      <c r="O154" s="20">
        <v>-0.01</v>
      </c>
      <c r="P154" s="19">
        <f>SUM(K154:O154)</f>
        <v>0.37999999999999995</v>
      </c>
    </row>
    <row r="155" spans="1:18" x14ac:dyDescent="0.2">
      <c r="J155" s="56" t="s">
        <v>1548</v>
      </c>
      <c r="K155" s="57">
        <f>SUM(K154)</f>
        <v>0.35</v>
      </c>
      <c r="L155" s="57">
        <f t="shared" ref="L155" si="188">SUM(L154)</f>
        <v>0</v>
      </c>
      <c r="M155" s="57">
        <f t="shared" ref="M155" si="189">SUM(M154)</f>
        <v>0</v>
      </c>
      <c r="N155" s="57">
        <f t="shared" ref="N155" si="190">SUM(N154)</f>
        <v>0.04</v>
      </c>
      <c r="O155" s="57">
        <f t="shared" ref="O155" si="191">SUM(O154)</f>
        <v>-0.01</v>
      </c>
      <c r="P155" s="59">
        <f t="shared" ref="P155" si="192">SUM(P154)</f>
        <v>0.37999999999999995</v>
      </c>
      <c r="Q155" s="61">
        <f>Q152+1</f>
        <v>807</v>
      </c>
      <c r="R155" s="60">
        <f>R152+1</f>
        <v>43</v>
      </c>
    </row>
    <row r="157" spans="1:18" ht="18" customHeight="1" x14ac:dyDescent="0.2">
      <c r="A157" s="29">
        <f>A154+1</f>
        <v>69</v>
      </c>
      <c r="B157" s="28" t="s">
        <v>362</v>
      </c>
      <c r="C157" s="13" t="s">
        <v>365</v>
      </c>
      <c r="D157" s="13" t="str">
        <f>VLOOKUP(C157,TaxInfo!$A$2:$B$641,2,0)</f>
        <v>Central Azucarera de Bais, Inc.</v>
      </c>
      <c r="E157" s="14" t="str">
        <f>VLOOKUP(C157,TaxInfo!$A$2:$C$641,3,0)</f>
        <v>000-111-111-000</v>
      </c>
      <c r="F157" s="14" t="s">
        <v>36</v>
      </c>
      <c r="G157" s="14" t="s">
        <v>37</v>
      </c>
      <c r="H157" s="14" t="s">
        <v>38</v>
      </c>
      <c r="I157" s="14" t="s">
        <v>37</v>
      </c>
      <c r="J157" s="14" t="s">
        <v>38</v>
      </c>
      <c r="K157" s="21">
        <v>0.02</v>
      </c>
      <c r="L157" s="15" t="s">
        <v>39</v>
      </c>
      <c r="M157" s="23" t="s">
        <v>1546</v>
      </c>
      <c r="N157" s="15" t="s">
        <v>39</v>
      </c>
      <c r="O157" s="20" t="s">
        <v>39</v>
      </c>
      <c r="P157" s="19">
        <f>SUM(K157:O157)</f>
        <v>0.02</v>
      </c>
    </row>
    <row r="158" spans="1:18" x14ac:dyDescent="0.2">
      <c r="J158" s="56" t="s">
        <v>1548</v>
      </c>
      <c r="K158" s="57">
        <f>SUM(K157)</f>
        <v>0.02</v>
      </c>
      <c r="L158" s="57">
        <f t="shared" ref="L158" si="193">SUM(L157)</f>
        <v>0</v>
      </c>
      <c r="M158" s="57">
        <f t="shared" ref="M158" si="194">SUM(M157)</f>
        <v>0</v>
      </c>
      <c r="N158" s="57">
        <f t="shared" ref="N158" si="195">SUM(N157)</f>
        <v>0</v>
      </c>
      <c r="O158" s="57">
        <f t="shared" ref="O158" si="196">SUM(O157)</f>
        <v>0</v>
      </c>
      <c r="P158" s="59">
        <f t="shared" ref="P158" si="197">SUM(P157)</f>
        <v>0.02</v>
      </c>
      <c r="Q158" s="61">
        <f>Q155+1</f>
        <v>808</v>
      </c>
      <c r="R158" s="60">
        <f>R155+1</f>
        <v>44</v>
      </c>
    </row>
    <row r="160" spans="1:18" ht="18" customHeight="1" x14ac:dyDescent="0.2">
      <c r="A160" s="29">
        <f>A157+1</f>
        <v>70</v>
      </c>
      <c r="B160" s="28" t="s">
        <v>366</v>
      </c>
      <c r="C160" s="13" t="s">
        <v>366</v>
      </c>
      <c r="D160" s="13" t="str">
        <f>VLOOKUP(C160,TaxInfo!$A$2:$B$641,2,0)</f>
        <v>Central Azucarera de San Antonio, Inc.</v>
      </c>
      <c r="E160" s="14" t="str">
        <f>VLOOKUP(C160,TaxInfo!$A$2:$C$641,3,0)</f>
        <v>222-792-837-000</v>
      </c>
      <c r="F160" s="14" t="s">
        <v>54</v>
      </c>
      <c r="G160" s="14" t="s">
        <v>37</v>
      </c>
      <c r="H160" s="14" t="s">
        <v>38</v>
      </c>
      <c r="I160" s="14" t="s">
        <v>37</v>
      </c>
      <c r="J160" s="14" t="s">
        <v>38</v>
      </c>
      <c r="K160" s="21">
        <v>0.26</v>
      </c>
      <c r="L160" s="15" t="s">
        <v>39</v>
      </c>
      <c r="M160" s="23" t="s">
        <v>1546</v>
      </c>
      <c r="N160" s="15">
        <v>0.03</v>
      </c>
      <c r="O160" s="20">
        <v>-0.01</v>
      </c>
      <c r="P160" s="19">
        <f>SUM(K160:O160)</f>
        <v>0.28000000000000003</v>
      </c>
    </row>
    <row r="161" spans="1:18" ht="18" customHeight="1" x14ac:dyDescent="0.2">
      <c r="A161" s="29">
        <f t="shared" ref="A161:A282" si="198">A160+1</f>
        <v>71</v>
      </c>
      <c r="B161" s="28" t="s">
        <v>366</v>
      </c>
      <c r="C161" s="13" t="s">
        <v>370</v>
      </c>
      <c r="D161" s="13" t="str">
        <f>VLOOKUP(C161,TaxInfo!$A$2:$B$641,2,0)</f>
        <v>Central Azucarera de San Antonio, Inc.</v>
      </c>
      <c r="E161" s="14" t="str">
        <f>VLOOKUP(C161,TaxInfo!$A$2:$C$641,3,0)</f>
        <v>222-792-837-000</v>
      </c>
      <c r="F161" s="14" t="s">
        <v>36</v>
      </c>
      <c r="G161" s="14" t="s">
        <v>37</v>
      </c>
      <c r="H161" s="14" t="s">
        <v>38</v>
      </c>
      <c r="I161" s="14" t="s">
        <v>37</v>
      </c>
      <c r="J161" s="14" t="s">
        <v>38</v>
      </c>
      <c r="K161" s="21">
        <v>0.47</v>
      </c>
      <c r="L161" s="15" t="s">
        <v>39</v>
      </c>
      <c r="M161" s="23" t="s">
        <v>1546</v>
      </c>
      <c r="N161" s="15">
        <v>0.06</v>
      </c>
      <c r="O161" s="20">
        <v>-0.01</v>
      </c>
      <c r="P161" s="19">
        <f>SUM(K161:O161)</f>
        <v>0.52</v>
      </c>
    </row>
    <row r="162" spans="1:18" x14ac:dyDescent="0.2">
      <c r="J162" s="56" t="s">
        <v>1548</v>
      </c>
      <c r="K162" s="57">
        <f>SUM(K160:K161)</f>
        <v>0.73</v>
      </c>
      <c r="L162" s="57">
        <f t="shared" ref="L162" si="199">SUM(L160:L161)</f>
        <v>0</v>
      </c>
      <c r="M162" s="57">
        <f t="shared" ref="M162" si="200">SUM(M160:M161)</f>
        <v>0</v>
      </c>
      <c r="N162" s="57">
        <f t="shared" ref="N162" si="201">SUM(N160:N161)</f>
        <v>0.09</v>
      </c>
      <c r="O162" s="57">
        <f t="shared" ref="O162" si="202">SUM(O160:O161)</f>
        <v>-0.02</v>
      </c>
      <c r="P162" s="59">
        <f t="shared" ref="P162" si="203">SUM(P160:P161)</f>
        <v>0.8</v>
      </c>
      <c r="Q162" s="61">
        <f>Q158+1</f>
        <v>809</v>
      </c>
      <c r="R162" s="60">
        <f>R158+1</f>
        <v>45</v>
      </c>
    </row>
    <row r="164" spans="1:18" ht="18" customHeight="1" x14ac:dyDescent="0.2">
      <c r="A164" s="29">
        <f>A161+1</f>
        <v>72</v>
      </c>
      <c r="B164" s="28" t="s">
        <v>377</v>
      </c>
      <c r="C164" s="13" t="s">
        <v>380</v>
      </c>
      <c r="D164" s="13" t="str">
        <f>VLOOKUP(C164,TaxInfo!$A$2:$B$641,2,0)</f>
        <v xml:space="preserve">Central Azucarera Don Pedro, Inc. </v>
      </c>
      <c r="E164" s="14" t="str">
        <f>VLOOKUP(C164,TaxInfo!$A$2:$C$641,3,0)</f>
        <v>214-280-422-000</v>
      </c>
      <c r="F164" s="14" t="s">
        <v>36</v>
      </c>
      <c r="G164" s="14" t="s">
        <v>37</v>
      </c>
      <c r="H164" s="14" t="s">
        <v>38</v>
      </c>
      <c r="I164" s="14" t="s">
        <v>37</v>
      </c>
      <c r="J164" s="14" t="s">
        <v>38</v>
      </c>
      <c r="K164" s="21">
        <v>2.27</v>
      </c>
      <c r="L164" s="15" t="s">
        <v>39</v>
      </c>
      <c r="M164" s="23" t="s">
        <v>1546</v>
      </c>
      <c r="N164" s="15">
        <v>0.27</v>
      </c>
      <c r="O164" s="20">
        <v>-0.05</v>
      </c>
      <c r="P164" s="19">
        <f>SUM(K164:O164)</f>
        <v>2.4900000000000002</v>
      </c>
    </row>
    <row r="165" spans="1:18" x14ac:dyDescent="0.2">
      <c r="J165" s="56" t="s">
        <v>1548</v>
      </c>
      <c r="K165" s="57">
        <f>SUM(K164)</f>
        <v>2.27</v>
      </c>
      <c r="L165" s="57">
        <f t="shared" ref="L165" si="204">SUM(L164)</f>
        <v>0</v>
      </c>
      <c r="M165" s="57">
        <f t="shared" ref="M165" si="205">SUM(M164)</f>
        <v>0</v>
      </c>
      <c r="N165" s="57">
        <f t="shared" ref="N165" si="206">SUM(N164)</f>
        <v>0.27</v>
      </c>
      <c r="O165" s="57">
        <f t="shared" ref="O165" si="207">SUM(O164)</f>
        <v>-0.05</v>
      </c>
      <c r="P165" s="59">
        <f t="shared" ref="P165" si="208">SUM(P164)</f>
        <v>2.4900000000000002</v>
      </c>
      <c r="Q165" s="61">
        <f>Q162+1</f>
        <v>810</v>
      </c>
      <c r="R165" s="60">
        <f>R162+1</f>
        <v>46</v>
      </c>
    </row>
    <row r="167" spans="1:18" ht="18" customHeight="1" x14ac:dyDescent="0.2">
      <c r="A167" s="29">
        <f>A164+1</f>
        <v>73</v>
      </c>
      <c r="B167" s="28" t="s">
        <v>385</v>
      </c>
      <c r="C167" s="13" t="s">
        <v>385</v>
      </c>
      <c r="D167" s="13" t="str">
        <f>VLOOKUP(C167,TaxInfo!$A$2:$B$641,2,0)</f>
        <v xml:space="preserve">Central Negros Electric Cooperative, Inc. </v>
      </c>
      <c r="E167" s="14" t="str">
        <f>VLOOKUP(C167,TaxInfo!$A$2:$C$641,3,0)</f>
        <v>000-709-966-000</v>
      </c>
      <c r="F167" s="14" t="s">
        <v>36</v>
      </c>
      <c r="G167" s="14" t="s">
        <v>37</v>
      </c>
      <c r="H167" s="14" t="s">
        <v>38</v>
      </c>
      <c r="I167" s="14" t="s">
        <v>38</v>
      </c>
      <c r="J167" s="14" t="s">
        <v>38</v>
      </c>
      <c r="K167" s="21">
        <v>101.48</v>
      </c>
      <c r="L167" s="15" t="s">
        <v>39</v>
      </c>
      <c r="M167" s="23" t="s">
        <v>1546</v>
      </c>
      <c r="N167" s="15">
        <v>12.18</v>
      </c>
      <c r="O167" s="20">
        <v>-2.0299999999999998</v>
      </c>
      <c r="P167" s="19">
        <f>SUM(K167:O167)</f>
        <v>111.63</v>
      </c>
    </row>
    <row r="168" spans="1:18" x14ac:dyDescent="0.2">
      <c r="J168" s="56" t="s">
        <v>1548</v>
      </c>
      <c r="K168" s="57">
        <f>SUM(K167)</f>
        <v>101.48</v>
      </c>
      <c r="L168" s="57">
        <f t="shared" ref="L168" si="209">SUM(L167)</f>
        <v>0</v>
      </c>
      <c r="M168" s="57">
        <f t="shared" ref="M168" si="210">SUM(M167)</f>
        <v>0</v>
      </c>
      <c r="N168" s="57">
        <f t="shared" ref="N168" si="211">SUM(N167)</f>
        <v>12.18</v>
      </c>
      <c r="O168" s="57">
        <f t="shared" ref="O168" si="212">SUM(O167)</f>
        <v>-2.0299999999999998</v>
      </c>
      <c r="P168" s="59">
        <f t="shared" ref="P168" si="213">SUM(P167)</f>
        <v>111.63</v>
      </c>
      <c r="Q168" s="61">
        <f>Q165+1</f>
        <v>811</v>
      </c>
      <c r="R168" s="60">
        <f>R165+1</f>
        <v>47</v>
      </c>
    </row>
    <row r="170" spans="1:18" ht="18" customHeight="1" x14ac:dyDescent="0.2">
      <c r="A170" s="29">
        <f>A167+1</f>
        <v>74</v>
      </c>
      <c r="B170" s="28" t="s">
        <v>387</v>
      </c>
      <c r="C170" s="13" t="s">
        <v>387</v>
      </c>
      <c r="D170" s="13" t="str">
        <f>VLOOKUP(C170,TaxInfo!$A$2:$B$641,2,0)</f>
        <v xml:space="preserve">Central Negros Power Reliability, Inc. </v>
      </c>
      <c r="E170" s="14" t="str">
        <f>VLOOKUP(C170,TaxInfo!$A$2:$C$641,3,0)</f>
        <v>008-691-287-000</v>
      </c>
      <c r="F170" s="14" t="s">
        <v>54</v>
      </c>
      <c r="G170" s="14" t="s">
        <v>37</v>
      </c>
      <c r="H170" s="14" t="s">
        <v>38</v>
      </c>
      <c r="I170" s="14" t="s">
        <v>38</v>
      </c>
      <c r="J170" s="14" t="s">
        <v>38</v>
      </c>
      <c r="K170" s="21">
        <v>0.57999999999999996</v>
      </c>
      <c r="L170" s="15" t="s">
        <v>39</v>
      </c>
      <c r="M170" s="23" t="s">
        <v>1546</v>
      </c>
      <c r="N170" s="15">
        <v>7.0000000000000007E-2</v>
      </c>
      <c r="O170" s="20">
        <v>-0.01</v>
      </c>
      <c r="P170" s="19">
        <f>SUM(K170:O170)</f>
        <v>0.6399999999999999</v>
      </c>
    </row>
    <row r="171" spans="1:18" ht="18" customHeight="1" x14ac:dyDescent="0.2">
      <c r="A171" s="29">
        <f t="shared" si="198"/>
        <v>75</v>
      </c>
      <c r="B171" s="28" t="s">
        <v>387</v>
      </c>
      <c r="C171" s="13" t="s">
        <v>391</v>
      </c>
      <c r="D171" s="13" t="str">
        <f>VLOOKUP(C171,TaxInfo!$A$2:$B$641,2,0)</f>
        <v xml:space="preserve">Central Negros Power Reliability, Inc. </v>
      </c>
      <c r="E171" s="14" t="str">
        <f>VLOOKUP(C171,TaxInfo!$A$2:$C$641,3,0)</f>
        <v>008-691-287-000</v>
      </c>
      <c r="F171" s="14" t="s">
        <v>36</v>
      </c>
      <c r="G171" s="14" t="s">
        <v>37</v>
      </c>
      <c r="H171" s="14" t="s">
        <v>38</v>
      </c>
      <c r="I171" s="14" t="s">
        <v>38</v>
      </c>
      <c r="J171" s="14" t="s">
        <v>38</v>
      </c>
      <c r="K171" s="21">
        <v>0.67</v>
      </c>
      <c r="L171" s="15" t="s">
        <v>39</v>
      </c>
      <c r="M171" s="23" t="s">
        <v>1546</v>
      </c>
      <c r="N171" s="15">
        <v>0.08</v>
      </c>
      <c r="O171" s="20">
        <v>-0.01</v>
      </c>
      <c r="P171" s="19">
        <f>SUM(K171:O171)</f>
        <v>0.74</v>
      </c>
    </row>
    <row r="172" spans="1:18" x14ac:dyDescent="0.2">
      <c r="J172" s="56" t="s">
        <v>1548</v>
      </c>
      <c r="K172" s="57">
        <f>SUM(K170:K171)</f>
        <v>1.25</v>
      </c>
      <c r="L172" s="57">
        <f t="shared" ref="L172" si="214">SUM(L170:L171)</f>
        <v>0</v>
      </c>
      <c r="M172" s="57">
        <f t="shared" ref="M172" si="215">SUM(M170:M171)</f>
        <v>0</v>
      </c>
      <c r="N172" s="57">
        <f t="shared" ref="N172" si="216">SUM(N170:N171)</f>
        <v>0.15000000000000002</v>
      </c>
      <c r="O172" s="57">
        <f t="shared" ref="O172" si="217">SUM(O170:O171)</f>
        <v>-0.02</v>
      </c>
      <c r="P172" s="59">
        <f t="shared" ref="P172" si="218">SUM(P170:P171)</f>
        <v>1.38</v>
      </c>
      <c r="Q172" s="61">
        <f>Q168+1</f>
        <v>812</v>
      </c>
      <c r="R172" s="60">
        <f>R168+1</f>
        <v>48</v>
      </c>
    </row>
    <row r="174" spans="1:18" ht="18" customHeight="1" x14ac:dyDescent="0.2">
      <c r="A174" s="29">
        <f>A171+1</f>
        <v>76</v>
      </c>
      <c r="B174" s="28" t="s">
        <v>394</v>
      </c>
      <c r="C174" s="13" t="s">
        <v>394</v>
      </c>
      <c r="D174" s="13" t="str">
        <f>VLOOKUP(C174,TaxInfo!$A$2:$B$641,2,0)</f>
        <v xml:space="preserve">CIP II Power Corporation </v>
      </c>
      <c r="E174" s="14" t="str">
        <f>VLOOKUP(C174,TaxInfo!$A$2:$C$641,3,0)</f>
        <v>005-305-575</v>
      </c>
      <c r="F174" s="14" t="s">
        <v>54</v>
      </c>
      <c r="G174" s="14" t="s">
        <v>37</v>
      </c>
      <c r="H174" s="14" t="s">
        <v>38</v>
      </c>
      <c r="I174" s="14" t="s">
        <v>38</v>
      </c>
      <c r="J174" s="14" t="s">
        <v>38</v>
      </c>
      <c r="K174" s="21">
        <v>0.5</v>
      </c>
      <c r="L174" s="15" t="s">
        <v>39</v>
      </c>
      <c r="M174" s="23" t="s">
        <v>1546</v>
      </c>
      <c r="N174" s="15">
        <v>0.06</v>
      </c>
      <c r="O174" s="20">
        <v>-0.01</v>
      </c>
      <c r="P174" s="19">
        <f>SUM(K174:O174)</f>
        <v>0.55000000000000004</v>
      </c>
    </row>
    <row r="175" spans="1:18" ht="18" customHeight="1" x14ac:dyDescent="0.2">
      <c r="A175" s="29">
        <f t="shared" si="198"/>
        <v>77</v>
      </c>
      <c r="B175" s="28" t="s">
        <v>394</v>
      </c>
      <c r="C175" s="13" t="s">
        <v>392</v>
      </c>
      <c r="D175" s="13" t="str">
        <f>VLOOKUP(C175,TaxInfo!$A$2:$B$641,2,0)</f>
        <v xml:space="preserve">CIP II Power Corporation </v>
      </c>
      <c r="E175" s="14" t="str">
        <f>VLOOKUP(C175,TaxInfo!$A$2:$C$641,3,0)</f>
        <v>005-305-575</v>
      </c>
      <c r="F175" s="14" t="s">
        <v>36</v>
      </c>
      <c r="G175" s="14" t="s">
        <v>37</v>
      </c>
      <c r="H175" s="14" t="s">
        <v>38</v>
      </c>
      <c r="I175" s="14" t="s">
        <v>38</v>
      </c>
      <c r="J175" s="14" t="s">
        <v>38</v>
      </c>
      <c r="K175" s="21">
        <v>0.18</v>
      </c>
      <c r="L175" s="15" t="s">
        <v>39</v>
      </c>
      <c r="M175" s="23" t="s">
        <v>1546</v>
      </c>
      <c r="N175" s="15">
        <v>0.02</v>
      </c>
      <c r="O175" s="20" t="s">
        <v>39</v>
      </c>
      <c r="P175" s="19">
        <f>SUM(K175:O175)</f>
        <v>0.19999999999999998</v>
      </c>
    </row>
    <row r="176" spans="1:18" x14ac:dyDescent="0.2">
      <c r="J176" s="56" t="s">
        <v>1548</v>
      </c>
      <c r="K176" s="57">
        <f>SUM(K174:K175)</f>
        <v>0.67999999999999994</v>
      </c>
      <c r="L176" s="57">
        <f t="shared" ref="L176" si="219">SUM(L174:L175)</f>
        <v>0</v>
      </c>
      <c r="M176" s="57">
        <f t="shared" ref="M176" si="220">SUM(M174:M175)</f>
        <v>0</v>
      </c>
      <c r="N176" s="57">
        <f t="shared" ref="N176" si="221">SUM(N174:N175)</f>
        <v>0.08</v>
      </c>
      <c r="O176" s="57">
        <f t="shared" ref="O176" si="222">SUM(O174:O175)</f>
        <v>-0.01</v>
      </c>
      <c r="P176" s="59">
        <f t="shared" ref="P176" si="223">SUM(P174:P175)</f>
        <v>0.75</v>
      </c>
      <c r="Q176" s="61">
        <f>Q172+1</f>
        <v>813</v>
      </c>
      <c r="R176" s="60">
        <f>R172+1</f>
        <v>49</v>
      </c>
    </row>
    <row r="178" spans="1:18" ht="18" customHeight="1" x14ac:dyDescent="0.2">
      <c r="A178" s="29">
        <f>A175+1</f>
        <v>78</v>
      </c>
      <c r="B178" s="28" t="s">
        <v>397</v>
      </c>
      <c r="C178" s="13" t="s">
        <v>397</v>
      </c>
      <c r="D178" s="13" t="str">
        <f>VLOOKUP(C178,TaxInfo!$A$2:$B$641,2,0)</f>
        <v xml:space="preserve">Citicore Energy Solutions, Inc. </v>
      </c>
      <c r="E178" s="14" t="str">
        <f>VLOOKUP(C178,TaxInfo!$A$2:$C$641,3,0)</f>
        <v>009-333-221-000</v>
      </c>
      <c r="F178" s="14" t="s">
        <v>36</v>
      </c>
      <c r="G178" s="14" t="s">
        <v>37</v>
      </c>
      <c r="H178" s="14" t="s">
        <v>38</v>
      </c>
      <c r="I178" s="14" t="s">
        <v>38</v>
      </c>
      <c r="J178" s="14" t="s">
        <v>38</v>
      </c>
      <c r="K178" s="21">
        <v>2.29</v>
      </c>
      <c r="L178" s="15" t="s">
        <v>39</v>
      </c>
      <c r="M178" s="23" t="s">
        <v>1546</v>
      </c>
      <c r="N178" s="15">
        <v>0.27</v>
      </c>
      <c r="O178" s="20">
        <v>-0.05</v>
      </c>
      <c r="P178" s="19">
        <f>SUM(K178:O178)</f>
        <v>2.5100000000000002</v>
      </c>
    </row>
    <row r="179" spans="1:18" ht="18" customHeight="1" x14ac:dyDescent="0.2">
      <c r="A179" s="29">
        <f t="shared" si="198"/>
        <v>79</v>
      </c>
      <c r="B179" s="28" t="s">
        <v>397</v>
      </c>
      <c r="C179" s="13" t="s">
        <v>401</v>
      </c>
      <c r="D179" s="13" t="str">
        <f>VLOOKUP(C179,TaxInfo!$A$2:$B$641,2,0)</f>
        <v xml:space="preserve">Citicore Energy Solutions, Inc. </v>
      </c>
      <c r="E179" s="14" t="str">
        <f>VLOOKUP(C179,TaxInfo!$A$2:$C$641,3,0)</f>
        <v>009-333-221-000</v>
      </c>
      <c r="F179" s="14" t="s">
        <v>36</v>
      </c>
      <c r="G179" s="14" t="s">
        <v>37</v>
      </c>
      <c r="H179" s="14" t="s">
        <v>38</v>
      </c>
      <c r="I179" s="14" t="s">
        <v>38</v>
      </c>
      <c r="J179" s="14" t="s">
        <v>38</v>
      </c>
      <c r="K179" s="21">
        <v>0.21</v>
      </c>
      <c r="L179" s="15" t="s">
        <v>39</v>
      </c>
      <c r="M179" s="23" t="s">
        <v>1546</v>
      </c>
      <c r="N179" s="15">
        <v>0.03</v>
      </c>
      <c r="O179" s="20" t="s">
        <v>39</v>
      </c>
      <c r="P179" s="19">
        <f>SUM(K179:O179)</f>
        <v>0.24</v>
      </c>
    </row>
    <row r="180" spans="1:18" x14ac:dyDescent="0.2">
      <c r="J180" s="56" t="s">
        <v>1548</v>
      </c>
      <c r="K180" s="57">
        <f>SUM(K178:K179)</f>
        <v>2.5</v>
      </c>
      <c r="L180" s="57">
        <f t="shared" ref="L180" si="224">SUM(L178:L179)</f>
        <v>0</v>
      </c>
      <c r="M180" s="57">
        <f t="shared" ref="M180" si="225">SUM(M178:M179)</f>
        <v>0</v>
      </c>
      <c r="N180" s="57">
        <f t="shared" ref="N180" si="226">SUM(N178:N179)</f>
        <v>0.30000000000000004</v>
      </c>
      <c r="O180" s="57">
        <f t="shared" ref="O180" si="227">SUM(O178:O179)</f>
        <v>-0.05</v>
      </c>
      <c r="P180" s="59">
        <f t="shared" ref="P180" si="228">SUM(P178:P179)</f>
        <v>2.75</v>
      </c>
      <c r="Q180" s="61">
        <f>Q176+1</f>
        <v>814</v>
      </c>
      <c r="R180" s="60">
        <f>R176+1</f>
        <v>50</v>
      </c>
    </row>
    <row r="182" spans="1:18" ht="18" customHeight="1" x14ac:dyDescent="0.2">
      <c r="A182" s="29">
        <f>A179+1</f>
        <v>80</v>
      </c>
      <c r="B182" s="28" t="s">
        <v>404</v>
      </c>
      <c r="C182" s="13" t="s">
        <v>404</v>
      </c>
      <c r="D182" s="13" t="str">
        <f>VLOOKUP(C182,TaxInfo!$A$2:$B$641,2,0)</f>
        <v>Clark Electric Distribution Corporation</v>
      </c>
      <c r="E182" s="14" t="str">
        <f>VLOOKUP(C182,TaxInfo!$A$2:$C$641,3,0)</f>
        <v>005-310-198-000</v>
      </c>
      <c r="F182" s="14" t="s">
        <v>36</v>
      </c>
      <c r="G182" s="14" t="s">
        <v>37</v>
      </c>
      <c r="H182" s="14" t="s">
        <v>38</v>
      </c>
      <c r="I182" s="14" t="s">
        <v>38</v>
      </c>
      <c r="J182" s="14" t="s">
        <v>37</v>
      </c>
      <c r="K182" s="21" t="s">
        <v>39</v>
      </c>
      <c r="L182" s="15" t="s">
        <v>39</v>
      </c>
      <c r="M182" s="23">
        <v>1.01</v>
      </c>
      <c r="N182" s="15" t="s">
        <v>39</v>
      </c>
      <c r="O182" s="20">
        <v>-0.02</v>
      </c>
      <c r="P182" s="19">
        <f>SUM(K182:O182)</f>
        <v>0.99</v>
      </c>
    </row>
    <row r="183" spans="1:18" ht="18" customHeight="1" x14ac:dyDescent="0.2">
      <c r="A183" s="29">
        <f t="shared" si="198"/>
        <v>81</v>
      </c>
      <c r="B183" s="28" t="s">
        <v>408</v>
      </c>
      <c r="C183" s="13" t="s">
        <v>408</v>
      </c>
      <c r="D183" s="13" t="str">
        <f>VLOOKUP(C183,TaxInfo!$A$2:$B$641,2,0)</f>
        <v xml:space="preserve">Clark Electric Distribution Corporation </v>
      </c>
      <c r="E183" s="14" t="str">
        <f>VLOOKUP(C183,TaxInfo!$A$2:$C$641,3,0)</f>
        <v>005-310-198-000</v>
      </c>
      <c r="F183" s="14" t="s">
        <v>36</v>
      </c>
      <c r="G183" s="14" t="s">
        <v>37</v>
      </c>
      <c r="H183" s="14" t="s">
        <v>38</v>
      </c>
      <c r="I183" s="14" t="s">
        <v>38</v>
      </c>
      <c r="J183" s="14" t="s">
        <v>37</v>
      </c>
      <c r="K183" s="21" t="s">
        <v>39</v>
      </c>
      <c r="L183" s="15" t="s">
        <v>39</v>
      </c>
      <c r="M183" s="23">
        <v>22.81</v>
      </c>
      <c r="N183" s="15" t="s">
        <v>39</v>
      </c>
      <c r="O183" s="20">
        <v>-0.46</v>
      </c>
      <c r="P183" s="19">
        <f>SUM(K183:O183)</f>
        <v>22.349999999999998</v>
      </c>
    </row>
    <row r="184" spans="1:18" x14ac:dyDescent="0.2">
      <c r="J184" s="56" t="s">
        <v>1548</v>
      </c>
      <c r="K184" s="57">
        <f>SUM(K182:K183)</f>
        <v>0</v>
      </c>
      <c r="L184" s="57">
        <f t="shared" ref="L184" si="229">SUM(L182:L183)</f>
        <v>0</v>
      </c>
      <c r="M184" s="57">
        <f t="shared" ref="M184" si="230">SUM(M182:M183)</f>
        <v>23.82</v>
      </c>
      <c r="N184" s="57">
        <f t="shared" ref="N184" si="231">SUM(N182:N183)</f>
        <v>0</v>
      </c>
      <c r="O184" s="57">
        <f t="shared" ref="O184" si="232">SUM(O182:O183)</f>
        <v>-0.48000000000000004</v>
      </c>
      <c r="P184" s="59">
        <f t="shared" ref="P184" si="233">SUM(P182:P183)</f>
        <v>23.339999999999996</v>
      </c>
      <c r="Q184" s="61">
        <f>Q180+1</f>
        <v>815</v>
      </c>
      <c r="R184" s="60">
        <f>R180+1</f>
        <v>51</v>
      </c>
    </row>
    <row r="186" spans="1:18" ht="18" customHeight="1" x14ac:dyDescent="0.2">
      <c r="A186" s="29">
        <f>A183+1</f>
        <v>82</v>
      </c>
      <c r="B186" s="28" t="s">
        <v>410</v>
      </c>
      <c r="C186" s="13" t="s">
        <v>414</v>
      </c>
      <c r="D186" s="13" t="str">
        <f>VLOOKUP(C186,TaxInfo!$A$2:$B$641,2,0)</f>
        <v xml:space="preserve">Cleangreen Energy Corporation </v>
      </c>
      <c r="E186" s="14" t="str">
        <f>VLOOKUP(C186,TaxInfo!$A$2:$C$641,3,0)</f>
        <v>008-584-493</v>
      </c>
      <c r="F186" s="14" t="s">
        <v>36</v>
      </c>
      <c r="G186" s="14" t="s">
        <v>37</v>
      </c>
      <c r="H186" s="14" t="s">
        <v>37</v>
      </c>
      <c r="I186" s="14" t="s">
        <v>37</v>
      </c>
      <c r="J186" s="14" t="s">
        <v>37</v>
      </c>
      <c r="K186" s="21" t="s">
        <v>39</v>
      </c>
      <c r="L186" s="15" t="s">
        <v>39</v>
      </c>
      <c r="M186" s="23">
        <v>0.26</v>
      </c>
      <c r="N186" s="15" t="s">
        <v>39</v>
      </c>
      <c r="O186" s="20">
        <v>-0.01</v>
      </c>
      <c r="P186" s="19">
        <f>SUM(K186:O186)</f>
        <v>0.25</v>
      </c>
    </row>
    <row r="187" spans="1:18" x14ac:dyDescent="0.2">
      <c r="J187" s="56" t="s">
        <v>1548</v>
      </c>
      <c r="K187" s="57">
        <f>SUM(K186)</f>
        <v>0</v>
      </c>
      <c r="L187" s="57">
        <f t="shared" ref="L187" si="234">SUM(L186)</f>
        <v>0</v>
      </c>
      <c r="M187" s="57">
        <f t="shared" ref="M187" si="235">SUM(M186)</f>
        <v>0.26</v>
      </c>
      <c r="N187" s="57">
        <f t="shared" ref="N187" si="236">SUM(N186)</f>
        <v>0</v>
      </c>
      <c r="O187" s="57">
        <f t="shared" ref="O187" si="237">SUM(O186)</f>
        <v>-0.01</v>
      </c>
      <c r="P187" s="59">
        <f t="shared" ref="P187" si="238">SUM(P186)</f>
        <v>0.25</v>
      </c>
      <c r="Q187" s="61">
        <f>Q184+1</f>
        <v>816</v>
      </c>
      <c r="R187" s="60">
        <f>R184+1</f>
        <v>52</v>
      </c>
    </row>
    <row r="189" spans="1:18" ht="18" customHeight="1" x14ac:dyDescent="0.2">
      <c r="A189" s="29">
        <f>A186+1</f>
        <v>83</v>
      </c>
      <c r="B189" s="28" t="s">
        <v>417</v>
      </c>
      <c r="C189" s="13" t="s">
        <v>417</v>
      </c>
      <c r="D189" s="13" t="str">
        <f>VLOOKUP(C189,TaxInfo!$A$2:$B$641,2,0)</f>
        <v xml:space="preserve">Corenergy, Inc. </v>
      </c>
      <c r="E189" s="14" t="str">
        <f>VLOOKUP(C189,TaxInfo!$A$2:$C$641,3,0)</f>
        <v>431-572-703</v>
      </c>
      <c r="F189" s="14" t="s">
        <v>36</v>
      </c>
      <c r="G189" s="14" t="s">
        <v>37</v>
      </c>
      <c r="H189" s="14" t="s">
        <v>38</v>
      </c>
      <c r="I189" s="14" t="s">
        <v>38</v>
      </c>
      <c r="J189" s="14" t="s">
        <v>38</v>
      </c>
      <c r="K189" s="21">
        <v>0.44</v>
      </c>
      <c r="L189" s="15" t="s">
        <v>39</v>
      </c>
      <c r="M189" s="23" t="s">
        <v>1546</v>
      </c>
      <c r="N189" s="15">
        <v>0.05</v>
      </c>
      <c r="O189" s="20">
        <v>-0.01</v>
      </c>
      <c r="P189" s="19">
        <f>SUM(K189:O189)</f>
        <v>0.48</v>
      </c>
    </row>
    <row r="190" spans="1:18" ht="18" customHeight="1" x14ac:dyDescent="0.2">
      <c r="A190" s="29">
        <f t="shared" si="198"/>
        <v>84</v>
      </c>
      <c r="B190" s="28" t="s">
        <v>417</v>
      </c>
      <c r="C190" s="13" t="s">
        <v>415</v>
      </c>
      <c r="D190" s="13" t="str">
        <f>VLOOKUP(C190,TaxInfo!$A$2:$B$641,2,0)</f>
        <v xml:space="preserve">Corenergy, Inc. </v>
      </c>
      <c r="E190" s="14" t="str">
        <f>VLOOKUP(C190,TaxInfo!$A$2:$C$641,3,0)</f>
        <v>431-572-703-000</v>
      </c>
      <c r="F190" s="14" t="s">
        <v>36</v>
      </c>
      <c r="G190" s="14" t="s">
        <v>37</v>
      </c>
      <c r="H190" s="14" t="s">
        <v>38</v>
      </c>
      <c r="I190" s="14" t="s">
        <v>38</v>
      </c>
      <c r="J190" s="14" t="s">
        <v>37</v>
      </c>
      <c r="K190" s="21" t="s">
        <v>39</v>
      </c>
      <c r="L190" s="15" t="s">
        <v>39</v>
      </c>
      <c r="M190" s="23">
        <v>2.08</v>
      </c>
      <c r="N190" s="15" t="s">
        <v>39</v>
      </c>
      <c r="O190" s="20">
        <v>-0.04</v>
      </c>
      <c r="P190" s="19">
        <f>SUM(K190:O190)</f>
        <v>2.04</v>
      </c>
    </row>
    <row r="191" spans="1:18" ht="18" customHeight="1" x14ac:dyDescent="0.2">
      <c r="A191" s="29">
        <f t="shared" si="198"/>
        <v>85</v>
      </c>
      <c r="B191" s="28" t="s">
        <v>417</v>
      </c>
      <c r="C191" s="13" t="s">
        <v>421</v>
      </c>
      <c r="D191" s="13" t="str">
        <f>VLOOKUP(C191,TaxInfo!$A$2:$B$641,2,0)</f>
        <v xml:space="preserve">Corenergy, Inc. </v>
      </c>
      <c r="E191" s="14" t="str">
        <f>VLOOKUP(C191,TaxInfo!$A$2:$C$641,3,0)</f>
        <v>431-572-703</v>
      </c>
      <c r="F191" s="14" t="s">
        <v>36</v>
      </c>
      <c r="G191" s="14" t="s">
        <v>37</v>
      </c>
      <c r="H191" s="14" t="s">
        <v>38</v>
      </c>
      <c r="I191" s="14" t="s">
        <v>38</v>
      </c>
      <c r="J191" s="14" t="s">
        <v>38</v>
      </c>
      <c r="K191" s="21">
        <v>0.32</v>
      </c>
      <c r="L191" s="15" t="s">
        <v>39</v>
      </c>
      <c r="M191" s="23" t="s">
        <v>1546</v>
      </c>
      <c r="N191" s="15">
        <v>0.04</v>
      </c>
      <c r="O191" s="20">
        <v>-0.01</v>
      </c>
      <c r="P191" s="19">
        <f>SUM(K191:O191)</f>
        <v>0.35</v>
      </c>
    </row>
    <row r="192" spans="1:18" x14ac:dyDescent="0.2">
      <c r="J192" s="56" t="s">
        <v>1548</v>
      </c>
      <c r="K192" s="57">
        <f>SUM(K189:K191)</f>
        <v>0.76</v>
      </c>
      <c r="L192" s="57">
        <f t="shared" ref="L192:P192" si="239">SUM(L189:L191)</f>
        <v>0</v>
      </c>
      <c r="M192" s="57">
        <f t="shared" si="239"/>
        <v>2.08</v>
      </c>
      <c r="N192" s="57">
        <f t="shared" si="239"/>
        <v>0.09</v>
      </c>
      <c r="O192" s="57">
        <f t="shared" si="239"/>
        <v>-6.0000000000000005E-2</v>
      </c>
      <c r="P192" s="57">
        <f t="shared" si="239"/>
        <v>2.87</v>
      </c>
      <c r="Q192" s="61">
        <f>Q187+1</f>
        <v>817</v>
      </c>
      <c r="R192" s="60">
        <f>R187+1</f>
        <v>53</v>
      </c>
    </row>
    <row r="194" spans="1:18" ht="18" customHeight="1" x14ac:dyDescent="0.2">
      <c r="A194" s="29">
        <f>A191+1</f>
        <v>86</v>
      </c>
      <c r="B194" s="28" t="s">
        <v>422</v>
      </c>
      <c r="C194" s="13" t="s">
        <v>426</v>
      </c>
      <c r="D194" s="13" t="str">
        <f>VLOOKUP(C194,TaxInfo!$A$2:$B$641,2,0)</f>
        <v>Cosmo Solar Energy, Inc.</v>
      </c>
      <c r="E194" s="14" t="str">
        <f>VLOOKUP(C194,TaxInfo!$A$2:$C$641,3,0)</f>
        <v>432-150-666-000</v>
      </c>
      <c r="F194" s="14" t="s">
        <v>36</v>
      </c>
      <c r="G194" s="14" t="s">
        <v>37</v>
      </c>
      <c r="H194" s="14" t="s">
        <v>38</v>
      </c>
      <c r="I194" s="14" t="s">
        <v>37</v>
      </c>
      <c r="J194" s="14" t="s">
        <v>38</v>
      </c>
      <c r="K194" s="21">
        <v>0.05</v>
      </c>
      <c r="L194" s="15" t="s">
        <v>39</v>
      </c>
      <c r="M194" s="23" t="s">
        <v>1546</v>
      </c>
      <c r="N194" s="15">
        <v>0.01</v>
      </c>
      <c r="O194" s="20" t="s">
        <v>39</v>
      </c>
      <c r="P194" s="19">
        <f>SUM(K194:O194)</f>
        <v>6.0000000000000005E-2</v>
      </c>
    </row>
    <row r="195" spans="1:18" x14ac:dyDescent="0.2">
      <c r="J195" s="56" t="s">
        <v>1548</v>
      </c>
      <c r="K195" s="57">
        <f>SUM(K194)</f>
        <v>0.05</v>
      </c>
      <c r="L195" s="57">
        <f t="shared" ref="L195" si="240">SUM(L194)</f>
        <v>0</v>
      </c>
      <c r="M195" s="57">
        <f t="shared" ref="M195" si="241">SUM(M194)</f>
        <v>0</v>
      </c>
      <c r="N195" s="57">
        <f t="shared" ref="N195" si="242">SUM(N194)</f>
        <v>0.01</v>
      </c>
      <c r="O195" s="57">
        <f t="shared" ref="O195" si="243">SUM(O194)</f>
        <v>0</v>
      </c>
      <c r="P195" s="59">
        <f t="shared" ref="P195" si="244">SUM(P194)</f>
        <v>6.0000000000000005E-2</v>
      </c>
      <c r="Q195" s="61">
        <f>Q192+1</f>
        <v>818</v>
      </c>
      <c r="R195" s="60">
        <f>R192+1</f>
        <v>54</v>
      </c>
    </row>
    <row r="197" spans="1:18" ht="18" customHeight="1" x14ac:dyDescent="0.2">
      <c r="A197" s="29">
        <f>A194+1</f>
        <v>87</v>
      </c>
      <c r="B197" s="28" t="s">
        <v>438</v>
      </c>
      <c r="C197" s="13" t="s">
        <v>438</v>
      </c>
      <c r="D197" s="13" t="str">
        <f>VLOOKUP(C197,TaxInfo!$A$2:$B$641,2,0)</f>
        <v xml:space="preserve">Dagupan Electric Corporation </v>
      </c>
      <c r="E197" s="14" t="str">
        <f>VLOOKUP(C197,TaxInfo!$A$2:$C$641,3,0)</f>
        <v>000-202-524-000</v>
      </c>
      <c r="F197" s="14" t="s">
        <v>36</v>
      </c>
      <c r="G197" s="14" t="s">
        <v>37</v>
      </c>
      <c r="H197" s="14" t="s">
        <v>38</v>
      </c>
      <c r="I197" s="14" t="s">
        <v>38</v>
      </c>
      <c r="J197" s="14" t="s">
        <v>38</v>
      </c>
      <c r="K197" s="21">
        <v>64.36</v>
      </c>
      <c r="L197" s="15" t="s">
        <v>39</v>
      </c>
      <c r="M197" s="23" t="s">
        <v>1546</v>
      </c>
      <c r="N197" s="15">
        <v>7.72</v>
      </c>
      <c r="O197" s="20">
        <v>-1.29</v>
      </c>
      <c r="P197" s="19">
        <f>SUM(K197:O197)</f>
        <v>70.789999999999992</v>
      </c>
    </row>
    <row r="198" spans="1:18" x14ac:dyDescent="0.2">
      <c r="J198" s="56" t="s">
        <v>1548</v>
      </c>
      <c r="K198" s="57">
        <f>SUM(K197)</f>
        <v>64.36</v>
      </c>
      <c r="L198" s="57">
        <f t="shared" ref="L198" si="245">SUM(L197)</f>
        <v>0</v>
      </c>
      <c r="M198" s="57">
        <f t="shared" ref="M198" si="246">SUM(M197)</f>
        <v>0</v>
      </c>
      <c r="N198" s="57">
        <f t="shared" ref="N198" si="247">SUM(N197)</f>
        <v>7.72</v>
      </c>
      <c r="O198" s="57">
        <f t="shared" ref="O198" si="248">SUM(O197)</f>
        <v>-1.29</v>
      </c>
      <c r="P198" s="59">
        <f t="shared" ref="P198" si="249">SUM(P197)</f>
        <v>70.789999999999992</v>
      </c>
      <c r="Q198" s="61">
        <f>Q195+1</f>
        <v>819</v>
      </c>
      <c r="R198" s="60">
        <f>R195+1</f>
        <v>55</v>
      </c>
    </row>
    <row r="200" spans="1:18" ht="18" customHeight="1" x14ac:dyDescent="0.2">
      <c r="A200" s="29">
        <f>A197+1</f>
        <v>88</v>
      </c>
      <c r="B200" s="28" t="s">
        <v>440</v>
      </c>
      <c r="C200" s="13" t="s">
        <v>440</v>
      </c>
      <c r="D200" s="13" t="str">
        <f>VLOOKUP(C200,TaxInfo!$A$2:$B$641,2,0)</f>
        <v xml:space="preserve">DirectPower Services, Inc. </v>
      </c>
      <c r="E200" s="14" t="str">
        <f>VLOOKUP(C200,TaxInfo!$A$2:$C$641,3,0)</f>
        <v>008-122-663-000</v>
      </c>
      <c r="F200" s="14" t="s">
        <v>36</v>
      </c>
      <c r="G200" s="14" t="s">
        <v>37</v>
      </c>
      <c r="H200" s="14" t="s">
        <v>38</v>
      </c>
      <c r="I200" s="14" t="s">
        <v>38</v>
      </c>
      <c r="J200" s="14" t="s">
        <v>38</v>
      </c>
      <c r="K200" s="21">
        <v>4.3899999999999997</v>
      </c>
      <c r="L200" s="15" t="s">
        <v>39</v>
      </c>
      <c r="M200" s="23" t="s">
        <v>1546</v>
      </c>
      <c r="N200" s="15">
        <v>0.53</v>
      </c>
      <c r="O200" s="20">
        <v>-0.09</v>
      </c>
      <c r="P200" s="19">
        <f>SUM(K200:O200)</f>
        <v>4.83</v>
      </c>
    </row>
    <row r="201" spans="1:18" ht="18" customHeight="1" x14ac:dyDescent="0.2">
      <c r="A201" s="29">
        <f t="shared" si="198"/>
        <v>89</v>
      </c>
      <c r="B201" s="28" t="s">
        <v>440</v>
      </c>
      <c r="C201" s="13" t="s">
        <v>444</v>
      </c>
      <c r="D201" s="13" t="str">
        <f>VLOOKUP(C201,TaxInfo!$A$2:$B$641,2,0)</f>
        <v xml:space="preserve">DirectPower Services, Inc. </v>
      </c>
      <c r="E201" s="14" t="str">
        <f>VLOOKUP(C201,TaxInfo!$A$2:$C$641,3,0)</f>
        <v>008-122-663-000</v>
      </c>
      <c r="F201" s="14" t="s">
        <v>36</v>
      </c>
      <c r="G201" s="14" t="s">
        <v>37</v>
      </c>
      <c r="H201" s="14" t="s">
        <v>38</v>
      </c>
      <c r="I201" s="14" t="s">
        <v>38</v>
      </c>
      <c r="J201" s="14" t="s">
        <v>38</v>
      </c>
      <c r="K201" s="21">
        <v>29.67</v>
      </c>
      <c r="L201" s="15" t="s">
        <v>39</v>
      </c>
      <c r="M201" s="23" t="s">
        <v>1546</v>
      </c>
      <c r="N201" s="15">
        <v>3.56</v>
      </c>
      <c r="O201" s="20">
        <v>-0.59</v>
      </c>
      <c r="P201" s="19">
        <f>SUM(K201:O201)</f>
        <v>32.64</v>
      </c>
    </row>
    <row r="202" spans="1:18" x14ac:dyDescent="0.2">
      <c r="J202" s="56" t="s">
        <v>1548</v>
      </c>
      <c r="K202" s="57">
        <f>SUM(K200:K201)</f>
        <v>34.06</v>
      </c>
      <c r="L202" s="57">
        <f t="shared" ref="L202" si="250">SUM(L200:L201)</f>
        <v>0</v>
      </c>
      <c r="M202" s="57">
        <f t="shared" ref="M202" si="251">SUM(M200:M201)</f>
        <v>0</v>
      </c>
      <c r="N202" s="57">
        <f t="shared" ref="N202" si="252">SUM(N200:N201)</f>
        <v>4.09</v>
      </c>
      <c r="O202" s="57">
        <f t="shared" ref="O202" si="253">SUM(O200:O201)</f>
        <v>-0.67999999999999994</v>
      </c>
      <c r="P202" s="59">
        <f t="shared" ref="P202" si="254">SUM(P200:P201)</f>
        <v>37.47</v>
      </c>
      <c r="Q202" s="61">
        <f>Q198+1</f>
        <v>820</v>
      </c>
      <c r="R202" s="60">
        <f>R198+1</f>
        <v>56</v>
      </c>
    </row>
    <row r="204" spans="1:18" ht="18" customHeight="1" x14ac:dyDescent="0.2">
      <c r="A204" s="29">
        <f>A201+1</f>
        <v>90</v>
      </c>
      <c r="B204" s="28" t="s">
        <v>445</v>
      </c>
      <c r="C204" s="13" t="s">
        <v>445</v>
      </c>
      <c r="D204" s="13" t="str">
        <f>VLOOKUP(C204,TaxInfo!$A$2:$B$641,2,0)</f>
        <v>Don Orestes Romualdez Cooperative, Inc.</v>
      </c>
      <c r="E204" s="14" t="str">
        <f>VLOOKUP(C204,TaxInfo!$A$2:$C$641,3,0)</f>
        <v>000-609-565-000</v>
      </c>
      <c r="F204" s="14" t="s">
        <v>36</v>
      </c>
      <c r="G204" s="14" t="s">
        <v>37</v>
      </c>
      <c r="H204" s="14" t="s">
        <v>38</v>
      </c>
      <c r="I204" s="14" t="s">
        <v>38</v>
      </c>
      <c r="J204" s="14" t="s">
        <v>38</v>
      </c>
      <c r="K204" s="21">
        <v>6.68</v>
      </c>
      <c r="L204" s="15" t="s">
        <v>39</v>
      </c>
      <c r="M204" s="23" t="s">
        <v>1546</v>
      </c>
      <c r="N204" s="15">
        <v>0.8</v>
      </c>
      <c r="O204" s="20">
        <v>-0.13</v>
      </c>
      <c r="P204" s="19">
        <f>SUM(K204:O204)</f>
        <v>7.35</v>
      </c>
    </row>
    <row r="205" spans="1:18" x14ac:dyDescent="0.2">
      <c r="J205" s="56" t="s">
        <v>1548</v>
      </c>
      <c r="K205" s="57">
        <f>SUM(K204)</f>
        <v>6.68</v>
      </c>
      <c r="L205" s="57">
        <f t="shared" ref="L205" si="255">SUM(L204)</f>
        <v>0</v>
      </c>
      <c r="M205" s="57">
        <f t="shared" ref="M205" si="256">SUM(M204)</f>
        <v>0</v>
      </c>
      <c r="N205" s="57">
        <f t="shared" ref="N205" si="257">SUM(N204)</f>
        <v>0.8</v>
      </c>
      <c r="O205" s="57">
        <f t="shared" ref="O205" si="258">SUM(O204)</f>
        <v>-0.13</v>
      </c>
      <c r="P205" s="59">
        <f t="shared" ref="P205" si="259">SUM(P204)</f>
        <v>7.35</v>
      </c>
      <c r="Q205" s="61">
        <f>Q202+1</f>
        <v>821</v>
      </c>
      <c r="R205" s="60">
        <f>R202+1</f>
        <v>57</v>
      </c>
    </row>
    <row r="207" spans="1:18" ht="18" customHeight="1" x14ac:dyDescent="0.2">
      <c r="A207" s="29">
        <f>A204+1</f>
        <v>91</v>
      </c>
      <c r="B207" s="28" t="s">
        <v>449</v>
      </c>
      <c r="C207" s="13" t="s">
        <v>449</v>
      </c>
      <c r="D207" s="13" t="str">
        <f>VLOOKUP(C207,TaxInfo!$A$2:$B$641,2,0)</f>
        <v xml:space="preserve">East Asia Utilities Corporation </v>
      </c>
      <c r="E207" s="14" t="str">
        <f>VLOOKUP(C207,TaxInfo!$A$2:$C$641,3,0)</f>
        <v>004-760-842-000</v>
      </c>
      <c r="F207" s="14" t="s">
        <v>54</v>
      </c>
      <c r="G207" s="14" t="s">
        <v>37</v>
      </c>
      <c r="H207" s="14" t="s">
        <v>38</v>
      </c>
      <c r="I207" s="14" t="s">
        <v>38</v>
      </c>
      <c r="J207" s="14" t="s">
        <v>37</v>
      </c>
      <c r="K207" s="21" t="s">
        <v>39</v>
      </c>
      <c r="L207" s="15" t="s">
        <v>39</v>
      </c>
      <c r="M207" s="23">
        <v>0.54</v>
      </c>
      <c r="N207" s="15" t="s">
        <v>39</v>
      </c>
      <c r="O207" s="20">
        <v>-0.01</v>
      </c>
      <c r="P207" s="19">
        <f>SUM(K207:O207)</f>
        <v>0.53</v>
      </c>
    </row>
    <row r="208" spans="1:18" ht="18" customHeight="1" x14ac:dyDescent="0.2">
      <c r="A208" s="29">
        <f t="shared" si="198"/>
        <v>92</v>
      </c>
      <c r="B208" s="28" t="s">
        <v>449</v>
      </c>
      <c r="C208" s="13" t="s">
        <v>454</v>
      </c>
      <c r="D208" s="13" t="str">
        <f>VLOOKUP(C208,TaxInfo!$A$2:$B$641,2,0)</f>
        <v xml:space="preserve">East Asia Utilities Corporation </v>
      </c>
      <c r="E208" s="14" t="str">
        <f>VLOOKUP(C208,TaxInfo!$A$2:$C$641,3,0)</f>
        <v>004-760-842-000</v>
      </c>
      <c r="F208" s="14" t="s">
        <v>36</v>
      </c>
      <c r="G208" s="14" t="s">
        <v>37</v>
      </c>
      <c r="H208" s="14" t="s">
        <v>38</v>
      </c>
      <c r="I208" s="14" t="s">
        <v>38</v>
      </c>
      <c r="J208" s="14" t="s">
        <v>37</v>
      </c>
      <c r="K208" s="21" t="s">
        <v>39</v>
      </c>
      <c r="L208" s="15" t="s">
        <v>39</v>
      </c>
      <c r="M208" s="23">
        <v>0.85</v>
      </c>
      <c r="N208" s="15" t="s">
        <v>39</v>
      </c>
      <c r="O208" s="20">
        <v>-0.02</v>
      </c>
      <c r="P208" s="19">
        <f>SUM(K208:O208)</f>
        <v>0.83</v>
      </c>
    </row>
    <row r="209" spans="1:18" x14ac:dyDescent="0.2">
      <c r="J209" s="56" t="s">
        <v>1548</v>
      </c>
      <c r="K209" s="57">
        <f>SUM(K207:K208)</f>
        <v>0</v>
      </c>
      <c r="L209" s="57">
        <f t="shared" ref="L209" si="260">SUM(L207:L208)</f>
        <v>0</v>
      </c>
      <c r="M209" s="57">
        <f t="shared" ref="M209" si="261">SUM(M207:M208)</f>
        <v>1.3900000000000001</v>
      </c>
      <c r="N209" s="57">
        <f t="shared" ref="N209" si="262">SUM(N207:N208)</f>
        <v>0</v>
      </c>
      <c r="O209" s="57">
        <f t="shared" ref="O209" si="263">SUM(O207:O208)</f>
        <v>-0.03</v>
      </c>
      <c r="P209" s="59">
        <f t="shared" ref="P209" si="264">SUM(P207:P208)</f>
        <v>1.3599999999999999</v>
      </c>
      <c r="Q209" s="61">
        <f>Q205+1</f>
        <v>822</v>
      </c>
      <c r="R209" s="60">
        <f>R205+1</f>
        <v>58</v>
      </c>
    </row>
    <row r="211" spans="1:18" ht="18" customHeight="1" x14ac:dyDescent="0.2">
      <c r="A211" s="29">
        <f>A208+1</f>
        <v>93</v>
      </c>
      <c r="B211" s="28" t="s">
        <v>455</v>
      </c>
      <c r="C211" s="13" t="s">
        <v>455</v>
      </c>
      <c r="D211" s="13" t="str">
        <f>VLOOKUP(C211,TaxInfo!$A$2:$B$641,2,0)</f>
        <v xml:space="preserve">Eastern Samar Electric Cooperative, Inc. </v>
      </c>
      <c r="E211" s="14" t="str">
        <f>VLOOKUP(C211,TaxInfo!$A$2:$C$641,3,0)</f>
        <v>000-571-316-000</v>
      </c>
      <c r="F211" s="14" t="s">
        <v>36</v>
      </c>
      <c r="G211" s="14" t="s">
        <v>37</v>
      </c>
      <c r="H211" s="14" t="s">
        <v>38</v>
      </c>
      <c r="I211" s="14" t="s">
        <v>38</v>
      </c>
      <c r="J211" s="14" t="s">
        <v>38</v>
      </c>
      <c r="K211" s="21">
        <v>6.28</v>
      </c>
      <c r="L211" s="15" t="s">
        <v>39</v>
      </c>
      <c r="M211" s="23" t="s">
        <v>1546</v>
      </c>
      <c r="N211" s="15">
        <v>0.75</v>
      </c>
      <c r="O211" s="20">
        <v>-0.13</v>
      </c>
      <c r="P211" s="19">
        <f>SUM(K211:O211)</f>
        <v>6.9</v>
      </c>
    </row>
    <row r="212" spans="1:18" x14ac:dyDescent="0.2">
      <c r="J212" s="56" t="s">
        <v>1548</v>
      </c>
      <c r="K212" s="57">
        <f>SUM(K211)</f>
        <v>6.28</v>
      </c>
      <c r="L212" s="57">
        <f t="shared" ref="L212" si="265">SUM(L211)</f>
        <v>0</v>
      </c>
      <c r="M212" s="57">
        <f t="shared" ref="M212" si="266">SUM(M211)</f>
        <v>0</v>
      </c>
      <c r="N212" s="57">
        <f t="shared" ref="N212" si="267">SUM(N211)</f>
        <v>0.75</v>
      </c>
      <c r="O212" s="57">
        <f t="shared" ref="O212" si="268">SUM(O211)</f>
        <v>-0.13</v>
      </c>
      <c r="P212" s="59">
        <f t="shared" ref="P212" si="269">SUM(P211)</f>
        <v>6.9</v>
      </c>
      <c r="Q212" s="61">
        <f>Q209+1</f>
        <v>823</v>
      </c>
      <c r="R212" s="60">
        <f>R209+1</f>
        <v>59</v>
      </c>
    </row>
    <row r="214" spans="1:18" ht="18" customHeight="1" x14ac:dyDescent="0.2">
      <c r="A214" s="29">
        <f>A211+1</f>
        <v>94</v>
      </c>
      <c r="B214" s="28" t="s">
        <v>466</v>
      </c>
      <c r="C214" s="13" t="s">
        <v>466</v>
      </c>
      <c r="D214" s="13" t="str">
        <f>VLOOKUP(C214,TaxInfo!$A$2:$B$641,2,0)</f>
        <v>Ecozone Power Management, Inc.</v>
      </c>
      <c r="E214" s="14" t="str">
        <f>VLOOKUP(C214,TaxInfo!$A$2:$C$641,3,0)</f>
        <v>007-852-642-000</v>
      </c>
      <c r="F214" s="14" t="s">
        <v>36</v>
      </c>
      <c r="G214" s="14" t="s">
        <v>37</v>
      </c>
      <c r="H214" s="14" t="s">
        <v>38</v>
      </c>
      <c r="I214" s="14" t="s">
        <v>38</v>
      </c>
      <c r="J214" s="14" t="s">
        <v>37</v>
      </c>
      <c r="K214" s="21" t="s">
        <v>39</v>
      </c>
      <c r="L214" s="15" t="s">
        <v>39</v>
      </c>
      <c r="M214" s="23">
        <v>6.63</v>
      </c>
      <c r="N214" s="15" t="s">
        <v>39</v>
      </c>
      <c r="O214" s="20">
        <v>-0.13</v>
      </c>
      <c r="P214" s="19">
        <f>SUM(K214:O214)</f>
        <v>6.5</v>
      </c>
    </row>
    <row r="215" spans="1:18" x14ac:dyDescent="0.2">
      <c r="J215" s="56" t="s">
        <v>1548</v>
      </c>
      <c r="K215" s="57">
        <f>SUM(K214)</f>
        <v>0</v>
      </c>
      <c r="L215" s="57">
        <f t="shared" ref="L215" si="270">SUM(L214)</f>
        <v>0</v>
      </c>
      <c r="M215" s="57">
        <f t="shared" ref="M215" si="271">SUM(M214)</f>
        <v>6.63</v>
      </c>
      <c r="N215" s="57">
        <f t="shared" ref="N215" si="272">SUM(N214)</f>
        <v>0</v>
      </c>
      <c r="O215" s="57">
        <f t="shared" ref="O215" si="273">SUM(O214)</f>
        <v>-0.13</v>
      </c>
      <c r="P215" s="59">
        <f t="shared" ref="P215" si="274">SUM(P214)</f>
        <v>6.5</v>
      </c>
      <c r="Q215" s="61">
        <f>Q212+1</f>
        <v>824</v>
      </c>
      <c r="R215" s="60">
        <f>R212+1</f>
        <v>60</v>
      </c>
    </row>
    <row r="217" spans="1:18" ht="18" customHeight="1" x14ac:dyDescent="0.2">
      <c r="A217" s="29">
        <f>A214+1</f>
        <v>95</v>
      </c>
      <c r="B217" s="28" t="s">
        <v>469</v>
      </c>
      <c r="C217" s="13" t="s">
        <v>469</v>
      </c>
      <c r="D217" s="13" t="str">
        <f>VLOOKUP(C217,TaxInfo!$A$2:$B$641,2,0)</f>
        <v>EDC Burgos Wind Power Corporation</v>
      </c>
      <c r="E217" s="14" t="str">
        <f>VLOOKUP(C217,TaxInfo!$A$2:$C$641,3,0)</f>
        <v>007-726-294</v>
      </c>
      <c r="F217" s="14" t="s">
        <v>54</v>
      </c>
      <c r="G217" s="14" t="s">
        <v>37</v>
      </c>
      <c r="H217" s="14" t="s">
        <v>38</v>
      </c>
      <c r="I217" s="14" t="s">
        <v>37</v>
      </c>
      <c r="J217" s="14" t="s">
        <v>37</v>
      </c>
      <c r="K217" s="21" t="s">
        <v>39</v>
      </c>
      <c r="L217" s="15" t="s">
        <v>39</v>
      </c>
      <c r="M217" s="23">
        <v>0.03</v>
      </c>
      <c r="N217" s="15" t="s">
        <v>39</v>
      </c>
      <c r="O217" s="20" t="s">
        <v>39</v>
      </c>
      <c r="P217" s="19">
        <f>SUM(K217:O217)</f>
        <v>0.03</v>
      </c>
    </row>
    <row r="218" spans="1:18" ht="18" customHeight="1" x14ac:dyDescent="0.2">
      <c r="A218" s="29">
        <f t="shared" si="198"/>
        <v>96</v>
      </c>
      <c r="B218" s="28" t="s">
        <v>469</v>
      </c>
      <c r="C218" s="13" t="s">
        <v>471</v>
      </c>
      <c r="D218" s="13" t="str">
        <f>VLOOKUP(C218,TaxInfo!$A$2:$B$641,2,0)</f>
        <v>EDC Burgos Wind Power Corporation</v>
      </c>
      <c r="E218" s="14" t="str">
        <f>VLOOKUP(C218,TaxInfo!$A$2:$C$641,3,0)</f>
        <v>007-726-294</v>
      </c>
      <c r="F218" s="14" t="s">
        <v>36</v>
      </c>
      <c r="G218" s="14" t="s">
        <v>37</v>
      </c>
      <c r="H218" s="14" t="s">
        <v>38</v>
      </c>
      <c r="I218" s="14" t="s">
        <v>37</v>
      </c>
      <c r="J218" s="14" t="s">
        <v>37</v>
      </c>
      <c r="K218" s="21" t="s">
        <v>39</v>
      </c>
      <c r="L218" s="15" t="s">
        <v>39</v>
      </c>
      <c r="M218" s="23">
        <v>1.73</v>
      </c>
      <c r="N218" s="15" t="s">
        <v>39</v>
      </c>
      <c r="O218" s="20">
        <v>-0.03</v>
      </c>
      <c r="P218" s="19">
        <f>SUM(K218:O218)</f>
        <v>1.7</v>
      </c>
    </row>
    <row r="219" spans="1:18" x14ac:dyDescent="0.2">
      <c r="J219" s="56" t="s">
        <v>1548</v>
      </c>
      <c r="K219" s="57">
        <f>SUM(K217:K218)</f>
        <v>0</v>
      </c>
      <c r="L219" s="57">
        <f t="shared" ref="L219" si="275">SUM(L217:L218)</f>
        <v>0</v>
      </c>
      <c r="M219" s="57">
        <f t="shared" ref="M219" si="276">SUM(M217:M218)</f>
        <v>1.76</v>
      </c>
      <c r="N219" s="57">
        <f t="shared" ref="N219" si="277">SUM(N217:N218)</f>
        <v>0</v>
      </c>
      <c r="O219" s="57">
        <f t="shared" ref="O219" si="278">SUM(O217:O218)</f>
        <v>-0.03</v>
      </c>
      <c r="P219" s="59">
        <f t="shared" ref="P219" si="279">SUM(P217:P218)</f>
        <v>1.73</v>
      </c>
      <c r="Q219" s="61">
        <f>Q215+1</f>
        <v>825</v>
      </c>
      <c r="R219" s="60">
        <f>R215+1</f>
        <v>61</v>
      </c>
    </row>
    <row r="221" spans="1:18" ht="18" customHeight="1" x14ac:dyDescent="0.2">
      <c r="A221" s="29">
        <f>A218+1</f>
        <v>97</v>
      </c>
      <c r="B221" s="28" t="s">
        <v>472</v>
      </c>
      <c r="C221" s="13" t="s">
        <v>472</v>
      </c>
      <c r="D221" s="13" t="str">
        <f>VLOOKUP(C221,TaxInfo!$A$2:$B$641,2,0)</f>
        <v xml:space="preserve">EEI Energy Solutions Corporation </v>
      </c>
      <c r="E221" s="14" t="str">
        <f>VLOOKUP(C221,TaxInfo!$A$2:$C$641,3,0)</f>
        <v>010-470-000-000</v>
      </c>
      <c r="F221" s="14" t="s">
        <v>36</v>
      </c>
      <c r="G221" s="14" t="s">
        <v>38</v>
      </c>
      <c r="H221" s="14" t="s">
        <v>38</v>
      </c>
      <c r="I221" s="14" t="s">
        <v>38</v>
      </c>
      <c r="J221" s="14" t="s">
        <v>38</v>
      </c>
      <c r="K221" s="21">
        <v>2.17</v>
      </c>
      <c r="L221" s="15" t="s">
        <v>39</v>
      </c>
      <c r="M221" s="23" t="s">
        <v>1546</v>
      </c>
      <c r="N221" s="15">
        <v>0.26</v>
      </c>
      <c r="O221" s="20" t="s">
        <v>39</v>
      </c>
      <c r="P221" s="19">
        <f>SUM(K221:O221)</f>
        <v>2.4299999999999997</v>
      </c>
    </row>
    <row r="222" spans="1:18" x14ac:dyDescent="0.2">
      <c r="J222" s="56" t="s">
        <v>1548</v>
      </c>
      <c r="K222" s="57">
        <f>SUM(K221)</f>
        <v>2.17</v>
      </c>
      <c r="L222" s="57">
        <f t="shared" ref="L222" si="280">SUM(L221)</f>
        <v>0</v>
      </c>
      <c r="M222" s="57">
        <f t="shared" ref="M222" si="281">SUM(M221)</f>
        <v>0</v>
      </c>
      <c r="N222" s="57">
        <f t="shared" ref="N222" si="282">SUM(N221)</f>
        <v>0.26</v>
      </c>
      <c r="O222" s="57">
        <f t="shared" ref="O222" si="283">SUM(O221)</f>
        <v>0</v>
      </c>
      <c r="P222" s="59">
        <f t="shared" ref="P222" si="284">SUM(P221)</f>
        <v>2.4299999999999997</v>
      </c>
      <c r="Q222" s="61">
        <f>Q219+1</f>
        <v>826</v>
      </c>
      <c r="R222" s="60">
        <f>R219+1</f>
        <v>62</v>
      </c>
    </row>
    <row r="224" spans="1:18" ht="18" customHeight="1" x14ac:dyDescent="0.2">
      <c r="A224" s="29">
        <f>A221+1</f>
        <v>98</v>
      </c>
      <c r="B224" s="28" t="s">
        <v>74</v>
      </c>
      <c r="C224" s="13" t="s">
        <v>75</v>
      </c>
      <c r="D224" s="13" t="str">
        <f>VLOOKUP(C224,TaxInfo!$A$2:$B$641,2,0)</f>
        <v>Energy Development Corporation</v>
      </c>
      <c r="E224" s="14" t="str">
        <f>VLOOKUP(C224,TaxInfo!$A$2:$C$641,3,0)</f>
        <v>000-169-125</v>
      </c>
      <c r="F224" s="14" t="s">
        <v>36</v>
      </c>
      <c r="G224" s="14" t="s">
        <v>37</v>
      </c>
      <c r="H224" s="14" t="s">
        <v>38</v>
      </c>
      <c r="I224" s="14" t="s">
        <v>38</v>
      </c>
      <c r="J224" s="14" t="s">
        <v>38</v>
      </c>
      <c r="K224" s="21">
        <v>0.16</v>
      </c>
      <c r="L224" s="15" t="s">
        <v>39</v>
      </c>
      <c r="M224" s="23" t="s">
        <v>39</v>
      </c>
      <c r="N224" s="15">
        <v>0.02</v>
      </c>
      <c r="O224" s="20" t="s">
        <v>39</v>
      </c>
      <c r="P224" s="19">
        <f>SUM(K224:O224)</f>
        <v>0.18</v>
      </c>
    </row>
    <row r="225" spans="1:18" ht="18" customHeight="1" x14ac:dyDescent="0.2">
      <c r="A225" s="29">
        <f t="shared" si="198"/>
        <v>99</v>
      </c>
      <c r="B225" s="28" t="s">
        <v>74</v>
      </c>
      <c r="C225" s="13" t="s">
        <v>74</v>
      </c>
      <c r="D225" s="13" t="str">
        <f>VLOOKUP(C225,TaxInfo!$A$2:$B$641,2,0)</f>
        <v>Energy Development Corporation</v>
      </c>
      <c r="E225" s="14" t="str">
        <f>VLOOKUP(C225,TaxInfo!$A$2:$C$641,3,0)</f>
        <v>000-169-125</v>
      </c>
      <c r="F225" s="14" t="s">
        <v>54</v>
      </c>
      <c r="G225" s="14" t="s">
        <v>37</v>
      </c>
      <c r="H225" s="14" t="s">
        <v>38</v>
      </c>
      <c r="I225" s="14" t="s">
        <v>37</v>
      </c>
      <c r="J225" s="14" t="s">
        <v>37</v>
      </c>
      <c r="K225" s="21" t="s">
        <v>39</v>
      </c>
      <c r="L225" s="15" t="s">
        <v>39</v>
      </c>
      <c r="M225" s="23">
        <v>1.41</v>
      </c>
      <c r="N225" s="15" t="s">
        <v>39</v>
      </c>
      <c r="O225" s="20">
        <v>-0.03</v>
      </c>
      <c r="P225" s="19">
        <f>SUM(K225:O225)</f>
        <v>1.38</v>
      </c>
    </row>
    <row r="226" spans="1:18" x14ac:dyDescent="0.2">
      <c r="J226" s="56" t="s">
        <v>1548</v>
      </c>
      <c r="K226" s="57">
        <f>SUM(K224:K225)</f>
        <v>0.16</v>
      </c>
      <c r="L226" s="57">
        <f t="shared" ref="L226" si="285">SUM(L224:L225)</f>
        <v>0</v>
      </c>
      <c r="M226" s="57">
        <f t="shared" ref="M226" si="286">SUM(M224:M225)</f>
        <v>1.41</v>
      </c>
      <c r="N226" s="57">
        <f t="shared" ref="N226" si="287">SUM(N224:N225)</f>
        <v>0.02</v>
      </c>
      <c r="O226" s="57">
        <f t="shared" ref="O226" si="288">SUM(O224:O225)</f>
        <v>-0.03</v>
      </c>
      <c r="P226" s="59">
        <f t="shared" ref="P226" si="289">SUM(P224:P225)</f>
        <v>1.5599999999999998</v>
      </c>
      <c r="Q226" s="61">
        <f>Q222+1</f>
        <v>827</v>
      </c>
      <c r="R226" s="60">
        <f>R222+1</f>
        <v>63</v>
      </c>
    </row>
    <row r="228" spans="1:18" ht="18" customHeight="1" x14ac:dyDescent="0.2">
      <c r="A228" s="29">
        <f>A225+1</f>
        <v>100</v>
      </c>
      <c r="B228" s="28" t="s">
        <v>488</v>
      </c>
      <c r="C228" s="13" t="s">
        <v>488</v>
      </c>
      <c r="D228" s="13" t="str">
        <f>VLOOKUP(C228,TaxInfo!$A$2:$B$641,2,0)</f>
        <v>FCF Minerals Corporation</v>
      </c>
      <c r="E228" s="14" t="str">
        <f>VLOOKUP(C228,TaxInfo!$A$2:$C$641,3,0)</f>
        <v>238-154-069-000</v>
      </c>
      <c r="F228" s="14" t="s">
        <v>36</v>
      </c>
      <c r="G228" s="14" t="s">
        <v>37</v>
      </c>
      <c r="H228" s="14" t="s">
        <v>38</v>
      </c>
      <c r="I228" s="14" t="s">
        <v>38</v>
      </c>
      <c r="J228" s="14" t="s">
        <v>37</v>
      </c>
      <c r="K228" s="21" t="s">
        <v>39</v>
      </c>
      <c r="L228" s="15" t="s">
        <v>39</v>
      </c>
      <c r="M228" s="23">
        <v>0.02</v>
      </c>
      <c r="N228" s="15" t="s">
        <v>39</v>
      </c>
      <c r="O228" s="20" t="s">
        <v>39</v>
      </c>
      <c r="P228" s="19">
        <f>SUM(K228:O228)</f>
        <v>0.02</v>
      </c>
    </row>
    <row r="229" spans="1:18" x14ac:dyDescent="0.2">
      <c r="J229" s="56" t="s">
        <v>1548</v>
      </c>
      <c r="K229" s="57">
        <f>SUM(K228)</f>
        <v>0</v>
      </c>
      <c r="L229" s="57">
        <f t="shared" ref="L229" si="290">SUM(L228)</f>
        <v>0</v>
      </c>
      <c r="M229" s="57">
        <f t="shared" ref="M229" si="291">SUM(M228)</f>
        <v>0.02</v>
      </c>
      <c r="N229" s="57">
        <f t="shared" ref="N229" si="292">SUM(N228)</f>
        <v>0</v>
      </c>
      <c r="O229" s="57">
        <f t="shared" ref="O229" si="293">SUM(O228)</f>
        <v>0</v>
      </c>
      <c r="P229" s="59">
        <f t="shared" ref="P229" si="294">SUM(P228)</f>
        <v>0.02</v>
      </c>
      <c r="Q229" s="61">
        <f>Q226+1</f>
        <v>828</v>
      </c>
      <c r="R229" s="60">
        <f>R226+1</f>
        <v>64</v>
      </c>
    </row>
    <row r="231" spans="1:18" ht="18" customHeight="1" x14ac:dyDescent="0.2">
      <c r="A231" s="29">
        <f>A228+1</f>
        <v>101</v>
      </c>
      <c r="B231" s="28" t="s">
        <v>494</v>
      </c>
      <c r="C231" s="13" t="s">
        <v>494</v>
      </c>
      <c r="D231" s="13" t="str">
        <f>VLOOKUP(C231,TaxInfo!$A$2:$B$641,2,0)</f>
        <v xml:space="preserve">FDC Retail Electricity Sales Corporation </v>
      </c>
      <c r="E231" s="14" t="str">
        <f>VLOOKUP(C231,TaxInfo!$A$2:$C$641,3,0)</f>
        <v xml:space="preserve">007-475-660-000 </v>
      </c>
      <c r="F231" s="14" t="s">
        <v>36</v>
      </c>
      <c r="G231" s="14" t="s">
        <v>37</v>
      </c>
      <c r="H231" s="14" t="s">
        <v>38</v>
      </c>
      <c r="I231" s="14" t="s">
        <v>38</v>
      </c>
      <c r="J231" s="14" t="s">
        <v>37</v>
      </c>
      <c r="K231" s="21" t="s">
        <v>39</v>
      </c>
      <c r="L231" s="15" t="s">
        <v>39</v>
      </c>
      <c r="M231" s="23">
        <v>3.04</v>
      </c>
      <c r="N231" s="15" t="s">
        <v>39</v>
      </c>
      <c r="O231" s="20">
        <v>-0.06</v>
      </c>
      <c r="P231" s="19">
        <f>SUM(K231:O231)</f>
        <v>2.98</v>
      </c>
    </row>
    <row r="232" spans="1:18" ht="18" customHeight="1" x14ac:dyDescent="0.2">
      <c r="A232" s="29">
        <f t="shared" si="198"/>
        <v>102</v>
      </c>
      <c r="B232" s="28" t="s">
        <v>494</v>
      </c>
      <c r="C232" s="13" t="s">
        <v>498</v>
      </c>
      <c r="D232" s="13" t="str">
        <f>VLOOKUP(C232,TaxInfo!$A$2:$B$641,2,0)</f>
        <v xml:space="preserve">FDC Retail Electricity Sales Corporation </v>
      </c>
      <c r="E232" s="14" t="str">
        <f>VLOOKUP(C232,TaxInfo!$A$2:$C$641,3,0)</f>
        <v xml:space="preserve">007-475-660-000 </v>
      </c>
      <c r="F232" s="14" t="s">
        <v>36</v>
      </c>
      <c r="G232" s="14" t="s">
        <v>37</v>
      </c>
      <c r="H232" s="14" t="s">
        <v>38</v>
      </c>
      <c r="I232" s="14" t="s">
        <v>38</v>
      </c>
      <c r="J232" s="14" t="s">
        <v>37</v>
      </c>
      <c r="K232" s="21" t="s">
        <v>39</v>
      </c>
      <c r="L232" s="15" t="s">
        <v>39</v>
      </c>
      <c r="M232" s="23">
        <v>0.54</v>
      </c>
      <c r="N232" s="15" t="s">
        <v>39</v>
      </c>
      <c r="O232" s="20">
        <v>-0.01</v>
      </c>
      <c r="P232" s="19">
        <f>SUM(K232:O232)</f>
        <v>0.53</v>
      </c>
    </row>
    <row r="233" spans="1:18" x14ac:dyDescent="0.2">
      <c r="J233" s="56" t="s">
        <v>1548</v>
      </c>
      <c r="K233" s="57">
        <f>SUM(K231:K232)</f>
        <v>0</v>
      </c>
      <c r="L233" s="57">
        <f t="shared" ref="L233" si="295">SUM(L231:L232)</f>
        <v>0</v>
      </c>
      <c r="M233" s="57">
        <f t="shared" ref="M233" si="296">SUM(M231:M232)</f>
        <v>3.58</v>
      </c>
      <c r="N233" s="57">
        <f t="shared" ref="N233" si="297">SUM(N231:N232)</f>
        <v>0</v>
      </c>
      <c r="O233" s="57">
        <f t="shared" ref="O233" si="298">SUM(O231:O232)</f>
        <v>-6.9999999999999993E-2</v>
      </c>
      <c r="P233" s="59">
        <f t="shared" ref="P233" si="299">SUM(P231:P232)</f>
        <v>3.51</v>
      </c>
      <c r="Q233" s="61">
        <f>Q229+1</f>
        <v>829</v>
      </c>
      <c r="R233" s="60">
        <f>R229+1</f>
        <v>65</v>
      </c>
    </row>
    <row r="235" spans="1:18" ht="18" customHeight="1" x14ac:dyDescent="0.2">
      <c r="A235" s="29">
        <f>A232+1</f>
        <v>103</v>
      </c>
      <c r="B235" s="28" t="s">
        <v>501</v>
      </c>
      <c r="C235" s="13" t="s">
        <v>501</v>
      </c>
      <c r="D235" s="13" t="str">
        <f>VLOOKUP(C235,TaxInfo!$A$2:$B$641,2,0)</f>
        <v xml:space="preserve">FGP Corp. </v>
      </c>
      <c r="E235" s="14" t="str">
        <f>VLOOKUP(C235,TaxInfo!$A$2:$C$641,3,0)</f>
        <v>005-011-427-000</v>
      </c>
      <c r="F235" s="14" t="s">
        <v>54</v>
      </c>
      <c r="G235" s="14" t="s">
        <v>37</v>
      </c>
      <c r="H235" s="14" t="s">
        <v>38</v>
      </c>
      <c r="I235" s="14" t="s">
        <v>38</v>
      </c>
      <c r="J235" s="14" t="s">
        <v>38</v>
      </c>
      <c r="K235" s="21">
        <v>0.04</v>
      </c>
      <c r="L235" s="15" t="s">
        <v>39</v>
      </c>
      <c r="M235" s="23" t="s">
        <v>1546</v>
      </c>
      <c r="N235" s="15" t="s">
        <v>39</v>
      </c>
      <c r="O235" s="20" t="s">
        <v>39</v>
      </c>
      <c r="P235" s="19">
        <f>SUM(K235:O235)</f>
        <v>0.04</v>
      </c>
    </row>
    <row r="236" spans="1:18" ht="18" customHeight="1" x14ac:dyDescent="0.2">
      <c r="A236" s="29">
        <f t="shared" si="198"/>
        <v>104</v>
      </c>
      <c r="B236" s="28" t="s">
        <v>501</v>
      </c>
      <c r="C236" s="13" t="s">
        <v>499</v>
      </c>
      <c r="D236" s="13" t="str">
        <f>VLOOKUP(C236,TaxInfo!$A$2:$B$641,2,0)</f>
        <v xml:space="preserve">FGP Corp. </v>
      </c>
      <c r="E236" s="14" t="str">
        <f>VLOOKUP(C236,TaxInfo!$A$2:$C$641,3,0)</f>
        <v>005-011-427-000</v>
      </c>
      <c r="F236" s="14" t="s">
        <v>36</v>
      </c>
      <c r="G236" s="14" t="s">
        <v>37</v>
      </c>
      <c r="H236" s="14" t="s">
        <v>38</v>
      </c>
      <c r="I236" s="14" t="s">
        <v>38</v>
      </c>
      <c r="J236" s="14" t="s">
        <v>38</v>
      </c>
      <c r="K236" s="21">
        <v>1.24</v>
      </c>
      <c r="L236" s="15" t="s">
        <v>39</v>
      </c>
      <c r="M236" s="23" t="s">
        <v>1546</v>
      </c>
      <c r="N236" s="15">
        <v>0.15</v>
      </c>
      <c r="O236" s="20">
        <v>-0.02</v>
      </c>
      <c r="P236" s="19">
        <f>SUM(K236:O236)</f>
        <v>1.3699999999999999</v>
      </c>
    </row>
    <row r="237" spans="1:18" x14ac:dyDescent="0.2">
      <c r="J237" s="56" t="s">
        <v>1548</v>
      </c>
      <c r="K237" s="57">
        <f>SUM(K235:K236)</f>
        <v>1.28</v>
      </c>
      <c r="L237" s="57">
        <f t="shared" ref="L237" si="300">SUM(L235:L236)</f>
        <v>0</v>
      </c>
      <c r="M237" s="57">
        <f t="shared" ref="M237" si="301">SUM(M235:M236)</f>
        <v>0</v>
      </c>
      <c r="N237" s="57">
        <f t="shared" ref="N237" si="302">SUM(N235:N236)</f>
        <v>0.15</v>
      </c>
      <c r="O237" s="57">
        <f t="shared" ref="O237" si="303">SUM(O235:O236)</f>
        <v>-0.02</v>
      </c>
      <c r="P237" s="59">
        <f t="shared" ref="P237" si="304">SUM(P235:P236)</f>
        <v>1.41</v>
      </c>
      <c r="Q237" s="61">
        <f>Q233+1</f>
        <v>830</v>
      </c>
      <c r="R237" s="60">
        <f>R233+1</f>
        <v>66</v>
      </c>
    </row>
    <row r="239" spans="1:18" ht="18" customHeight="1" x14ac:dyDescent="0.2">
      <c r="A239" s="29">
        <f>A236+1</f>
        <v>105</v>
      </c>
      <c r="B239" s="28" t="s">
        <v>509</v>
      </c>
      <c r="C239" s="13" t="s">
        <v>509</v>
      </c>
      <c r="D239" s="13" t="str">
        <f>VLOOKUP(C239,TaxInfo!$A$2:$B$641,2,0)</f>
        <v xml:space="preserve">First Farmers Holding Corporation </v>
      </c>
      <c r="E239" s="14" t="str">
        <f>VLOOKUP(C239,TaxInfo!$A$2:$C$641,3,0)</f>
        <v>002-011-670-000</v>
      </c>
      <c r="F239" s="14" t="s">
        <v>54</v>
      </c>
      <c r="G239" s="14" t="s">
        <v>37</v>
      </c>
      <c r="H239" s="14" t="s">
        <v>38</v>
      </c>
      <c r="I239" s="14" t="s">
        <v>37</v>
      </c>
      <c r="J239" s="14" t="s">
        <v>37</v>
      </c>
      <c r="K239" s="21" t="s">
        <v>39</v>
      </c>
      <c r="L239" s="15" t="s">
        <v>39</v>
      </c>
      <c r="M239" s="23">
        <v>0.16</v>
      </c>
      <c r="N239" s="15" t="s">
        <v>39</v>
      </c>
      <c r="O239" s="20" t="s">
        <v>39</v>
      </c>
      <c r="P239" s="19">
        <f>SUM(K239:O239)</f>
        <v>0.16</v>
      </c>
    </row>
    <row r="240" spans="1:18" ht="18" customHeight="1" x14ac:dyDescent="0.2">
      <c r="A240" s="29">
        <f t="shared" si="198"/>
        <v>106</v>
      </c>
      <c r="B240" s="28" t="s">
        <v>509</v>
      </c>
      <c r="C240" s="13" t="s">
        <v>513</v>
      </c>
      <c r="D240" s="13" t="str">
        <f>VLOOKUP(C240,TaxInfo!$A$2:$B$641,2,0)</f>
        <v xml:space="preserve">First Farmers Holding Corporation </v>
      </c>
      <c r="E240" s="14" t="str">
        <f>VLOOKUP(C240,TaxInfo!$A$2:$C$641,3,0)</f>
        <v>002-011-670-000</v>
      </c>
      <c r="F240" s="14" t="s">
        <v>36</v>
      </c>
      <c r="G240" s="14" t="s">
        <v>37</v>
      </c>
      <c r="H240" s="14" t="s">
        <v>38</v>
      </c>
      <c r="I240" s="14" t="s">
        <v>37</v>
      </c>
      <c r="J240" s="14" t="s">
        <v>37</v>
      </c>
      <c r="K240" s="21" t="s">
        <v>39</v>
      </c>
      <c r="L240" s="15" t="s">
        <v>39</v>
      </c>
      <c r="M240" s="23">
        <v>1.36</v>
      </c>
      <c r="N240" s="15" t="s">
        <v>39</v>
      </c>
      <c r="O240" s="20">
        <v>-0.03</v>
      </c>
      <c r="P240" s="19">
        <f>SUM(K240:O240)</f>
        <v>1.33</v>
      </c>
    </row>
    <row r="241" spans="1:18" x14ac:dyDescent="0.2">
      <c r="J241" s="56" t="s">
        <v>1548</v>
      </c>
      <c r="K241" s="57">
        <f>SUM(K239:K240)</f>
        <v>0</v>
      </c>
      <c r="L241" s="57">
        <f t="shared" ref="L241" si="305">SUM(L239:L240)</f>
        <v>0</v>
      </c>
      <c r="M241" s="57">
        <f t="shared" ref="M241" si="306">SUM(M239:M240)</f>
        <v>1.52</v>
      </c>
      <c r="N241" s="57">
        <f t="shared" ref="N241" si="307">SUM(N239:N240)</f>
        <v>0</v>
      </c>
      <c r="O241" s="57">
        <f t="shared" ref="O241" si="308">SUM(O239:O240)</f>
        <v>-0.03</v>
      </c>
      <c r="P241" s="59">
        <f t="shared" ref="P241" si="309">SUM(P239:P240)</f>
        <v>1.49</v>
      </c>
      <c r="Q241" s="61">
        <f>Q237+1</f>
        <v>831</v>
      </c>
      <c r="R241" s="60">
        <f>R237+1</f>
        <v>67</v>
      </c>
    </row>
    <row r="243" spans="1:18" ht="18" customHeight="1" x14ac:dyDescent="0.2">
      <c r="A243" s="29">
        <f>A240+1</f>
        <v>107</v>
      </c>
      <c r="B243" s="28" t="s">
        <v>516</v>
      </c>
      <c r="C243" s="13" t="s">
        <v>516</v>
      </c>
      <c r="D243" s="13" t="str">
        <f>VLOOKUP(C243,TaxInfo!$A$2:$B$641,2,0)</f>
        <v xml:space="preserve">First Gas Power Corporation </v>
      </c>
      <c r="E243" s="14" t="str">
        <f>VLOOKUP(C243,TaxInfo!$A$2:$C$641,3,0)</f>
        <v>004-470-601-000</v>
      </c>
      <c r="F243" s="14" t="s">
        <v>54</v>
      </c>
      <c r="G243" s="14" t="s">
        <v>37</v>
      </c>
      <c r="H243" s="14" t="s">
        <v>38</v>
      </c>
      <c r="I243" s="14" t="s">
        <v>38</v>
      </c>
      <c r="J243" s="14" t="s">
        <v>38</v>
      </c>
      <c r="K243" s="21">
        <v>4.83</v>
      </c>
      <c r="L243" s="15" t="s">
        <v>39</v>
      </c>
      <c r="M243" s="23" t="s">
        <v>1546</v>
      </c>
      <c r="N243" s="15">
        <v>0.57999999999999996</v>
      </c>
      <c r="O243" s="20">
        <v>-0.1</v>
      </c>
      <c r="P243" s="19">
        <f>SUM(K243:O243)</f>
        <v>5.3100000000000005</v>
      </c>
    </row>
    <row r="244" spans="1:18" ht="18" customHeight="1" x14ac:dyDescent="0.2">
      <c r="A244" s="29">
        <f t="shared" si="198"/>
        <v>108</v>
      </c>
      <c r="B244" s="28" t="s">
        <v>516</v>
      </c>
      <c r="C244" s="13" t="s">
        <v>514</v>
      </c>
      <c r="D244" s="13" t="str">
        <f>VLOOKUP(C244,TaxInfo!$A$2:$B$641,2,0)</f>
        <v xml:space="preserve">First Gas Power Corporation </v>
      </c>
      <c r="E244" s="14" t="str">
        <f>VLOOKUP(C244,TaxInfo!$A$2:$C$641,3,0)</f>
        <v>004-470-601-000</v>
      </c>
      <c r="F244" s="14" t="s">
        <v>36</v>
      </c>
      <c r="G244" s="14" t="s">
        <v>37</v>
      </c>
      <c r="H244" s="14" t="s">
        <v>38</v>
      </c>
      <c r="I244" s="14" t="s">
        <v>38</v>
      </c>
      <c r="J244" s="14" t="s">
        <v>38</v>
      </c>
      <c r="K244" s="21">
        <v>0.48</v>
      </c>
      <c r="L244" s="15" t="s">
        <v>39</v>
      </c>
      <c r="M244" s="23" t="s">
        <v>1546</v>
      </c>
      <c r="N244" s="15">
        <v>0.06</v>
      </c>
      <c r="O244" s="20">
        <v>-0.01</v>
      </c>
      <c r="P244" s="19">
        <f>SUM(K244:O244)</f>
        <v>0.53</v>
      </c>
    </row>
    <row r="245" spans="1:18" x14ac:dyDescent="0.2">
      <c r="J245" s="56" t="s">
        <v>1548</v>
      </c>
      <c r="K245" s="57">
        <f>SUM(K243:K244)</f>
        <v>5.3100000000000005</v>
      </c>
      <c r="L245" s="57">
        <f t="shared" ref="L245" si="310">SUM(L243:L244)</f>
        <v>0</v>
      </c>
      <c r="M245" s="57">
        <f t="shared" ref="M245" si="311">SUM(M243:M244)</f>
        <v>0</v>
      </c>
      <c r="N245" s="57">
        <f t="shared" ref="N245" si="312">SUM(N243:N244)</f>
        <v>0.6399999999999999</v>
      </c>
      <c r="O245" s="57">
        <f t="shared" ref="O245" si="313">SUM(O243:O244)</f>
        <v>-0.11</v>
      </c>
      <c r="P245" s="59">
        <f t="shared" ref="P245" si="314">SUM(P243:P244)</f>
        <v>5.8400000000000007</v>
      </c>
      <c r="Q245" s="61">
        <f>Q241+1</f>
        <v>832</v>
      </c>
      <c r="R245" s="60">
        <f>R241+1</f>
        <v>68</v>
      </c>
    </row>
    <row r="247" spans="1:18" ht="18" customHeight="1" x14ac:dyDescent="0.2">
      <c r="A247" s="29">
        <f>A244+1</f>
        <v>109</v>
      </c>
      <c r="B247" s="28" t="s">
        <v>522</v>
      </c>
      <c r="C247" s="13" t="s">
        <v>522</v>
      </c>
      <c r="D247" s="13" t="str">
        <f>VLOOKUP(C247,TaxInfo!$A$2:$B$641,2,0)</f>
        <v xml:space="preserve">First Gen Energy Solutions, Inc. </v>
      </c>
      <c r="E247" s="14" t="str">
        <f>VLOOKUP(C247,TaxInfo!$A$2:$C$641,3,0)</f>
        <v>006-537-631-000</v>
      </c>
      <c r="F247" s="14" t="s">
        <v>36</v>
      </c>
      <c r="G247" s="14" t="s">
        <v>37</v>
      </c>
      <c r="H247" s="14" t="s">
        <v>38</v>
      </c>
      <c r="I247" s="14" t="s">
        <v>38</v>
      </c>
      <c r="J247" s="14" t="s">
        <v>38</v>
      </c>
      <c r="K247" s="21">
        <v>0.16</v>
      </c>
      <c r="L247" s="15" t="s">
        <v>39</v>
      </c>
      <c r="M247" s="23" t="s">
        <v>1546</v>
      </c>
      <c r="N247" s="15">
        <v>0.02</v>
      </c>
      <c r="O247" s="20" t="s">
        <v>39</v>
      </c>
      <c r="P247" s="19">
        <f>SUM(K247:O247)</f>
        <v>0.18</v>
      </c>
    </row>
    <row r="248" spans="1:18" ht="18" customHeight="1" x14ac:dyDescent="0.2">
      <c r="A248" s="29">
        <f t="shared" si="198"/>
        <v>110</v>
      </c>
      <c r="B248" s="28" t="s">
        <v>522</v>
      </c>
      <c r="C248" s="13" t="s">
        <v>524</v>
      </c>
      <c r="D248" s="13" t="str">
        <f>VLOOKUP(C248,TaxInfo!$A$2:$B$641,2,0)</f>
        <v xml:space="preserve">First Gen Energy Solutions, Inc. </v>
      </c>
      <c r="E248" s="14" t="str">
        <f>VLOOKUP(C248,TaxInfo!$A$2:$C$641,3,0)</f>
        <v>006-537-631-000</v>
      </c>
      <c r="F248" s="14" t="s">
        <v>36</v>
      </c>
      <c r="G248" s="14" t="s">
        <v>37</v>
      </c>
      <c r="H248" s="14" t="s">
        <v>38</v>
      </c>
      <c r="I248" s="14" t="s">
        <v>38</v>
      </c>
      <c r="J248" s="14" t="s">
        <v>38</v>
      </c>
      <c r="K248" s="21">
        <v>2.44</v>
      </c>
      <c r="L248" s="15" t="s">
        <v>39</v>
      </c>
      <c r="M248" s="23" t="s">
        <v>1546</v>
      </c>
      <c r="N248" s="15">
        <v>0.28999999999999998</v>
      </c>
      <c r="O248" s="20">
        <v>-0.05</v>
      </c>
      <c r="P248" s="19">
        <f>SUM(K248:O248)</f>
        <v>2.68</v>
      </c>
    </row>
    <row r="249" spans="1:18" x14ac:dyDescent="0.2">
      <c r="J249" s="56" t="s">
        <v>1548</v>
      </c>
      <c r="K249" s="57">
        <f>SUM(K247:K248)</f>
        <v>2.6</v>
      </c>
      <c r="L249" s="57">
        <f t="shared" ref="L249" si="315">SUM(L247:L248)</f>
        <v>0</v>
      </c>
      <c r="M249" s="57">
        <f t="shared" ref="M249" si="316">SUM(M247:M248)</f>
        <v>0</v>
      </c>
      <c r="N249" s="57">
        <f t="shared" ref="N249" si="317">SUM(N247:N248)</f>
        <v>0.31</v>
      </c>
      <c r="O249" s="57">
        <f t="shared" ref="O249" si="318">SUM(O247:O248)</f>
        <v>-0.05</v>
      </c>
      <c r="P249" s="59">
        <f t="shared" ref="P249" si="319">SUM(P247:P248)</f>
        <v>2.8600000000000003</v>
      </c>
      <c r="Q249" s="61">
        <f>Q245+1</f>
        <v>833</v>
      </c>
      <c r="R249" s="60">
        <f>R245+1</f>
        <v>69</v>
      </c>
    </row>
    <row r="251" spans="1:18" ht="18" customHeight="1" x14ac:dyDescent="0.2">
      <c r="A251" s="29">
        <f>A248+1</f>
        <v>111</v>
      </c>
      <c r="B251" s="28" t="s">
        <v>525</v>
      </c>
      <c r="C251" s="13" t="s">
        <v>533</v>
      </c>
      <c r="D251" s="13" t="str">
        <f>VLOOKUP(C251,TaxInfo!$A$2:$B$641,2,0)</f>
        <v xml:space="preserve">First Gen Hydro Power Corporation </v>
      </c>
      <c r="E251" s="14" t="str">
        <f>VLOOKUP(C251,TaxInfo!$A$2:$C$641,3,0)</f>
        <v>244-335-986-000</v>
      </c>
      <c r="F251" s="14" t="s">
        <v>36</v>
      </c>
      <c r="G251" s="14" t="s">
        <v>37</v>
      </c>
      <c r="H251" s="14" t="s">
        <v>38</v>
      </c>
      <c r="I251" s="14" t="s">
        <v>38</v>
      </c>
      <c r="J251" s="14" t="s">
        <v>37</v>
      </c>
      <c r="K251" s="21" t="s">
        <v>39</v>
      </c>
      <c r="L251" s="15" t="s">
        <v>39</v>
      </c>
      <c r="M251" s="23">
        <v>0.12</v>
      </c>
      <c r="N251" s="15" t="s">
        <v>39</v>
      </c>
      <c r="O251" s="20" t="s">
        <v>39</v>
      </c>
      <c r="P251" s="19">
        <f>SUM(K251:O251)</f>
        <v>0.12</v>
      </c>
    </row>
    <row r="252" spans="1:18" ht="18" customHeight="1" x14ac:dyDescent="0.2">
      <c r="A252" s="29">
        <f t="shared" si="198"/>
        <v>112</v>
      </c>
      <c r="B252" s="28" t="s">
        <v>525</v>
      </c>
      <c r="C252" s="13" t="s">
        <v>525</v>
      </c>
      <c r="D252" s="13" t="str">
        <f>VLOOKUP(C252,TaxInfo!$A$2:$B$641,2,0)</f>
        <v xml:space="preserve">First Gen Hydro Power Corporation </v>
      </c>
      <c r="E252" s="14" t="str">
        <f>VLOOKUP(C252,TaxInfo!$A$2:$C$641,3,0)</f>
        <v>244-335-986-000</v>
      </c>
      <c r="F252" s="14" t="s">
        <v>54</v>
      </c>
      <c r="G252" s="14" t="s">
        <v>37</v>
      </c>
      <c r="H252" s="14" t="s">
        <v>38</v>
      </c>
      <c r="I252" s="14" t="s">
        <v>37</v>
      </c>
      <c r="J252" s="14" t="s">
        <v>37</v>
      </c>
      <c r="K252" s="21" t="s">
        <v>39</v>
      </c>
      <c r="L252" s="15" t="s">
        <v>39</v>
      </c>
      <c r="M252" s="23">
        <v>240.62</v>
      </c>
      <c r="N252" s="15" t="s">
        <v>39</v>
      </c>
      <c r="O252" s="20">
        <v>-4.8099999999999996</v>
      </c>
      <c r="P252" s="19">
        <f>SUM(K252:O252)</f>
        <v>235.81</v>
      </c>
    </row>
    <row r="253" spans="1:18" ht="18" customHeight="1" x14ac:dyDescent="0.2">
      <c r="A253" s="29">
        <f t="shared" si="198"/>
        <v>113</v>
      </c>
      <c r="B253" s="28" t="s">
        <v>525</v>
      </c>
      <c r="C253" s="13" t="s">
        <v>532</v>
      </c>
      <c r="D253" s="13" t="str">
        <f>VLOOKUP(C253,TaxInfo!$A$2:$B$641,2,0)</f>
        <v xml:space="preserve">First Gen Hydro Power Corporation </v>
      </c>
      <c r="E253" s="14" t="str">
        <f>VLOOKUP(C253,TaxInfo!$A$2:$C$641,3,0)</f>
        <v>244-335-986-000</v>
      </c>
      <c r="F253" s="14" t="s">
        <v>36</v>
      </c>
      <c r="G253" s="14" t="s">
        <v>37</v>
      </c>
      <c r="H253" s="14" t="s">
        <v>38</v>
      </c>
      <c r="I253" s="14" t="s">
        <v>38</v>
      </c>
      <c r="J253" s="14" t="s">
        <v>37</v>
      </c>
      <c r="K253" s="21" t="s">
        <v>39</v>
      </c>
      <c r="L253" s="15" t="s">
        <v>39</v>
      </c>
      <c r="M253" s="23">
        <v>0.51</v>
      </c>
      <c r="N253" s="15" t="s">
        <v>39</v>
      </c>
      <c r="O253" s="20">
        <v>-0.01</v>
      </c>
      <c r="P253" s="19">
        <f>SUM(K253:O253)</f>
        <v>0.5</v>
      </c>
    </row>
    <row r="254" spans="1:18" ht="18" customHeight="1" x14ac:dyDescent="0.2">
      <c r="A254" s="29">
        <f t="shared" si="198"/>
        <v>114</v>
      </c>
      <c r="B254" s="28" t="s">
        <v>525</v>
      </c>
      <c r="C254" s="13" t="s">
        <v>529</v>
      </c>
      <c r="D254" s="13" t="str">
        <f>VLOOKUP(C254,TaxInfo!$A$2:$B$641,2,0)</f>
        <v xml:space="preserve">First Gen Hydro Power Corporation </v>
      </c>
      <c r="E254" s="14" t="str">
        <f>VLOOKUP(C254,TaxInfo!$A$2:$C$641,3,0)</f>
        <v>244-335-986-000</v>
      </c>
      <c r="F254" s="14" t="s">
        <v>36</v>
      </c>
      <c r="G254" s="14" t="s">
        <v>37</v>
      </c>
      <c r="H254" s="14" t="s">
        <v>38</v>
      </c>
      <c r="I254" s="14" t="s">
        <v>37</v>
      </c>
      <c r="J254" s="14" t="s">
        <v>37</v>
      </c>
      <c r="K254" s="21" t="s">
        <v>39</v>
      </c>
      <c r="L254" s="15" t="s">
        <v>39</v>
      </c>
      <c r="M254" s="23">
        <v>0.05</v>
      </c>
      <c r="N254" s="15" t="s">
        <v>39</v>
      </c>
      <c r="O254" s="20" t="s">
        <v>39</v>
      </c>
      <c r="P254" s="19">
        <f>SUM(K254:O254)</f>
        <v>0.05</v>
      </c>
    </row>
    <row r="255" spans="1:18" ht="18" customHeight="1" x14ac:dyDescent="0.2">
      <c r="A255" s="29">
        <f t="shared" si="198"/>
        <v>115</v>
      </c>
      <c r="B255" s="28" t="s">
        <v>525</v>
      </c>
      <c r="C255" s="13" t="s">
        <v>531</v>
      </c>
      <c r="D255" s="13" t="str">
        <f>VLOOKUP(C255,TaxInfo!$A$2:$B$641,2,0)</f>
        <v xml:space="preserve">First Gen Hydro Power Corporation </v>
      </c>
      <c r="E255" s="14" t="str">
        <f>VLOOKUP(C255,TaxInfo!$A$2:$C$641,3,0)</f>
        <v>244-335-986-000</v>
      </c>
      <c r="F255" s="14" t="s">
        <v>36</v>
      </c>
      <c r="G255" s="14" t="s">
        <v>37</v>
      </c>
      <c r="H255" s="14" t="s">
        <v>38</v>
      </c>
      <c r="I255" s="14" t="s">
        <v>38</v>
      </c>
      <c r="J255" s="14" t="s">
        <v>37</v>
      </c>
      <c r="K255" s="21" t="s">
        <v>39</v>
      </c>
      <c r="L255" s="15" t="s">
        <v>39</v>
      </c>
      <c r="M255" s="23">
        <v>7.0000000000000007E-2</v>
      </c>
      <c r="N255" s="15" t="s">
        <v>39</v>
      </c>
      <c r="O255" s="20" t="s">
        <v>39</v>
      </c>
      <c r="P255" s="19">
        <f>SUM(K255:O255)</f>
        <v>7.0000000000000007E-2</v>
      </c>
    </row>
    <row r="256" spans="1:18" x14ac:dyDescent="0.2">
      <c r="J256" s="56" t="s">
        <v>1548</v>
      </c>
      <c r="K256" s="57">
        <f>SUM(K251:K255)</f>
        <v>0</v>
      </c>
      <c r="L256" s="57">
        <f t="shared" ref="L256:P256" si="320">SUM(L251:L255)</f>
        <v>0</v>
      </c>
      <c r="M256" s="57">
        <f t="shared" si="320"/>
        <v>241.37</v>
      </c>
      <c r="N256" s="57">
        <f t="shared" si="320"/>
        <v>0</v>
      </c>
      <c r="O256" s="57">
        <f t="shared" si="320"/>
        <v>-4.8199999999999994</v>
      </c>
      <c r="P256" s="57">
        <f t="shared" si="320"/>
        <v>236.55</v>
      </c>
      <c r="Q256" s="61">
        <f>Q249+1</f>
        <v>834</v>
      </c>
      <c r="R256" s="60">
        <f>R249+1</f>
        <v>70</v>
      </c>
    </row>
    <row r="258" spans="1:18" ht="18" customHeight="1" x14ac:dyDescent="0.2">
      <c r="A258" s="29">
        <f>A255+1</f>
        <v>116</v>
      </c>
      <c r="B258" s="28" t="s">
        <v>536</v>
      </c>
      <c r="C258" s="13" t="s">
        <v>536</v>
      </c>
      <c r="D258" s="13" t="str">
        <f>VLOOKUP(C258,TaxInfo!$A$2:$B$641,2,0)</f>
        <v xml:space="preserve">First Laguna Electric Cooperative, Inc. </v>
      </c>
      <c r="E258" s="14" t="str">
        <f>VLOOKUP(C258,TaxInfo!$A$2:$C$641,3,0)</f>
        <v>000-624-679-000</v>
      </c>
      <c r="F258" s="14" t="s">
        <v>36</v>
      </c>
      <c r="G258" s="14" t="s">
        <v>37</v>
      </c>
      <c r="H258" s="14" t="s">
        <v>38</v>
      </c>
      <c r="I258" s="14" t="s">
        <v>38</v>
      </c>
      <c r="J258" s="14" t="s">
        <v>38</v>
      </c>
      <c r="K258" s="21">
        <v>7.35</v>
      </c>
      <c r="L258" s="15" t="s">
        <v>39</v>
      </c>
      <c r="M258" s="23" t="s">
        <v>1546</v>
      </c>
      <c r="N258" s="15">
        <v>0.88</v>
      </c>
      <c r="O258" s="20">
        <v>-0.15</v>
      </c>
      <c r="P258" s="19">
        <f>SUM(K258:O258)</f>
        <v>8.08</v>
      </c>
    </row>
    <row r="259" spans="1:18" x14ac:dyDescent="0.2">
      <c r="J259" s="56" t="s">
        <v>1548</v>
      </c>
      <c r="K259" s="57">
        <f>SUM(K258)</f>
        <v>7.35</v>
      </c>
      <c r="L259" s="57">
        <f t="shared" ref="L259" si="321">SUM(L258)</f>
        <v>0</v>
      </c>
      <c r="M259" s="57">
        <f t="shared" ref="M259" si="322">SUM(M258)</f>
        <v>0</v>
      </c>
      <c r="N259" s="57">
        <f t="shared" ref="N259" si="323">SUM(N258)</f>
        <v>0.88</v>
      </c>
      <c r="O259" s="57">
        <f t="shared" ref="O259" si="324">SUM(O258)</f>
        <v>-0.15</v>
      </c>
      <c r="P259" s="59">
        <f t="shared" ref="P259" si="325">SUM(P258)</f>
        <v>8.08</v>
      </c>
      <c r="Q259" s="61">
        <f>Q256+1</f>
        <v>835</v>
      </c>
      <c r="R259" s="60">
        <f>R256+1</f>
        <v>71</v>
      </c>
    </row>
    <row r="261" spans="1:18" ht="18" customHeight="1" x14ac:dyDescent="0.2">
      <c r="A261" s="29">
        <f>A258+1</f>
        <v>117</v>
      </c>
      <c r="B261" s="28" t="s">
        <v>540</v>
      </c>
      <c r="C261" s="13" t="s">
        <v>540</v>
      </c>
      <c r="D261" s="13" t="str">
        <f>VLOOKUP(C261,TaxInfo!$A$2:$B$641,2,0)</f>
        <v xml:space="preserve">First Natgas Power Corp. </v>
      </c>
      <c r="E261" s="14" t="str">
        <f>VLOOKUP(C261,TaxInfo!$A$2:$C$641,3,0)</f>
        <v>237-151-695-000</v>
      </c>
      <c r="F261" s="14" t="s">
        <v>54</v>
      </c>
      <c r="G261" s="14" t="s">
        <v>37</v>
      </c>
      <c r="H261" s="14" t="s">
        <v>38</v>
      </c>
      <c r="I261" s="14" t="s">
        <v>38</v>
      </c>
      <c r="J261" s="14" t="s">
        <v>38</v>
      </c>
      <c r="K261" s="21">
        <v>0.25</v>
      </c>
      <c r="L261" s="15" t="s">
        <v>39</v>
      </c>
      <c r="M261" s="23" t="s">
        <v>1546</v>
      </c>
      <c r="N261" s="15">
        <v>0.03</v>
      </c>
      <c r="O261" s="20" t="s">
        <v>39</v>
      </c>
      <c r="P261" s="19">
        <f>SUM(K261:O261)</f>
        <v>0.28000000000000003</v>
      </c>
    </row>
    <row r="262" spans="1:18" ht="18" customHeight="1" x14ac:dyDescent="0.2">
      <c r="A262" s="29">
        <f t="shared" si="198"/>
        <v>118</v>
      </c>
      <c r="B262" s="28" t="s">
        <v>540</v>
      </c>
      <c r="C262" s="13" t="s">
        <v>544</v>
      </c>
      <c r="D262" s="13" t="str">
        <f>VLOOKUP(C262,TaxInfo!$A$2:$B$641,2,0)</f>
        <v xml:space="preserve">First Natgas Power Corp. </v>
      </c>
      <c r="E262" s="14" t="str">
        <f>VLOOKUP(C262,TaxInfo!$A$2:$C$641,3,0)</f>
        <v>237-151-695-000</v>
      </c>
      <c r="F262" s="14" t="s">
        <v>36</v>
      </c>
      <c r="G262" s="14" t="s">
        <v>37</v>
      </c>
      <c r="H262" s="14" t="s">
        <v>38</v>
      </c>
      <c r="I262" s="14" t="s">
        <v>38</v>
      </c>
      <c r="J262" s="14" t="s">
        <v>38</v>
      </c>
      <c r="K262" s="21">
        <v>0.85</v>
      </c>
      <c r="L262" s="15" t="s">
        <v>39</v>
      </c>
      <c r="M262" s="23" t="s">
        <v>1546</v>
      </c>
      <c r="N262" s="15">
        <v>0.1</v>
      </c>
      <c r="O262" s="20">
        <v>-0.02</v>
      </c>
      <c r="P262" s="19">
        <f>SUM(K262:O262)</f>
        <v>0.92999999999999994</v>
      </c>
    </row>
    <row r="263" spans="1:18" x14ac:dyDescent="0.2">
      <c r="J263" s="56" t="s">
        <v>1548</v>
      </c>
      <c r="K263" s="57">
        <f>SUM(K261:K262)</f>
        <v>1.1000000000000001</v>
      </c>
      <c r="L263" s="57">
        <f t="shared" ref="L263" si="326">SUM(L261:L262)</f>
        <v>0</v>
      </c>
      <c r="M263" s="57">
        <f t="shared" ref="M263" si="327">SUM(M261:M262)</f>
        <v>0</v>
      </c>
      <c r="N263" s="57">
        <f t="shared" ref="N263" si="328">SUM(N261:N262)</f>
        <v>0.13</v>
      </c>
      <c r="O263" s="57">
        <f t="shared" ref="O263" si="329">SUM(O261:O262)</f>
        <v>-0.02</v>
      </c>
      <c r="P263" s="59">
        <f t="shared" ref="P263" si="330">SUM(P261:P262)</f>
        <v>1.21</v>
      </c>
      <c r="Q263" s="61">
        <f>Q259+1</f>
        <v>836</v>
      </c>
      <c r="R263" s="60">
        <f>R259+1</f>
        <v>72</v>
      </c>
    </row>
    <row r="265" spans="1:18" ht="18" customHeight="1" x14ac:dyDescent="0.2">
      <c r="A265" s="29">
        <f>A262+1</f>
        <v>119</v>
      </c>
      <c r="B265" s="28" t="s">
        <v>545</v>
      </c>
      <c r="C265" s="13" t="s">
        <v>549</v>
      </c>
      <c r="D265" s="13" t="str">
        <f>VLOOKUP(C265,TaxInfo!$A$2:$B$641,2,0)</f>
        <v xml:space="preserve">First Solar Energy Corp. </v>
      </c>
      <c r="E265" s="14" t="str">
        <f>VLOOKUP(C265,TaxInfo!$A$2:$C$641,3,0)</f>
        <v>008-104-865-000</v>
      </c>
      <c r="F265" s="14" t="s">
        <v>36</v>
      </c>
      <c r="G265" s="14" t="s">
        <v>37</v>
      </c>
      <c r="H265" s="14" t="s">
        <v>37</v>
      </c>
      <c r="I265" s="14" t="s">
        <v>37</v>
      </c>
      <c r="J265" s="14" t="s">
        <v>37</v>
      </c>
      <c r="K265" s="21" t="s">
        <v>39</v>
      </c>
      <c r="L265" s="15" t="s">
        <v>39</v>
      </c>
      <c r="M265" s="23">
        <v>0.16</v>
      </c>
      <c r="N265" s="15" t="s">
        <v>39</v>
      </c>
      <c r="O265" s="20" t="s">
        <v>39</v>
      </c>
      <c r="P265" s="19">
        <f>SUM(K265:O265)</f>
        <v>0.16</v>
      </c>
    </row>
    <row r="266" spans="1:18" x14ac:dyDescent="0.2">
      <c r="J266" s="56" t="s">
        <v>1548</v>
      </c>
      <c r="K266" s="57">
        <f>SUM(K265)</f>
        <v>0</v>
      </c>
      <c r="L266" s="57">
        <f t="shared" ref="L266" si="331">SUM(L265)</f>
        <v>0</v>
      </c>
      <c r="M266" s="57">
        <f t="shared" ref="M266" si="332">SUM(M265)</f>
        <v>0.16</v>
      </c>
      <c r="N266" s="57">
        <f t="shared" ref="N266" si="333">SUM(N265)</f>
        <v>0</v>
      </c>
      <c r="O266" s="57">
        <f t="shared" ref="O266" si="334">SUM(O265)</f>
        <v>0</v>
      </c>
      <c r="P266" s="59">
        <f t="shared" ref="P266" si="335">SUM(P265)</f>
        <v>0.16</v>
      </c>
      <c r="Q266" s="61">
        <f>Q263+1</f>
        <v>837</v>
      </c>
      <c r="R266" s="60">
        <f>R263+1</f>
        <v>73</v>
      </c>
    </row>
    <row r="268" spans="1:18" ht="18" customHeight="1" x14ac:dyDescent="0.2">
      <c r="A268" s="29">
        <f>A265+1</f>
        <v>120</v>
      </c>
      <c r="B268" s="28" t="s">
        <v>550</v>
      </c>
      <c r="C268" s="13" t="s">
        <v>550</v>
      </c>
      <c r="D268" s="13" t="str">
        <f>VLOOKUP(C268,TaxInfo!$A$2:$B$641,2,0)</f>
        <v xml:space="preserve">First Toledo Solar Energy Corporation </v>
      </c>
      <c r="E268" s="14" t="str">
        <f>VLOOKUP(C268,TaxInfo!$A$2:$C$641,3,0)</f>
        <v>008-943-292-000</v>
      </c>
      <c r="F268" s="14" t="s">
        <v>54</v>
      </c>
      <c r="G268" s="14" t="s">
        <v>37</v>
      </c>
      <c r="H268" s="14" t="s">
        <v>37</v>
      </c>
      <c r="I268" s="14" t="s">
        <v>37</v>
      </c>
      <c r="J268" s="14" t="s">
        <v>37</v>
      </c>
      <c r="K268" s="21" t="s">
        <v>39</v>
      </c>
      <c r="L268" s="15" t="s">
        <v>39</v>
      </c>
      <c r="M268" s="23">
        <v>1.06</v>
      </c>
      <c r="N268" s="15" t="s">
        <v>39</v>
      </c>
      <c r="O268" s="20">
        <v>-0.02</v>
      </c>
      <c r="P268" s="19">
        <f>SUM(K268:O268)</f>
        <v>1.04</v>
      </c>
    </row>
    <row r="269" spans="1:18" ht="18" customHeight="1" x14ac:dyDescent="0.2">
      <c r="A269" s="29">
        <f t="shared" si="198"/>
        <v>121</v>
      </c>
      <c r="B269" s="28" t="s">
        <v>550</v>
      </c>
      <c r="C269" s="13" t="s">
        <v>554</v>
      </c>
      <c r="D269" s="13" t="str">
        <f>VLOOKUP(C269,TaxInfo!$A$2:$B$641,2,0)</f>
        <v xml:space="preserve">First Toledo Solar Energy Corporation </v>
      </c>
      <c r="E269" s="14" t="str">
        <f>VLOOKUP(C269,TaxInfo!$A$2:$C$641,3,0)</f>
        <v>008-943-292-000</v>
      </c>
      <c r="F269" s="14" t="s">
        <v>36</v>
      </c>
      <c r="G269" s="14" t="s">
        <v>37</v>
      </c>
      <c r="H269" s="14" t="s">
        <v>37</v>
      </c>
      <c r="I269" s="14" t="s">
        <v>37</v>
      </c>
      <c r="J269" s="14" t="s">
        <v>37</v>
      </c>
      <c r="K269" s="21" t="s">
        <v>39</v>
      </c>
      <c r="L269" s="15" t="s">
        <v>39</v>
      </c>
      <c r="M269" s="23">
        <v>0.28000000000000003</v>
      </c>
      <c r="N269" s="15" t="s">
        <v>39</v>
      </c>
      <c r="O269" s="20">
        <v>-0.01</v>
      </c>
      <c r="P269" s="19">
        <f>SUM(K269:O269)</f>
        <v>0.27</v>
      </c>
    </row>
    <row r="270" spans="1:18" x14ac:dyDescent="0.2">
      <c r="J270" s="56" t="s">
        <v>1548</v>
      </c>
      <c r="K270" s="57">
        <f>SUM(K268:K269)</f>
        <v>0</v>
      </c>
      <c r="L270" s="57">
        <f t="shared" ref="L270" si="336">SUM(L268:L269)</f>
        <v>0</v>
      </c>
      <c r="M270" s="57">
        <f t="shared" ref="M270" si="337">SUM(M268:M269)</f>
        <v>1.34</v>
      </c>
      <c r="N270" s="57">
        <f t="shared" ref="N270" si="338">SUM(N268:N269)</f>
        <v>0</v>
      </c>
      <c r="O270" s="57">
        <f t="shared" ref="O270" si="339">SUM(O268:O269)</f>
        <v>-0.03</v>
      </c>
      <c r="P270" s="59">
        <f t="shared" ref="P270" si="340">SUM(P268:P269)</f>
        <v>1.31</v>
      </c>
      <c r="Q270" s="61">
        <f>Q266+1</f>
        <v>838</v>
      </c>
      <c r="R270" s="60">
        <f>R266+1</f>
        <v>74</v>
      </c>
    </row>
    <row r="272" spans="1:18" ht="18" customHeight="1" x14ac:dyDescent="0.2">
      <c r="A272" s="29">
        <f>A269+1</f>
        <v>122</v>
      </c>
      <c r="B272" s="28" t="s">
        <v>555</v>
      </c>
      <c r="C272" s="13" t="s">
        <v>559</v>
      </c>
      <c r="D272" s="13" t="str">
        <f>VLOOKUP(C272,TaxInfo!$A$2:$B$641,2,0)</f>
        <v>GIGA ACE 4, INC.</v>
      </c>
      <c r="E272" s="14" t="str">
        <f>VLOOKUP(C272,TaxInfo!$A$2:$C$641,3,0)</f>
        <v>758-765-902-000</v>
      </c>
      <c r="F272" s="14" t="s">
        <v>36</v>
      </c>
      <c r="G272" s="14" t="s">
        <v>37</v>
      </c>
      <c r="H272" s="14" t="s">
        <v>38</v>
      </c>
      <c r="I272" s="14" t="s">
        <v>37</v>
      </c>
      <c r="J272" s="14" t="s">
        <v>37</v>
      </c>
      <c r="K272" s="21" t="s">
        <v>39</v>
      </c>
      <c r="L272" s="15" t="s">
        <v>39</v>
      </c>
      <c r="M272" s="23">
        <v>2.6</v>
      </c>
      <c r="N272" s="15" t="s">
        <v>39</v>
      </c>
      <c r="O272" s="20">
        <v>-0.05</v>
      </c>
      <c r="P272" s="19">
        <f>SUM(K272:O272)</f>
        <v>2.5500000000000003</v>
      </c>
    </row>
    <row r="273" spans="1:18" x14ac:dyDescent="0.2">
      <c r="J273" s="56" t="s">
        <v>1548</v>
      </c>
      <c r="K273" s="57">
        <f>SUM(K272)</f>
        <v>0</v>
      </c>
      <c r="L273" s="57">
        <f t="shared" ref="L273" si="341">SUM(L272)</f>
        <v>0</v>
      </c>
      <c r="M273" s="57">
        <f t="shared" ref="M273" si="342">SUM(M272)</f>
        <v>2.6</v>
      </c>
      <c r="N273" s="57">
        <f t="shared" ref="N273" si="343">SUM(N272)</f>
        <v>0</v>
      </c>
      <c r="O273" s="57">
        <f t="shared" ref="O273" si="344">SUM(O272)</f>
        <v>-0.05</v>
      </c>
      <c r="P273" s="59">
        <f t="shared" ref="P273" si="345">SUM(P272)</f>
        <v>2.5500000000000003</v>
      </c>
      <c r="Q273" s="61">
        <f>Q270+1</f>
        <v>839</v>
      </c>
      <c r="R273" s="60">
        <f>R270+1</f>
        <v>75</v>
      </c>
    </row>
    <row r="275" spans="1:18" ht="18" customHeight="1" x14ac:dyDescent="0.2">
      <c r="A275" s="29">
        <f>A272+1</f>
        <v>123</v>
      </c>
      <c r="B275" s="28" t="s">
        <v>560</v>
      </c>
      <c r="C275" s="13" t="s">
        <v>565</v>
      </c>
      <c r="D275" s="13" t="str">
        <f>VLOOKUP(C275,TaxInfo!$A$2:$B$641,2,0)</f>
        <v xml:space="preserve">GIGASOL3, Inc. </v>
      </c>
      <c r="E275" s="14" t="str">
        <f>VLOOKUP(C275,TaxInfo!$A$2:$C$641,3,0)</f>
        <v>009-597-701</v>
      </c>
      <c r="F275" s="14" t="s">
        <v>36</v>
      </c>
      <c r="G275" s="14" t="s">
        <v>37</v>
      </c>
      <c r="H275" s="14" t="s">
        <v>37</v>
      </c>
      <c r="I275" s="14" t="s">
        <v>37</v>
      </c>
      <c r="J275" s="14" t="s">
        <v>37</v>
      </c>
      <c r="K275" s="21" t="s">
        <v>39</v>
      </c>
      <c r="L275" s="15" t="s">
        <v>39</v>
      </c>
      <c r="M275" s="23">
        <v>0.22</v>
      </c>
      <c r="N275" s="15" t="s">
        <v>39</v>
      </c>
      <c r="O275" s="20" t="s">
        <v>39</v>
      </c>
      <c r="P275" s="19">
        <f>SUM(K275:O275)</f>
        <v>0.22</v>
      </c>
    </row>
    <row r="276" spans="1:18" x14ac:dyDescent="0.2">
      <c r="J276" s="56" t="s">
        <v>1548</v>
      </c>
      <c r="K276" s="57">
        <f>SUM(K275)</f>
        <v>0</v>
      </c>
      <c r="L276" s="57">
        <f t="shared" ref="L276" si="346">SUM(L275)</f>
        <v>0</v>
      </c>
      <c r="M276" s="57">
        <f t="shared" ref="M276" si="347">SUM(M275)</f>
        <v>0.22</v>
      </c>
      <c r="N276" s="57">
        <f t="shared" ref="N276" si="348">SUM(N275)</f>
        <v>0</v>
      </c>
      <c r="O276" s="57">
        <f t="shared" ref="O276" si="349">SUM(O275)</f>
        <v>0</v>
      </c>
      <c r="P276" s="59">
        <f t="shared" ref="P276" si="350">SUM(P275)</f>
        <v>0.22</v>
      </c>
      <c r="Q276" s="61">
        <f>Q273+1</f>
        <v>840</v>
      </c>
      <c r="R276" s="60">
        <f>R273+1</f>
        <v>76</v>
      </c>
    </row>
    <row r="278" spans="1:18" ht="18" customHeight="1" x14ac:dyDescent="0.2">
      <c r="A278" s="29">
        <f>A275+1</f>
        <v>124</v>
      </c>
      <c r="B278" s="28" t="s">
        <v>567</v>
      </c>
      <c r="C278" s="13" t="s">
        <v>571</v>
      </c>
      <c r="D278" s="13" t="str">
        <f>VLOOKUP(C278,TaxInfo!$A$2:$B$641,2,0)</f>
        <v xml:space="preserve">Global Energy Supply Corporation </v>
      </c>
      <c r="E278" s="14" t="str">
        <f>VLOOKUP(C278,TaxInfo!$A$2:$C$641,3,0)</f>
        <v>234-621-270-000</v>
      </c>
      <c r="F278" s="14" t="s">
        <v>36</v>
      </c>
      <c r="G278" s="14" t="s">
        <v>37</v>
      </c>
      <c r="H278" s="14" t="s">
        <v>38</v>
      </c>
      <c r="I278" s="14" t="s">
        <v>38</v>
      </c>
      <c r="J278" s="14" t="s">
        <v>38</v>
      </c>
      <c r="K278" s="21">
        <v>50.6</v>
      </c>
      <c r="L278" s="15" t="s">
        <v>39</v>
      </c>
      <c r="M278" s="23" t="s">
        <v>1546</v>
      </c>
      <c r="N278" s="15">
        <v>6.07</v>
      </c>
      <c r="O278" s="20">
        <v>-1.01</v>
      </c>
      <c r="P278" s="19">
        <f>SUM(K278:O278)</f>
        <v>55.660000000000004</v>
      </c>
    </row>
    <row r="279" spans="1:18" x14ac:dyDescent="0.2">
      <c r="J279" s="56" t="s">
        <v>1548</v>
      </c>
      <c r="K279" s="57">
        <f>SUM(K278)</f>
        <v>50.6</v>
      </c>
      <c r="L279" s="57">
        <f t="shared" ref="L279" si="351">SUM(L278)</f>
        <v>0</v>
      </c>
      <c r="M279" s="57">
        <f t="shared" ref="M279" si="352">SUM(M278)</f>
        <v>0</v>
      </c>
      <c r="N279" s="57">
        <f t="shared" ref="N279" si="353">SUM(N278)</f>
        <v>6.07</v>
      </c>
      <c r="O279" s="57">
        <f t="shared" ref="O279" si="354">SUM(O278)</f>
        <v>-1.01</v>
      </c>
      <c r="P279" s="59">
        <f t="shared" ref="P279" si="355">SUM(P278)</f>
        <v>55.660000000000004</v>
      </c>
      <c r="Q279" s="61">
        <f>Q276+1</f>
        <v>841</v>
      </c>
      <c r="R279" s="60">
        <f>R276+1</f>
        <v>77</v>
      </c>
    </row>
    <row r="281" spans="1:18" ht="18" customHeight="1" x14ac:dyDescent="0.2">
      <c r="A281" s="29">
        <f>A278+1</f>
        <v>125</v>
      </c>
      <c r="B281" s="28" t="s">
        <v>572</v>
      </c>
      <c r="C281" s="13" t="s">
        <v>572</v>
      </c>
      <c r="D281" s="13" t="str">
        <f>VLOOKUP(C281,TaxInfo!$A$2:$B$641,2,0)</f>
        <v xml:space="preserve">GNPower Dinginin Ltd. Co. </v>
      </c>
      <c r="E281" s="14" t="str">
        <f>VLOOKUP(C281,TaxInfo!$A$2:$C$641,3,0)</f>
        <v>008-778-572-000</v>
      </c>
      <c r="F281" s="14" t="s">
        <v>54</v>
      </c>
      <c r="G281" s="14" t="s">
        <v>37</v>
      </c>
      <c r="H281" s="14" t="s">
        <v>37</v>
      </c>
      <c r="I281" s="14" t="s">
        <v>38</v>
      </c>
      <c r="J281" s="14" t="s">
        <v>38</v>
      </c>
      <c r="K281" s="21">
        <v>42.5</v>
      </c>
      <c r="L281" s="15" t="s">
        <v>39</v>
      </c>
      <c r="M281" s="23" t="s">
        <v>1546</v>
      </c>
      <c r="N281" s="15">
        <v>5.0999999999999996</v>
      </c>
      <c r="O281" s="20">
        <v>-0.85</v>
      </c>
      <c r="P281" s="19">
        <f>SUM(K281:O281)</f>
        <v>46.75</v>
      </c>
    </row>
    <row r="282" spans="1:18" ht="18" customHeight="1" x14ac:dyDescent="0.2">
      <c r="A282" s="29">
        <f t="shared" si="198"/>
        <v>126</v>
      </c>
      <c r="B282" s="28" t="s">
        <v>572</v>
      </c>
      <c r="C282" s="13" t="s">
        <v>576</v>
      </c>
      <c r="D282" s="13" t="str">
        <f>VLOOKUP(C282,TaxInfo!$A$2:$B$641,2,0)</f>
        <v xml:space="preserve">GNPower Dinginin Ltd. Co. </v>
      </c>
      <c r="E282" s="14" t="str">
        <f>VLOOKUP(C282,TaxInfo!$A$2:$C$641,3,0)</f>
        <v>008-778-572-000</v>
      </c>
      <c r="F282" s="14" t="s">
        <v>36</v>
      </c>
      <c r="G282" s="14" t="s">
        <v>37</v>
      </c>
      <c r="H282" s="14" t="s">
        <v>37</v>
      </c>
      <c r="I282" s="14" t="s">
        <v>38</v>
      </c>
      <c r="J282" s="14" t="s">
        <v>38</v>
      </c>
      <c r="K282" s="21">
        <v>7.8</v>
      </c>
      <c r="L282" s="15" t="s">
        <v>39</v>
      </c>
      <c r="M282" s="23" t="s">
        <v>1546</v>
      </c>
      <c r="N282" s="15">
        <v>0.94</v>
      </c>
      <c r="O282" s="20">
        <v>-0.16</v>
      </c>
      <c r="P282" s="19">
        <f>SUM(K282:O282)</f>
        <v>8.58</v>
      </c>
    </row>
    <row r="283" spans="1:18" x14ac:dyDescent="0.2">
      <c r="J283" s="56" t="s">
        <v>1548</v>
      </c>
      <c r="K283" s="57">
        <f>SUM(K281:K282)</f>
        <v>50.3</v>
      </c>
      <c r="L283" s="57">
        <f t="shared" ref="L283" si="356">SUM(L281:L282)</f>
        <v>0</v>
      </c>
      <c r="M283" s="57">
        <f t="shared" ref="M283" si="357">SUM(M281:M282)</f>
        <v>0</v>
      </c>
      <c r="N283" s="57">
        <f t="shared" ref="N283" si="358">SUM(N281:N282)</f>
        <v>6.0399999999999991</v>
      </c>
      <c r="O283" s="57">
        <f t="shared" ref="O283" si="359">SUM(O281:O282)</f>
        <v>-1.01</v>
      </c>
      <c r="P283" s="59">
        <f t="shared" ref="P283" si="360">SUM(P281:P282)</f>
        <v>55.33</v>
      </c>
      <c r="Q283" s="61">
        <f>Q279+1</f>
        <v>842</v>
      </c>
      <c r="R283" s="60">
        <f>R279+1</f>
        <v>78</v>
      </c>
    </row>
    <row r="285" spans="1:18" ht="18" customHeight="1" x14ac:dyDescent="0.2">
      <c r="A285" s="29">
        <f>A282+1</f>
        <v>127</v>
      </c>
      <c r="B285" s="28" t="s">
        <v>577</v>
      </c>
      <c r="C285" s="13" t="s">
        <v>577</v>
      </c>
      <c r="D285" s="13" t="str">
        <f>VLOOKUP(C285,TaxInfo!$A$2:$B$641,2,0)</f>
        <v>GNPower Ltd. Co.</v>
      </c>
      <c r="E285" s="14" t="str">
        <f>VLOOKUP(C285,TaxInfo!$A$2:$C$641,3,0)</f>
        <v>202-920-663-000</v>
      </c>
      <c r="F285" s="14" t="s">
        <v>36</v>
      </c>
      <c r="G285" s="14" t="s">
        <v>37</v>
      </c>
      <c r="H285" s="14" t="s">
        <v>38</v>
      </c>
      <c r="I285" s="14" t="s">
        <v>38</v>
      </c>
      <c r="J285" s="14" t="s">
        <v>38</v>
      </c>
      <c r="K285" s="21">
        <v>1.8</v>
      </c>
      <c r="L285" s="15" t="s">
        <v>39</v>
      </c>
      <c r="M285" s="23" t="s">
        <v>1546</v>
      </c>
      <c r="N285" s="15">
        <v>0.22</v>
      </c>
      <c r="O285" s="20">
        <v>-0.04</v>
      </c>
      <c r="P285" s="19">
        <f>SUM(K285:O285)</f>
        <v>1.98</v>
      </c>
    </row>
    <row r="286" spans="1:18" x14ac:dyDescent="0.2">
      <c r="J286" s="56" t="s">
        <v>1548</v>
      </c>
      <c r="K286" s="57">
        <f>SUM(K285)</f>
        <v>1.8</v>
      </c>
      <c r="L286" s="57">
        <f t="shared" ref="L286" si="361">SUM(L285)</f>
        <v>0</v>
      </c>
      <c r="M286" s="57">
        <f t="shared" ref="M286" si="362">SUM(M285)</f>
        <v>0</v>
      </c>
      <c r="N286" s="57">
        <f t="shared" ref="N286" si="363">SUM(N285)</f>
        <v>0.22</v>
      </c>
      <c r="O286" s="57">
        <f t="shared" ref="O286" si="364">SUM(O285)</f>
        <v>-0.04</v>
      </c>
      <c r="P286" s="59">
        <f t="shared" ref="P286" si="365">SUM(P285)</f>
        <v>1.98</v>
      </c>
      <c r="Q286" s="61">
        <f>Q283+1</f>
        <v>843</v>
      </c>
      <c r="R286" s="60">
        <f>R283+1</f>
        <v>79</v>
      </c>
    </row>
    <row r="288" spans="1:18" ht="18" customHeight="1" x14ac:dyDescent="0.2">
      <c r="A288" s="29">
        <f>A285+1</f>
        <v>128</v>
      </c>
      <c r="B288" s="28" t="s">
        <v>588</v>
      </c>
      <c r="C288" s="13" t="s">
        <v>588</v>
      </c>
      <c r="D288" s="13" t="str">
        <f>VLOOKUP(C288,TaxInfo!$A$2:$B$641,2,0)</f>
        <v xml:space="preserve">GNPower Mariveles Energy Center Ltd. Co. </v>
      </c>
      <c r="E288" s="14" t="str">
        <f>VLOOKUP(C288,TaxInfo!$A$2:$C$641,3,0)</f>
        <v>006-659-706-000</v>
      </c>
      <c r="F288" s="14" t="s">
        <v>54</v>
      </c>
      <c r="G288" s="14" t="s">
        <v>37</v>
      </c>
      <c r="H288" s="14" t="s">
        <v>38</v>
      </c>
      <c r="I288" s="14" t="s">
        <v>38</v>
      </c>
      <c r="J288" s="14" t="s">
        <v>38</v>
      </c>
      <c r="K288" s="21">
        <v>6.83</v>
      </c>
      <c r="L288" s="15" t="s">
        <v>39</v>
      </c>
      <c r="M288" s="23" t="s">
        <v>1546</v>
      </c>
      <c r="N288" s="15">
        <v>0.82</v>
      </c>
      <c r="O288" s="20">
        <v>-0.14000000000000001</v>
      </c>
      <c r="P288" s="19">
        <f>SUM(K288:O288)</f>
        <v>7.5100000000000007</v>
      </c>
    </row>
    <row r="289" spans="1:18" x14ac:dyDescent="0.2">
      <c r="J289" s="56" t="s">
        <v>1548</v>
      </c>
      <c r="K289" s="57">
        <f>SUM(K288)</f>
        <v>6.83</v>
      </c>
      <c r="L289" s="57">
        <f t="shared" ref="L289" si="366">SUM(L288)</f>
        <v>0</v>
      </c>
      <c r="M289" s="57">
        <f t="shared" ref="M289" si="367">SUM(M288)</f>
        <v>0</v>
      </c>
      <c r="N289" s="57">
        <f t="shared" ref="N289" si="368">SUM(N288)</f>
        <v>0.82</v>
      </c>
      <c r="O289" s="57">
        <f t="shared" ref="O289" si="369">SUM(O288)</f>
        <v>-0.14000000000000001</v>
      </c>
      <c r="P289" s="59">
        <f t="shared" ref="P289" si="370">SUM(P288)</f>
        <v>7.5100000000000007</v>
      </c>
      <c r="Q289" s="61">
        <f>Q286+1</f>
        <v>844</v>
      </c>
      <c r="R289" s="60">
        <f>R286+1</f>
        <v>80</v>
      </c>
    </row>
    <row r="291" spans="1:18" ht="18" customHeight="1" x14ac:dyDescent="0.2">
      <c r="A291" s="29">
        <f>A288+1</f>
        <v>129</v>
      </c>
      <c r="B291" s="28" t="s">
        <v>589</v>
      </c>
      <c r="C291" s="13" t="s">
        <v>589</v>
      </c>
      <c r="D291" s="13" t="str">
        <f>VLOOKUP(C291,TaxInfo!$A$2:$B$641,2,0)</f>
        <v>Goodfound Cement Corporation</v>
      </c>
      <c r="E291" s="14" t="str">
        <f>VLOOKUP(C291,TaxInfo!$A$2:$C$641,3,0)</f>
        <v>005-613-132-000</v>
      </c>
      <c r="F291" s="14" t="s">
        <v>36</v>
      </c>
      <c r="G291" s="14" t="s">
        <v>37</v>
      </c>
      <c r="H291" s="14" t="s">
        <v>38</v>
      </c>
      <c r="I291" s="14" t="s">
        <v>38</v>
      </c>
      <c r="J291" s="14" t="s">
        <v>38</v>
      </c>
      <c r="K291" s="21">
        <v>13.8</v>
      </c>
      <c r="L291" s="15" t="s">
        <v>39</v>
      </c>
      <c r="M291" s="23" t="s">
        <v>1546</v>
      </c>
      <c r="N291" s="15">
        <v>1.66</v>
      </c>
      <c r="O291" s="20">
        <v>-0.28000000000000003</v>
      </c>
      <c r="P291" s="19">
        <f>SUM(K291:O291)</f>
        <v>15.180000000000001</v>
      </c>
    </row>
    <row r="292" spans="1:18" x14ac:dyDescent="0.2">
      <c r="J292" s="56" t="s">
        <v>1548</v>
      </c>
      <c r="K292" s="57">
        <f>SUM(K291)</f>
        <v>13.8</v>
      </c>
      <c r="L292" s="57">
        <f t="shared" ref="L292" si="371">SUM(L291)</f>
        <v>0</v>
      </c>
      <c r="M292" s="57">
        <f t="shared" ref="M292" si="372">SUM(M291)</f>
        <v>0</v>
      </c>
      <c r="N292" s="57">
        <f t="shared" ref="N292" si="373">SUM(N291)</f>
        <v>1.66</v>
      </c>
      <c r="O292" s="57">
        <f t="shared" ref="O292" si="374">SUM(O291)</f>
        <v>-0.28000000000000003</v>
      </c>
      <c r="P292" s="59">
        <f t="shared" ref="P292" si="375">SUM(P291)</f>
        <v>15.180000000000001</v>
      </c>
      <c r="Q292" s="61">
        <f>Q289+1</f>
        <v>845</v>
      </c>
      <c r="R292" s="60">
        <f>R289+1</f>
        <v>81</v>
      </c>
    </row>
    <row r="294" spans="1:18" ht="18" customHeight="1" x14ac:dyDescent="0.2">
      <c r="A294" s="29">
        <f>A291+1</f>
        <v>130</v>
      </c>
      <c r="B294" s="28" t="s">
        <v>593</v>
      </c>
      <c r="C294" s="13" t="s">
        <v>593</v>
      </c>
      <c r="D294" s="13" t="str">
        <f>VLOOKUP(C294,TaxInfo!$A$2:$B$641,2,0)</f>
        <v xml:space="preserve">Grass Gold Renewable Energy Corporation </v>
      </c>
      <c r="E294" s="14" t="str">
        <f>VLOOKUP(C294,TaxInfo!$A$2:$C$641,3,0)</f>
        <v>008-771-462-000</v>
      </c>
      <c r="F294" s="14" t="s">
        <v>54</v>
      </c>
      <c r="G294" s="14" t="s">
        <v>37</v>
      </c>
      <c r="H294" s="14" t="s">
        <v>37</v>
      </c>
      <c r="I294" s="14" t="s">
        <v>37</v>
      </c>
      <c r="J294" s="14" t="s">
        <v>37</v>
      </c>
      <c r="K294" s="21" t="s">
        <v>39</v>
      </c>
      <c r="L294" s="15" t="s">
        <v>39</v>
      </c>
      <c r="M294" s="23">
        <v>0.01</v>
      </c>
      <c r="N294" s="15" t="s">
        <v>39</v>
      </c>
      <c r="O294" s="20" t="s">
        <v>39</v>
      </c>
      <c r="P294" s="19">
        <f>SUM(K294:O294)</f>
        <v>0.01</v>
      </c>
    </row>
    <row r="295" spans="1:18" x14ac:dyDescent="0.2">
      <c r="J295" s="56" t="s">
        <v>1548</v>
      </c>
      <c r="K295" s="57">
        <f>SUM(K294)</f>
        <v>0</v>
      </c>
      <c r="L295" s="57">
        <f t="shared" ref="L295" si="376">SUM(L294)</f>
        <v>0</v>
      </c>
      <c r="M295" s="57">
        <f t="shared" ref="M295" si="377">SUM(M294)</f>
        <v>0.01</v>
      </c>
      <c r="N295" s="57">
        <f t="shared" ref="N295" si="378">SUM(N294)</f>
        <v>0</v>
      </c>
      <c r="O295" s="57">
        <f t="shared" ref="O295" si="379">SUM(O294)</f>
        <v>0</v>
      </c>
      <c r="P295" s="59">
        <f t="shared" ref="P295" si="380">SUM(P294)</f>
        <v>0.01</v>
      </c>
      <c r="Q295" s="61">
        <f>Q292+1</f>
        <v>846</v>
      </c>
      <c r="R295" s="60">
        <f>R292+1</f>
        <v>82</v>
      </c>
    </row>
    <row r="297" spans="1:18" ht="18" customHeight="1" x14ac:dyDescent="0.2">
      <c r="A297" s="29">
        <f>A294+1</f>
        <v>131</v>
      </c>
      <c r="B297" s="28" t="s">
        <v>602</v>
      </c>
      <c r="C297" s="13" t="s">
        <v>607</v>
      </c>
      <c r="D297" s="13" t="str">
        <f>VLOOKUP(C297,TaxInfo!$A$2:$B$641,2,0)</f>
        <v>Green Core Geothermal, Inc.</v>
      </c>
      <c r="E297" s="14" t="str">
        <f>VLOOKUP(C297,TaxInfo!$A$2:$C$641,3,0)</f>
        <v>007317982</v>
      </c>
      <c r="F297" s="14" t="s">
        <v>36</v>
      </c>
      <c r="G297" s="14" t="s">
        <v>37</v>
      </c>
      <c r="H297" s="14" t="s">
        <v>37</v>
      </c>
      <c r="I297" s="14" t="s">
        <v>38</v>
      </c>
      <c r="J297" s="14" t="s">
        <v>38</v>
      </c>
      <c r="K297" s="21">
        <v>0.28999999999999998</v>
      </c>
      <c r="L297" s="15" t="s">
        <v>39</v>
      </c>
      <c r="M297" s="23" t="s">
        <v>1546</v>
      </c>
      <c r="N297" s="15">
        <v>0.03</v>
      </c>
      <c r="O297" s="20">
        <v>-0.01</v>
      </c>
      <c r="P297" s="19">
        <f>SUM(K297:O297)</f>
        <v>0.30999999999999994</v>
      </c>
    </row>
    <row r="298" spans="1:18" ht="18" customHeight="1" x14ac:dyDescent="0.2">
      <c r="A298" s="29">
        <f t="shared" ref="A298:A438" si="381">A297+1</f>
        <v>132</v>
      </c>
      <c r="B298" s="28" t="s">
        <v>602</v>
      </c>
      <c r="C298" s="13" t="s">
        <v>602</v>
      </c>
      <c r="D298" s="13" t="str">
        <f>VLOOKUP(C298,TaxInfo!$A$2:$B$641,2,0)</f>
        <v>Green Core Geothermal, Inc.</v>
      </c>
      <c r="E298" s="14" t="str">
        <f>VLOOKUP(C298,TaxInfo!$A$2:$C$641,3,0)</f>
        <v>007317982</v>
      </c>
      <c r="F298" s="14" t="s">
        <v>54</v>
      </c>
      <c r="G298" s="14" t="s">
        <v>37</v>
      </c>
      <c r="H298" s="14" t="s">
        <v>37</v>
      </c>
      <c r="I298" s="14" t="s">
        <v>37</v>
      </c>
      <c r="J298" s="14" t="s">
        <v>37</v>
      </c>
      <c r="K298" s="21" t="s">
        <v>39</v>
      </c>
      <c r="L298" s="15" t="s">
        <v>39</v>
      </c>
      <c r="M298" s="23">
        <v>333.82</v>
      </c>
      <c r="N298" s="15" t="s">
        <v>39</v>
      </c>
      <c r="O298" s="20">
        <v>-6.68</v>
      </c>
      <c r="P298" s="19">
        <f>SUM(K298:O298)</f>
        <v>327.14</v>
      </c>
    </row>
    <row r="299" spans="1:18" ht="18" customHeight="1" x14ac:dyDescent="0.2">
      <c r="A299" s="29">
        <f t="shared" si="381"/>
        <v>133</v>
      </c>
      <c r="B299" s="28" t="s">
        <v>599</v>
      </c>
      <c r="C299" s="13" t="s">
        <v>599</v>
      </c>
      <c r="D299" s="13" t="str">
        <f>VLOOKUP(C299,TaxInfo!$A$2:$B$641,2,0)</f>
        <v>Green Core Geothermal, Inc.</v>
      </c>
      <c r="E299" s="14" t="str">
        <f>VLOOKUP(C299,TaxInfo!$A$2:$C$641,3,0)</f>
        <v>007317982</v>
      </c>
      <c r="F299" s="14" t="s">
        <v>36</v>
      </c>
      <c r="G299" s="14" t="s">
        <v>37</v>
      </c>
      <c r="H299" s="14" t="s">
        <v>37</v>
      </c>
      <c r="I299" s="14" t="s">
        <v>38</v>
      </c>
      <c r="J299" s="14" t="s">
        <v>38</v>
      </c>
      <c r="K299" s="21">
        <v>4.57</v>
      </c>
      <c r="L299" s="15" t="s">
        <v>39</v>
      </c>
      <c r="M299" s="23" t="s">
        <v>1546</v>
      </c>
      <c r="N299" s="15">
        <v>0.55000000000000004</v>
      </c>
      <c r="O299" s="20">
        <v>-0.09</v>
      </c>
      <c r="P299" s="19">
        <f>SUM(K299:O299)</f>
        <v>5.03</v>
      </c>
    </row>
    <row r="300" spans="1:18" ht="18" customHeight="1" x14ac:dyDescent="0.2">
      <c r="A300" s="29">
        <f t="shared" si="381"/>
        <v>134</v>
      </c>
      <c r="B300" s="28" t="s">
        <v>599</v>
      </c>
      <c r="C300" s="13" t="s">
        <v>604</v>
      </c>
      <c r="D300" s="13" t="str">
        <f>VLOOKUP(C300,TaxInfo!$A$2:$B$641,2,0)</f>
        <v>Green Core Geothermal, Inc.</v>
      </c>
      <c r="E300" s="14" t="str">
        <f>VLOOKUP(C300,TaxInfo!$A$2:$C$641,3,0)</f>
        <v>007317982</v>
      </c>
      <c r="F300" s="14" t="s">
        <v>36</v>
      </c>
      <c r="G300" s="14" t="s">
        <v>37</v>
      </c>
      <c r="H300" s="14" t="s">
        <v>37</v>
      </c>
      <c r="I300" s="14" t="s">
        <v>38</v>
      </c>
      <c r="J300" s="14" t="s">
        <v>38</v>
      </c>
      <c r="K300" s="21">
        <v>0.28000000000000003</v>
      </c>
      <c r="L300" s="15" t="s">
        <v>39</v>
      </c>
      <c r="M300" s="23" t="s">
        <v>1546</v>
      </c>
      <c r="N300" s="15">
        <v>0.03</v>
      </c>
      <c r="O300" s="20">
        <v>-0.01</v>
      </c>
      <c r="P300" s="19">
        <f>SUM(K300:O300)</f>
        <v>0.30000000000000004</v>
      </c>
    </row>
    <row r="301" spans="1:18" x14ac:dyDescent="0.2">
      <c r="J301" s="56" t="s">
        <v>1548</v>
      </c>
      <c r="K301" s="57">
        <f>SUM(K297:K300)</f>
        <v>5.1400000000000006</v>
      </c>
      <c r="L301" s="57">
        <f t="shared" ref="L301:P301" si="382">SUM(L297:L300)</f>
        <v>0</v>
      </c>
      <c r="M301" s="57">
        <f t="shared" si="382"/>
        <v>333.82</v>
      </c>
      <c r="N301" s="57">
        <f t="shared" si="382"/>
        <v>0.6100000000000001</v>
      </c>
      <c r="O301" s="57">
        <f t="shared" si="382"/>
        <v>-6.7899999999999991</v>
      </c>
      <c r="P301" s="57">
        <f t="shared" si="382"/>
        <v>332.78</v>
      </c>
      <c r="Q301" s="61">
        <f>Q295+1</f>
        <v>847</v>
      </c>
      <c r="R301" s="60">
        <f>R295+1</f>
        <v>83</v>
      </c>
    </row>
    <row r="303" spans="1:18" ht="18" customHeight="1" x14ac:dyDescent="0.2">
      <c r="A303" s="29">
        <f>A300+1</f>
        <v>135</v>
      </c>
      <c r="B303" s="28" t="s">
        <v>608</v>
      </c>
      <c r="C303" s="13" t="s">
        <v>612</v>
      </c>
      <c r="D303" s="13" t="str">
        <f>VLOOKUP(C303,TaxInfo!$A$2:$B$641,2,0)</f>
        <v xml:space="preserve">Green Future Innovations, Inc. </v>
      </c>
      <c r="E303" s="14" t="str">
        <f>VLOOKUP(C303,TaxInfo!$A$2:$C$641,3,0)</f>
        <v>006-922-063-000</v>
      </c>
      <c r="F303" s="14" t="s">
        <v>36</v>
      </c>
      <c r="G303" s="14" t="s">
        <v>37</v>
      </c>
      <c r="H303" s="14" t="s">
        <v>38</v>
      </c>
      <c r="I303" s="14" t="s">
        <v>37</v>
      </c>
      <c r="J303" s="14" t="s">
        <v>37</v>
      </c>
      <c r="K303" s="21" t="s">
        <v>39</v>
      </c>
      <c r="L303" s="15" t="s">
        <v>39</v>
      </c>
      <c r="M303" s="23">
        <v>1.63</v>
      </c>
      <c r="N303" s="15" t="s">
        <v>39</v>
      </c>
      <c r="O303" s="20">
        <v>-0.03</v>
      </c>
      <c r="P303" s="19">
        <f>SUM(K303:O303)</f>
        <v>1.5999999999999999</v>
      </c>
    </row>
    <row r="304" spans="1:18" x14ac:dyDescent="0.2">
      <c r="J304" s="56" t="s">
        <v>1548</v>
      </c>
      <c r="K304" s="57">
        <f>SUM(K303)</f>
        <v>0</v>
      </c>
      <c r="L304" s="57">
        <f t="shared" ref="L304" si="383">SUM(L303)</f>
        <v>0</v>
      </c>
      <c r="M304" s="57">
        <f t="shared" ref="M304" si="384">SUM(M303)</f>
        <v>1.63</v>
      </c>
      <c r="N304" s="57">
        <f t="shared" ref="N304" si="385">SUM(N303)</f>
        <v>0</v>
      </c>
      <c r="O304" s="57">
        <f t="shared" ref="O304" si="386">SUM(O303)</f>
        <v>-0.03</v>
      </c>
      <c r="P304" s="59">
        <f t="shared" ref="P304" si="387">SUM(P303)</f>
        <v>1.5999999999999999</v>
      </c>
      <c r="Q304" s="61">
        <f>Q301+1</f>
        <v>848</v>
      </c>
      <c r="R304" s="60">
        <f>R301+1</f>
        <v>84</v>
      </c>
    </row>
    <row r="306" spans="1:18" ht="18" customHeight="1" x14ac:dyDescent="0.2">
      <c r="A306" s="29">
        <f>A303+1</f>
        <v>136</v>
      </c>
      <c r="B306" s="28" t="s">
        <v>613</v>
      </c>
      <c r="C306" s="13" t="s">
        <v>613</v>
      </c>
      <c r="D306" s="13" t="str">
        <f>VLOOKUP(C306,TaxInfo!$A$2:$B$641,2,0)</f>
        <v xml:space="preserve">Green Innovations for Tomorrow Corporation </v>
      </c>
      <c r="E306" s="14" t="str">
        <f>VLOOKUP(C306,TaxInfo!$A$2:$C$641,3,0)</f>
        <v>436-997-925-000</v>
      </c>
      <c r="F306" s="14" t="s">
        <v>54</v>
      </c>
      <c r="G306" s="14" t="s">
        <v>37</v>
      </c>
      <c r="H306" s="14" t="s">
        <v>37</v>
      </c>
      <c r="I306" s="14" t="s">
        <v>37</v>
      </c>
      <c r="J306" s="14" t="s">
        <v>37</v>
      </c>
      <c r="K306" s="21" t="s">
        <v>39</v>
      </c>
      <c r="L306" s="15" t="s">
        <v>39</v>
      </c>
      <c r="M306" s="23">
        <v>0.01</v>
      </c>
      <c r="N306" s="15" t="s">
        <v>39</v>
      </c>
      <c r="O306" s="20" t="s">
        <v>39</v>
      </c>
      <c r="P306" s="19">
        <f>SUM(K306:O306)</f>
        <v>0.01</v>
      </c>
    </row>
    <row r="307" spans="1:18" ht="18" customHeight="1" x14ac:dyDescent="0.2">
      <c r="A307" s="29">
        <f t="shared" si="381"/>
        <v>137</v>
      </c>
      <c r="B307" s="28" t="s">
        <v>613</v>
      </c>
      <c r="C307" s="13" t="s">
        <v>617</v>
      </c>
      <c r="D307" s="13" t="str">
        <f>VLOOKUP(C307,TaxInfo!$A$2:$B$641,2,0)</f>
        <v xml:space="preserve">Green Innovations for Tomorrow Corporation </v>
      </c>
      <c r="E307" s="14" t="str">
        <f>VLOOKUP(C307,TaxInfo!$A$2:$C$641,3,0)</f>
        <v>436-997-925-000</v>
      </c>
      <c r="F307" s="14" t="s">
        <v>36</v>
      </c>
      <c r="G307" s="14" t="s">
        <v>37</v>
      </c>
      <c r="H307" s="14" t="s">
        <v>37</v>
      </c>
      <c r="I307" s="14" t="s">
        <v>37</v>
      </c>
      <c r="J307" s="14" t="s">
        <v>37</v>
      </c>
      <c r="K307" s="21" t="s">
        <v>39</v>
      </c>
      <c r="L307" s="15" t="s">
        <v>39</v>
      </c>
      <c r="M307" s="23">
        <v>0.11</v>
      </c>
      <c r="N307" s="15" t="s">
        <v>39</v>
      </c>
      <c r="O307" s="20" t="s">
        <v>39</v>
      </c>
      <c r="P307" s="19">
        <f>SUM(K307:O307)</f>
        <v>0.11</v>
      </c>
    </row>
    <row r="308" spans="1:18" ht="18" customHeight="1" x14ac:dyDescent="0.2">
      <c r="A308" s="29">
        <f t="shared" si="381"/>
        <v>138</v>
      </c>
      <c r="B308" s="28" t="s">
        <v>613</v>
      </c>
      <c r="C308" s="13" t="s">
        <v>618</v>
      </c>
      <c r="D308" s="13" t="str">
        <f>VLOOKUP(C308,TaxInfo!$A$2:$B$641,2,0)</f>
        <v xml:space="preserve">Green Innovations for Tomorrow Corporation </v>
      </c>
      <c r="E308" s="14" t="str">
        <f>VLOOKUP(C308,TaxInfo!$A$2:$C$641,3,0)</f>
        <v>436-997-925-000</v>
      </c>
      <c r="F308" s="14" t="s">
        <v>36</v>
      </c>
      <c r="G308" s="14" t="s">
        <v>37</v>
      </c>
      <c r="H308" s="14" t="s">
        <v>37</v>
      </c>
      <c r="I308" s="14" t="s">
        <v>37</v>
      </c>
      <c r="J308" s="14" t="s">
        <v>37</v>
      </c>
      <c r="K308" s="21" t="s">
        <v>39</v>
      </c>
      <c r="L308" s="15" t="s">
        <v>39</v>
      </c>
      <c r="M308" s="23">
        <v>0.08</v>
      </c>
      <c r="N308" s="15" t="s">
        <v>39</v>
      </c>
      <c r="O308" s="20" t="s">
        <v>39</v>
      </c>
      <c r="P308" s="19">
        <f>SUM(K308:O308)</f>
        <v>0.08</v>
      </c>
    </row>
    <row r="309" spans="1:18" x14ac:dyDescent="0.2">
      <c r="J309" s="56" t="s">
        <v>1548</v>
      </c>
      <c r="K309" s="57">
        <f>SUM(K306:K308)</f>
        <v>0</v>
      </c>
      <c r="L309" s="57">
        <f t="shared" ref="L309:P309" si="388">SUM(L306:L308)</f>
        <v>0</v>
      </c>
      <c r="M309" s="57">
        <f t="shared" si="388"/>
        <v>0.2</v>
      </c>
      <c r="N309" s="57">
        <f t="shared" si="388"/>
        <v>0</v>
      </c>
      <c r="O309" s="57">
        <f t="shared" si="388"/>
        <v>0</v>
      </c>
      <c r="P309" s="57">
        <f t="shared" si="388"/>
        <v>0.2</v>
      </c>
      <c r="Q309" s="61">
        <f>Q304+1</f>
        <v>849</v>
      </c>
      <c r="R309" s="60">
        <f>R304+1</f>
        <v>85</v>
      </c>
    </row>
    <row r="311" spans="1:18" ht="18" customHeight="1" x14ac:dyDescent="0.2">
      <c r="A311" s="29">
        <f>A308+1</f>
        <v>139</v>
      </c>
      <c r="B311" s="28" t="s">
        <v>621</v>
      </c>
      <c r="C311" s="13" t="s">
        <v>625</v>
      </c>
      <c r="D311" s="13" t="str">
        <f>VLOOKUP(C311,TaxInfo!$A$2:$B$641,2,0)</f>
        <v>Greencore Power Solutions 3, Inc.</v>
      </c>
      <c r="E311" s="14" t="str">
        <f>VLOOKUP(C311,TaxInfo!$A$2:$C$641,3,0)</f>
        <v>010-168-348</v>
      </c>
      <c r="F311" s="14" t="s">
        <v>36</v>
      </c>
      <c r="G311" s="14" t="s">
        <v>37</v>
      </c>
      <c r="H311" s="14" t="s">
        <v>38</v>
      </c>
      <c r="I311" s="14" t="s">
        <v>38</v>
      </c>
      <c r="J311" s="14" t="s">
        <v>38</v>
      </c>
      <c r="K311" s="21">
        <v>0.13</v>
      </c>
      <c r="L311" s="15" t="s">
        <v>39</v>
      </c>
      <c r="M311" s="23" t="s">
        <v>1546</v>
      </c>
      <c r="N311" s="15">
        <v>0.02</v>
      </c>
      <c r="O311" s="20" t="s">
        <v>39</v>
      </c>
      <c r="P311" s="19">
        <f>SUM(K311:O311)</f>
        <v>0.15</v>
      </c>
    </row>
    <row r="312" spans="1:18" x14ac:dyDescent="0.2">
      <c r="J312" s="56" t="s">
        <v>1548</v>
      </c>
      <c r="K312" s="57">
        <f>SUM(K311)</f>
        <v>0.13</v>
      </c>
      <c r="L312" s="57">
        <f t="shared" ref="L312" si="389">SUM(L311)</f>
        <v>0</v>
      </c>
      <c r="M312" s="57">
        <f t="shared" ref="M312" si="390">SUM(M311)</f>
        <v>0</v>
      </c>
      <c r="N312" s="57">
        <f t="shared" ref="N312" si="391">SUM(N311)</f>
        <v>0.02</v>
      </c>
      <c r="O312" s="57">
        <f t="shared" ref="O312" si="392">SUM(O311)</f>
        <v>0</v>
      </c>
      <c r="P312" s="59">
        <f t="shared" ref="P312" si="393">SUM(P311)</f>
        <v>0.15</v>
      </c>
      <c r="Q312" s="61">
        <f>Q309+1</f>
        <v>850</v>
      </c>
      <c r="R312" s="60">
        <f>R309+1</f>
        <v>86</v>
      </c>
    </row>
    <row r="314" spans="1:18" ht="18" customHeight="1" x14ac:dyDescent="0.2">
      <c r="A314" s="29">
        <f>A311+1</f>
        <v>140</v>
      </c>
      <c r="B314" s="28" t="s">
        <v>626</v>
      </c>
      <c r="C314" s="13" t="s">
        <v>626</v>
      </c>
      <c r="D314" s="13" t="str">
        <f>VLOOKUP(C314,TaxInfo!$A$2:$B$641,2,0)</f>
        <v>Guimaras Electric Cooperative, Inc.</v>
      </c>
      <c r="E314" s="14" t="str">
        <f>VLOOKUP(C314,TaxInfo!$A$2:$C$641,3,0)</f>
        <v>000-994-641-000</v>
      </c>
      <c r="F314" s="14" t="s">
        <v>36</v>
      </c>
      <c r="G314" s="14" t="s">
        <v>37</v>
      </c>
      <c r="H314" s="14" t="s">
        <v>38</v>
      </c>
      <c r="I314" s="14" t="s">
        <v>38</v>
      </c>
      <c r="J314" s="14" t="s">
        <v>38</v>
      </c>
      <c r="K314" s="21">
        <v>2.81</v>
      </c>
      <c r="L314" s="15" t="s">
        <v>39</v>
      </c>
      <c r="M314" s="23" t="s">
        <v>1546</v>
      </c>
      <c r="N314" s="15">
        <v>0.34</v>
      </c>
      <c r="O314" s="20">
        <v>-0.06</v>
      </c>
      <c r="P314" s="19">
        <f>SUM(K314:O314)</f>
        <v>3.09</v>
      </c>
    </row>
    <row r="315" spans="1:18" x14ac:dyDescent="0.2">
      <c r="J315" s="56" t="s">
        <v>1548</v>
      </c>
      <c r="K315" s="57">
        <f>SUM(K314)</f>
        <v>2.81</v>
      </c>
      <c r="L315" s="57">
        <f t="shared" ref="L315" si="394">SUM(L314)</f>
        <v>0</v>
      </c>
      <c r="M315" s="57">
        <f t="shared" ref="M315" si="395">SUM(M314)</f>
        <v>0</v>
      </c>
      <c r="N315" s="57">
        <f t="shared" ref="N315" si="396">SUM(N314)</f>
        <v>0.34</v>
      </c>
      <c r="O315" s="57">
        <f t="shared" ref="O315" si="397">SUM(O314)</f>
        <v>-0.06</v>
      </c>
      <c r="P315" s="59">
        <f t="shared" ref="P315" si="398">SUM(P314)</f>
        <v>3.09</v>
      </c>
      <c r="Q315" s="61">
        <f>Q312+1</f>
        <v>851</v>
      </c>
      <c r="R315" s="60">
        <f>R312+1</f>
        <v>87</v>
      </c>
    </row>
    <row r="317" spans="1:18" ht="18" customHeight="1" x14ac:dyDescent="0.2">
      <c r="A317" s="29">
        <f>A314+1</f>
        <v>141</v>
      </c>
      <c r="B317" s="28" t="s">
        <v>630</v>
      </c>
      <c r="C317" s="13" t="s">
        <v>630</v>
      </c>
      <c r="D317" s="13" t="str">
        <f>VLOOKUP(C317,TaxInfo!$A$2:$B$641,2,0)</f>
        <v xml:space="preserve">Guimaras Wind Corporation </v>
      </c>
      <c r="E317" s="14" t="str">
        <f>VLOOKUP(C317,TaxInfo!$A$2:$C$641,3,0)</f>
        <v>004-500-956-000</v>
      </c>
      <c r="F317" s="14" t="s">
        <v>54</v>
      </c>
      <c r="G317" s="14" t="s">
        <v>37</v>
      </c>
      <c r="H317" s="14" t="s">
        <v>37</v>
      </c>
      <c r="I317" s="14" t="s">
        <v>37</v>
      </c>
      <c r="J317" s="14" t="s">
        <v>37</v>
      </c>
      <c r="K317" s="21" t="s">
        <v>39</v>
      </c>
      <c r="L317" s="15" t="s">
        <v>39</v>
      </c>
      <c r="M317" s="23">
        <v>0.87</v>
      </c>
      <c r="N317" s="15" t="s">
        <v>39</v>
      </c>
      <c r="O317" s="20">
        <v>-0.02</v>
      </c>
      <c r="P317" s="19">
        <f>SUM(K317:O317)</f>
        <v>0.85</v>
      </c>
    </row>
    <row r="318" spans="1:18" ht="18" customHeight="1" x14ac:dyDescent="0.2">
      <c r="A318" s="29">
        <f t="shared" si="381"/>
        <v>142</v>
      </c>
      <c r="B318" s="28" t="s">
        <v>630</v>
      </c>
      <c r="C318" s="13" t="s">
        <v>634</v>
      </c>
      <c r="D318" s="13" t="str">
        <f>VLOOKUP(C318,TaxInfo!$A$2:$B$641,2,0)</f>
        <v xml:space="preserve">Guimaras Wind Corporation </v>
      </c>
      <c r="E318" s="14" t="str">
        <f>VLOOKUP(C318,TaxInfo!$A$2:$C$641,3,0)</f>
        <v>004-500-956-000</v>
      </c>
      <c r="F318" s="14" t="s">
        <v>36</v>
      </c>
      <c r="G318" s="14" t="s">
        <v>37</v>
      </c>
      <c r="H318" s="14" t="s">
        <v>37</v>
      </c>
      <c r="I318" s="14" t="s">
        <v>37</v>
      </c>
      <c r="J318" s="14" t="s">
        <v>37</v>
      </c>
      <c r="K318" s="21" t="s">
        <v>39</v>
      </c>
      <c r="L318" s="15" t="s">
        <v>39</v>
      </c>
      <c r="M318" s="23">
        <v>0.04</v>
      </c>
      <c r="N318" s="15" t="s">
        <v>39</v>
      </c>
      <c r="O318" s="20" t="s">
        <v>39</v>
      </c>
      <c r="P318" s="19">
        <f>SUM(K318:O318)</f>
        <v>0.04</v>
      </c>
    </row>
    <row r="319" spans="1:18" x14ac:dyDescent="0.2">
      <c r="J319" s="56" t="s">
        <v>1548</v>
      </c>
      <c r="K319" s="57">
        <f>SUM(K317:K318)</f>
        <v>0</v>
      </c>
      <c r="L319" s="57">
        <f t="shared" ref="L319" si="399">SUM(L317:L318)</f>
        <v>0</v>
      </c>
      <c r="M319" s="57">
        <f t="shared" ref="M319" si="400">SUM(M317:M318)</f>
        <v>0.91</v>
      </c>
      <c r="N319" s="57">
        <f t="shared" ref="N319" si="401">SUM(N317:N318)</f>
        <v>0</v>
      </c>
      <c r="O319" s="57">
        <f t="shared" ref="O319" si="402">SUM(O317:O318)</f>
        <v>-0.02</v>
      </c>
      <c r="P319" s="59">
        <f t="shared" ref="P319" si="403">SUM(P317:P318)</f>
        <v>0.89</v>
      </c>
      <c r="Q319" s="61">
        <f>Q315+1</f>
        <v>852</v>
      </c>
      <c r="R319" s="60">
        <f>R315+1</f>
        <v>88</v>
      </c>
    </row>
    <row r="321" spans="1:18" ht="18" customHeight="1" x14ac:dyDescent="0.2">
      <c r="A321" s="29">
        <f>A318+1</f>
        <v>143</v>
      </c>
      <c r="B321" s="28" t="s">
        <v>635</v>
      </c>
      <c r="C321" s="13" t="s">
        <v>635</v>
      </c>
      <c r="D321" s="13" t="str">
        <f>VLOOKUP(C321,TaxInfo!$A$2:$B$641,2,0)</f>
        <v>Hawaiian-Philippine Company</v>
      </c>
      <c r="E321" s="14" t="str">
        <f>VLOOKUP(C321,TaxInfo!$A$2:$C$641,3,0)</f>
        <v>000-424-722-000</v>
      </c>
      <c r="F321" s="14" t="s">
        <v>54</v>
      </c>
      <c r="G321" s="14" t="s">
        <v>37</v>
      </c>
      <c r="H321" s="14" t="s">
        <v>38</v>
      </c>
      <c r="I321" s="14" t="s">
        <v>37</v>
      </c>
      <c r="J321" s="14" t="s">
        <v>38</v>
      </c>
      <c r="K321" s="21">
        <v>0.13</v>
      </c>
      <c r="L321" s="15" t="s">
        <v>39</v>
      </c>
      <c r="M321" s="23" t="s">
        <v>1546</v>
      </c>
      <c r="N321" s="15">
        <v>0.02</v>
      </c>
      <c r="O321" s="20" t="s">
        <v>39</v>
      </c>
      <c r="P321" s="19">
        <f>SUM(K321:O321)</f>
        <v>0.15</v>
      </c>
    </row>
    <row r="322" spans="1:18" ht="18" customHeight="1" x14ac:dyDescent="0.2">
      <c r="A322" s="29">
        <f t="shared" si="381"/>
        <v>144</v>
      </c>
      <c r="B322" s="28" t="s">
        <v>635</v>
      </c>
      <c r="C322" s="13" t="s">
        <v>640</v>
      </c>
      <c r="D322" s="13" t="str">
        <f>VLOOKUP(C322,TaxInfo!$A$2:$B$641,2,0)</f>
        <v>Hawaiian-Philippine Company</v>
      </c>
      <c r="E322" s="14" t="str">
        <f>VLOOKUP(C322,TaxInfo!$A$2:$C$641,3,0)</f>
        <v>000-424-722-000</v>
      </c>
      <c r="F322" s="14" t="s">
        <v>36</v>
      </c>
      <c r="G322" s="14" t="s">
        <v>37</v>
      </c>
      <c r="H322" s="14" t="s">
        <v>38</v>
      </c>
      <c r="I322" s="14" t="s">
        <v>37</v>
      </c>
      <c r="J322" s="14" t="s">
        <v>38</v>
      </c>
      <c r="K322" s="21">
        <v>1.06</v>
      </c>
      <c r="L322" s="15" t="s">
        <v>39</v>
      </c>
      <c r="M322" s="23" t="s">
        <v>1546</v>
      </c>
      <c r="N322" s="15">
        <v>0.13</v>
      </c>
      <c r="O322" s="20">
        <v>-0.02</v>
      </c>
      <c r="P322" s="19">
        <f>SUM(K322:O322)</f>
        <v>1.17</v>
      </c>
    </row>
    <row r="323" spans="1:18" x14ac:dyDescent="0.2">
      <c r="J323" s="56" t="s">
        <v>1548</v>
      </c>
      <c r="K323" s="57">
        <f>SUM(K321:K322)</f>
        <v>1.19</v>
      </c>
      <c r="L323" s="57">
        <f t="shared" ref="L323" si="404">SUM(L321:L322)</f>
        <v>0</v>
      </c>
      <c r="M323" s="57">
        <f t="shared" ref="M323" si="405">SUM(M321:M322)</f>
        <v>0</v>
      </c>
      <c r="N323" s="57">
        <f t="shared" ref="N323" si="406">SUM(N321:N322)</f>
        <v>0.15</v>
      </c>
      <c r="O323" s="57">
        <f t="shared" ref="O323" si="407">SUM(O321:O322)</f>
        <v>-0.02</v>
      </c>
      <c r="P323" s="59">
        <f t="shared" ref="P323" si="408">SUM(P321:P322)</f>
        <v>1.3199999999999998</v>
      </c>
      <c r="Q323" s="61">
        <f>Q319+1</f>
        <v>853</v>
      </c>
      <c r="R323" s="60">
        <f>R319+1</f>
        <v>89</v>
      </c>
    </row>
    <row r="325" spans="1:18" ht="18" customHeight="1" x14ac:dyDescent="0.2">
      <c r="A325" s="29">
        <f>A322+1</f>
        <v>145</v>
      </c>
      <c r="B325" s="28" t="s">
        <v>648</v>
      </c>
      <c r="C325" s="13" t="s">
        <v>651</v>
      </c>
      <c r="D325" s="13" t="str">
        <f>VLOOKUP(C325,TaxInfo!$A$2:$B$641,2,0)</f>
        <v xml:space="preserve">HEDCOR, Inc. </v>
      </c>
      <c r="E325" s="14" t="str">
        <f>VLOOKUP(C325,TaxInfo!$A$2:$C$641,3,0)</f>
        <v>001-946-873-000</v>
      </c>
      <c r="F325" s="14" t="s">
        <v>54</v>
      </c>
      <c r="G325" s="14" t="s">
        <v>37</v>
      </c>
      <c r="H325" s="14" t="s">
        <v>37</v>
      </c>
      <c r="I325" s="14" t="s">
        <v>37</v>
      </c>
      <c r="J325" s="14" t="s">
        <v>37</v>
      </c>
      <c r="K325" s="21" t="s">
        <v>39</v>
      </c>
      <c r="L325" s="15" t="s">
        <v>39</v>
      </c>
      <c r="M325" s="23">
        <v>0.21</v>
      </c>
      <c r="N325" s="15" t="s">
        <v>39</v>
      </c>
      <c r="O325" s="20" t="s">
        <v>39</v>
      </c>
      <c r="P325" s="19">
        <f>SUM(K325:O325)</f>
        <v>0.21</v>
      </c>
    </row>
    <row r="326" spans="1:18" ht="18" customHeight="1" x14ac:dyDescent="0.2">
      <c r="A326" s="29">
        <f t="shared" si="381"/>
        <v>146</v>
      </c>
      <c r="B326" s="28" t="s">
        <v>648</v>
      </c>
      <c r="C326" s="13" t="s">
        <v>655</v>
      </c>
      <c r="D326" s="13" t="str">
        <f>VLOOKUP(C326,TaxInfo!$A$2:$B$641,2,0)</f>
        <v xml:space="preserve">HEDCOR, Inc. </v>
      </c>
      <c r="E326" s="14" t="str">
        <f>VLOOKUP(C326,TaxInfo!$A$2:$C$641,3,0)</f>
        <v>001-946-873-000</v>
      </c>
      <c r="F326" s="14" t="s">
        <v>36</v>
      </c>
      <c r="G326" s="14" t="s">
        <v>37</v>
      </c>
      <c r="H326" s="14" t="s">
        <v>37</v>
      </c>
      <c r="I326" s="14" t="s">
        <v>37</v>
      </c>
      <c r="J326" s="14" t="s">
        <v>37</v>
      </c>
      <c r="K326" s="21" t="s">
        <v>39</v>
      </c>
      <c r="L326" s="15" t="s">
        <v>39</v>
      </c>
      <c r="M326" s="23">
        <v>0.05</v>
      </c>
      <c r="N326" s="15" t="s">
        <v>39</v>
      </c>
      <c r="O326" s="20" t="s">
        <v>39</v>
      </c>
      <c r="P326" s="19">
        <f>SUM(K326:O326)</f>
        <v>0.05</v>
      </c>
    </row>
    <row r="327" spans="1:18" ht="18" customHeight="1" x14ac:dyDescent="0.2">
      <c r="A327" s="29">
        <f t="shared" si="381"/>
        <v>147</v>
      </c>
      <c r="B327" s="28" t="s">
        <v>648</v>
      </c>
      <c r="C327" s="13" t="s">
        <v>646</v>
      </c>
      <c r="D327" s="13" t="str">
        <f>VLOOKUP(C327,TaxInfo!$A$2:$B$641,2,0)</f>
        <v xml:space="preserve">HEDCOR, Inc. </v>
      </c>
      <c r="E327" s="14" t="str">
        <f>VLOOKUP(C327,TaxInfo!$A$2:$C$641,3,0)</f>
        <v>001-946-873-000</v>
      </c>
      <c r="F327" s="14" t="s">
        <v>54</v>
      </c>
      <c r="G327" s="14" t="s">
        <v>37</v>
      </c>
      <c r="H327" s="14" t="s">
        <v>37</v>
      </c>
      <c r="I327" s="14" t="s">
        <v>37</v>
      </c>
      <c r="J327" s="14" t="s">
        <v>37</v>
      </c>
      <c r="K327" s="21" t="s">
        <v>39</v>
      </c>
      <c r="L327" s="15" t="s">
        <v>39</v>
      </c>
      <c r="M327" s="23">
        <v>0.12</v>
      </c>
      <c r="N327" s="15" t="s">
        <v>39</v>
      </c>
      <c r="O327" s="20" t="s">
        <v>39</v>
      </c>
      <c r="P327" s="19">
        <f>SUM(K327:O327)</f>
        <v>0.12</v>
      </c>
    </row>
    <row r="328" spans="1:18" ht="18" customHeight="1" x14ac:dyDescent="0.2">
      <c r="A328" s="29">
        <f t="shared" si="381"/>
        <v>148</v>
      </c>
      <c r="B328" s="28" t="s">
        <v>648</v>
      </c>
      <c r="C328" s="13" t="s">
        <v>652</v>
      </c>
      <c r="D328" s="13" t="str">
        <f>VLOOKUP(C328,TaxInfo!$A$2:$B$641,2,0)</f>
        <v xml:space="preserve">HEDCOR, Inc. </v>
      </c>
      <c r="E328" s="14" t="str">
        <f>VLOOKUP(C328,TaxInfo!$A$2:$C$641,3,0)</f>
        <v>001-946-873-00000</v>
      </c>
      <c r="F328" s="14" t="s">
        <v>36</v>
      </c>
      <c r="G328" s="14" t="s">
        <v>37</v>
      </c>
      <c r="H328" s="14" t="s">
        <v>37</v>
      </c>
      <c r="I328" s="14" t="s">
        <v>37</v>
      </c>
      <c r="J328" s="14" t="s">
        <v>37</v>
      </c>
      <c r="K328" s="21" t="s">
        <v>39</v>
      </c>
      <c r="L328" s="15" t="s">
        <v>39</v>
      </c>
      <c r="M328" s="23">
        <v>0.03</v>
      </c>
      <c r="N328" s="15" t="s">
        <v>39</v>
      </c>
      <c r="O328" s="20" t="s">
        <v>39</v>
      </c>
      <c r="P328" s="19">
        <f>SUM(K328:O328)</f>
        <v>0.03</v>
      </c>
    </row>
    <row r="329" spans="1:18" x14ac:dyDescent="0.2">
      <c r="J329" s="56" t="s">
        <v>1548</v>
      </c>
      <c r="K329" s="57">
        <f>SUM(K325:K328)</f>
        <v>0</v>
      </c>
      <c r="L329" s="57">
        <f t="shared" ref="L329" si="409">SUM(L325:L328)</f>
        <v>0</v>
      </c>
      <c r="M329" s="57">
        <f t="shared" ref="M329" si="410">SUM(M325:M328)</f>
        <v>0.41000000000000003</v>
      </c>
      <c r="N329" s="57">
        <f t="shared" ref="N329" si="411">SUM(N325:N328)</f>
        <v>0</v>
      </c>
      <c r="O329" s="57">
        <f t="shared" ref="O329" si="412">SUM(O325:O328)</f>
        <v>0</v>
      </c>
      <c r="P329" s="57">
        <f t="shared" ref="P329" si="413">SUM(P325:P328)</f>
        <v>0.41000000000000003</v>
      </c>
      <c r="Q329" s="61">
        <f>Q323+1</f>
        <v>854</v>
      </c>
      <c r="R329" s="60">
        <f>R323+1</f>
        <v>90</v>
      </c>
    </row>
    <row r="331" spans="1:18" ht="18" customHeight="1" x14ac:dyDescent="0.2">
      <c r="A331" s="29">
        <f>A328+1</f>
        <v>149</v>
      </c>
      <c r="B331" s="28" t="s">
        <v>659</v>
      </c>
      <c r="C331" s="13" t="s">
        <v>659</v>
      </c>
      <c r="D331" s="13" t="str">
        <f>VLOOKUP(C331,TaxInfo!$A$2:$B$641,2,0)</f>
        <v xml:space="preserve">Helios Solar Energy Corporation </v>
      </c>
      <c r="E331" s="14" t="str">
        <f>VLOOKUP(C331,TaxInfo!$A$2:$C$641,3,0)</f>
        <v>008-841-526-000</v>
      </c>
      <c r="F331" s="14" t="s">
        <v>54</v>
      </c>
      <c r="G331" s="14" t="s">
        <v>37</v>
      </c>
      <c r="H331" s="14" t="s">
        <v>37</v>
      </c>
      <c r="I331" s="14" t="s">
        <v>37</v>
      </c>
      <c r="J331" s="14" t="s">
        <v>37</v>
      </c>
      <c r="K331" s="21" t="s">
        <v>39</v>
      </c>
      <c r="L331" s="15" t="s">
        <v>39</v>
      </c>
      <c r="M331" s="23">
        <v>1.37</v>
      </c>
      <c r="N331" s="15" t="s">
        <v>39</v>
      </c>
      <c r="O331" s="20">
        <v>-0.03</v>
      </c>
      <c r="P331" s="19">
        <f>SUM(K331:O331)</f>
        <v>1.34</v>
      </c>
    </row>
    <row r="332" spans="1:18" ht="18" customHeight="1" x14ac:dyDescent="0.2">
      <c r="A332" s="29">
        <f t="shared" si="381"/>
        <v>150</v>
      </c>
      <c r="B332" s="28" t="s">
        <v>659</v>
      </c>
      <c r="C332" s="13" t="s">
        <v>657</v>
      </c>
      <c r="D332" s="13" t="str">
        <f>VLOOKUP(C332,TaxInfo!$A$2:$B$641,2,0)</f>
        <v xml:space="preserve">Helios Solar Energy Corporation </v>
      </c>
      <c r="E332" s="14" t="str">
        <f>VLOOKUP(C332,TaxInfo!$A$2:$C$641,3,0)</f>
        <v>008-841-526-000</v>
      </c>
      <c r="F332" s="14" t="s">
        <v>36</v>
      </c>
      <c r="G332" s="14" t="s">
        <v>37</v>
      </c>
      <c r="H332" s="14" t="s">
        <v>37</v>
      </c>
      <c r="I332" s="14" t="s">
        <v>37</v>
      </c>
      <c r="J332" s="14" t="s">
        <v>37</v>
      </c>
      <c r="K332" s="21" t="s">
        <v>39</v>
      </c>
      <c r="L332" s="15" t="s">
        <v>39</v>
      </c>
      <c r="M332" s="23">
        <v>0.62</v>
      </c>
      <c r="N332" s="15" t="s">
        <v>39</v>
      </c>
      <c r="O332" s="20">
        <v>-0.01</v>
      </c>
      <c r="P332" s="19">
        <f>SUM(K332:O332)</f>
        <v>0.61</v>
      </c>
    </row>
    <row r="333" spans="1:18" x14ac:dyDescent="0.2">
      <c r="J333" s="56" t="s">
        <v>1548</v>
      </c>
      <c r="K333" s="57">
        <f>SUM(K331:K332)</f>
        <v>0</v>
      </c>
      <c r="L333" s="57">
        <f t="shared" ref="L333" si="414">SUM(L331:L332)</f>
        <v>0</v>
      </c>
      <c r="M333" s="57">
        <f t="shared" ref="M333" si="415">SUM(M331:M332)</f>
        <v>1.9900000000000002</v>
      </c>
      <c r="N333" s="57">
        <f t="shared" ref="N333" si="416">SUM(N331:N332)</f>
        <v>0</v>
      </c>
      <c r="O333" s="57">
        <f t="shared" ref="O333" si="417">SUM(O331:O332)</f>
        <v>-0.04</v>
      </c>
      <c r="P333" s="59">
        <f t="shared" ref="P333" si="418">SUM(P331:P332)</f>
        <v>1.9500000000000002</v>
      </c>
      <c r="Q333" s="61">
        <f>Q329+1</f>
        <v>855</v>
      </c>
      <c r="R333" s="60">
        <f>R329+1</f>
        <v>91</v>
      </c>
    </row>
    <row r="335" spans="1:18" ht="18" customHeight="1" x14ac:dyDescent="0.2">
      <c r="A335" s="29">
        <f>A332+1</f>
        <v>151</v>
      </c>
      <c r="B335" s="28" t="s">
        <v>662</v>
      </c>
      <c r="C335" s="13" t="s">
        <v>662</v>
      </c>
      <c r="D335" s="13" t="str">
        <f>VLOOKUP(C335,TaxInfo!$A$2:$B$641,2,0)</f>
        <v xml:space="preserve">HyperGreen Energy Corporation  </v>
      </c>
      <c r="E335" s="14" t="str">
        <f>VLOOKUP(C335,TaxInfo!$A$2:$C$641,3,0)</f>
        <v>008-421-135-000</v>
      </c>
      <c r="F335" s="14" t="s">
        <v>54</v>
      </c>
      <c r="G335" s="14" t="s">
        <v>37</v>
      </c>
      <c r="H335" s="14" t="s">
        <v>37</v>
      </c>
      <c r="I335" s="14" t="s">
        <v>37</v>
      </c>
      <c r="J335" s="14" t="s">
        <v>37</v>
      </c>
      <c r="K335" s="21" t="s">
        <v>39</v>
      </c>
      <c r="L335" s="15" t="s">
        <v>39</v>
      </c>
      <c r="M335" s="23">
        <v>0.26</v>
      </c>
      <c r="N335" s="15" t="s">
        <v>39</v>
      </c>
      <c r="O335" s="20">
        <v>-0.01</v>
      </c>
      <c r="P335" s="19">
        <f>SUM(K335:O335)</f>
        <v>0.25</v>
      </c>
    </row>
    <row r="336" spans="1:18" x14ac:dyDescent="0.2">
      <c r="J336" s="56" t="s">
        <v>1548</v>
      </c>
      <c r="K336" s="57">
        <f>SUM(K335)</f>
        <v>0</v>
      </c>
      <c r="L336" s="57">
        <f t="shared" ref="L336" si="419">SUM(L335)</f>
        <v>0</v>
      </c>
      <c r="M336" s="57">
        <f t="shared" ref="M336" si="420">SUM(M335)</f>
        <v>0.26</v>
      </c>
      <c r="N336" s="57">
        <f t="shared" ref="N336" si="421">SUM(N335)</f>
        <v>0</v>
      </c>
      <c r="O336" s="57">
        <f t="shared" ref="O336" si="422">SUM(O335)</f>
        <v>-0.01</v>
      </c>
      <c r="P336" s="59">
        <f t="shared" ref="P336" si="423">SUM(P335)</f>
        <v>0.25</v>
      </c>
      <c r="Q336" s="61">
        <f>Q333+1</f>
        <v>856</v>
      </c>
      <c r="R336" s="60">
        <f>R333+1</f>
        <v>92</v>
      </c>
    </row>
    <row r="338" spans="1:18" ht="18" customHeight="1" x14ac:dyDescent="0.2">
      <c r="A338" s="29">
        <f>A335+1</f>
        <v>152</v>
      </c>
      <c r="B338" s="28" t="s">
        <v>671</v>
      </c>
      <c r="C338" s="13" t="s">
        <v>671</v>
      </c>
      <c r="D338" s="13" t="str">
        <f>VLOOKUP(C338,TaxInfo!$A$2:$B$641,2,0)</f>
        <v xml:space="preserve">Ilocos Norte Electric Cooperative, Inc. </v>
      </c>
      <c r="E338" s="14" t="str">
        <f>VLOOKUP(C338,TaxInfo!$A$2:$C$641,3,0)</f>
        <v>000-716-369-000</v>
      </c>
      <c r="F338" s="14" t="s">
        <v>36</v>
      </c>
      <c r="G338" s="14" t="s">
        <v>37</v>
      </c>
      <c r="H338" s="14" t="s">
        <v>38</v>
      </c>
      <c r="I338" s="14" t="s">
        <v>38</v>
      </c>
      <c r="J338" s="14" t="s">
        <v>38</v>
      </c>
      <c r="K338" s="21">
        <v>13.52</v>
      </c>
      <c r="L338" s="15" t="s">
        <v>39</v>
      </c>
      <c r="M338" s="23" t="s">
        <v>1546</v>
      </c>
      <c r="N338" s="15">
        <v>1.62</v>
      </c>
      <c r="O338" s="20">
        <v>-0.27</v>
      </c>
      <c r="P338" s="19">
        <f>SUM(K338:O338)</f>
        <v>14.870000000000001</v>
      </c>
    </row>
    <row r="339" spans="1:18" x14ac:dyDescent="0.2">
      <c r="J339" s="56" t="s">
        <v>1548</v>
      </c>
      <c r="K339" s="57">
        <f>SUM(K338)</f>
        <v>13.52</v>
      </c>
      <c r="L339" s="57">
        <f t="shared" ref="L339" si="424">SUM(L338)</f>
        <v>0</v>
      </c>
      <c r="M339" s="57">
        <f t="shared" ref="M339" si="425">SUM(M338)</f>
        <v>0</v>
      </c>
      <c r="N339" s="57">
        <f t="shared" ref="N339" si="426">SUM(N338)</f>
        <v>1.62</v>
      </c>
      <c r="O339" s="57">
        <f t="shared" ref="O339" si="427">SUM(O338)</f>
        <v>-0.27</v>
      </c>
      <c r="P339" s="59">
        <f t="shared" ref="P339" si="428">SUM(P338)</f>
        <v>14.870000000000001</v>
      </c>
      <c r="Q339" s="61">
        <f>Q336+1</f>
        <v>857</v>
      </c>
      <c r="R339" s="60">
        <f>R336+1</f>
        <v>93</v>
      </c>
    </row>
    <row r="341" spans="1:18" ht="18" customHeight="1" x14ac:dyDescent="0.2">
      <c r="A341" s="29">
        <f>A338+1</f>
        <v>153</v>
      </c>
      <c r="B341" s="28" t="s">
        <v>673</v>
      </c>
      <c r="C341" s="13" t="s">
        <v>673</v>
      </c>
      <c r="D341" s="13" t="str">
        <f>VLOOKUP(C341,TaxInfo!$A$2:$B$641,2,0)</f>
        <v>Ilocos Sur Electric Cooperative, Inc.</v>
      </c>
      <c r="E341" s="14" t="str">
        <f>VLOOKUP(C341,TaxInfo!$A$2:$C$641,3,0)</f>
        <v>000-555-221-000</v>
      </c>
      <c r="F341" s="14" t="s">
        <v>36</v>
      </c>
      <c r="G341" s="14" t="s">
        <v>37</v>
      </c>
      <c r="H341" s="14" t="s">
        <v>38</v>
      </c>
      <c r="I341" s="14" t="s">
        <v>38</v>
      </c>
      <c r="J341" s="14" t="s">
        <v>38</v>
      </c>
      <c r="K341" s="21">
        <v>23.84</v>
      </c>
      <c r="L341" s="15" t="s">
        <v>39</v>
      </c>
      <c r="M341" s="23" t="s">
        <v>1546</v>
      </c>
      <c r="N341" s="15">
        <v>2.86</v>
      </c>
      <c r="O341" s="20">
        <v>-0.48</v>
      </c>
      <c r="P341" s="19">
        <f>SUM(K341:O341)</f>
        <v>26.22</v>
      </c>
    </row>
    <row r="342" spans="1:18" x14ac:dyDescent="0.2">
      <c r="J342" s="56" t="s">
        <v>1548</v>
      </c>
      <c r="K342" s="57">
        <f>SUM(K341)</f>
        <v>23.84</v>
      </c>
      <c r="L342" s="57">
        <f t="shared" ref="L342" si="429">SUM(L341)</f>
        <v>0</v>
      </c>
      <c r="M342" s="57">
        <f t="shared" ref="M342" si="430">SUM(M341)</f>
        <v>0</v>
      </c>
      <c r="N342" s="57">
        <f t="shared" ref="N342" si="431">SUM(N341)</f>
        <v>2.86</v>
      </c>
      <c r="O342" s="57">
        <f t="shared" ref="O342" si="432">SUM(O341)</f>
        <v>-0.48</v>
      </c>
      <c r="P342" s="59">
        <f t="shared" ref="P342" si="433">SUM(P341)</f>
        <v>26.22</v>
      </c>
      <c r="Q342" s="61">
        <f>Q339+1</f>
        <v>858</v>
      </c>
      <c r="R342" s="60">
        <f>R339+1</f>
        <v>94</v>
      </c>
    </row>
    <row r="344" spans="1:18" ht="18" customHeight="1" x14ac:dyDescent="0.2">
      <c r="A344" s="29">
        <f>A341+1</f>
        <v>154</v>
      </c>
      <c r="B344" s="28" t="s">
        <v>678</v>
      </c>
      <c r="C344" s="13" t="s">
        <v>678</v>
      </c>
      <c r="D344" s="13" t="str">
        <f>VLOOKUP(C344,TaxInfo!$A$2:$B$641,2,0)</f>
        <v xml:space="preserve">Iloilo I Electric Cooperative, Inc. </v>
      </c>
      <c r="E344" s="14" t="str">
        <f>VLOOKUP(C344,TaxInfo!$A$2:$C$641,3,0)</f>
        <v>000-994-935-000</v>
      </c>
      <c r="F344" s="14" t="s">
        <v>36</v>
      </c>
      <c r="G344" s="14" t="s">
        <v>37</v>
      </c>
      <c r="H344" s="14" t="s">
        <v>38</v>
      </c>
      <c r="I344" s="14" t="s">
        <v>38</v>
      </c>
      <c r="J344" s="14" t="s">
        <v>38</v>
      </c>
      <c r="K344" s="21">
        <v>49.07</v>
      </c>
      <c r="L344" s="15" t="s">
        <v>39</v>
      </c>
      <c r="M344" s="23" t="s">
        <v>1546</v>
      </c>
      <c r="N344" s="15">
        <v>5.89</v>
      </c>
      <c r="O344" s="20">
        <v>-0.98</v>
      </c>
      <c r="P344" s="19">
        <f>SUM(K344:O344)</f>
        <v>53.980000000000004</v>
      </c>
    </row>
    <row r="345" spans="1:18" x14ac:dyDescent="0.2">
      <c r="J345" s="56" t="s">
        <v>1548</v>
      </c>
      <c r="K345" s="57">
        <f>SUM(K344)</f>
        <v>49.07</v>
      </c>
      <c r="L345" s="57">
        <f t="shared" ref="L345" si="434">SUM(L344)</f>
        <v>0</v>
      </c>
      <c r="M345" s="57">
        <f t="shared" ref="M345" si="435">SUM(M344)</f>
        <v>0</v>
      </c>
      <c r="N345" s="57">
        <f t="shared" ref="N345" si="436">SUM(N344)</f>
        <v>5.89</v>
      </c>
      <c r="O345" s="57">
        <f t="shared" ref="O345" si="437">SUM(O344)</f>
        <v>-0.98</v>
      </c>
      <c r="P345" s="59">
        <f t="shared" ref="P345" si="438">SUM(P344)</f>
        <v>53.980000000000004</v>
      </c>
      <c r="Q345" s="61">
        <f>Q342+1</f>
        <v>859</v>
      </c>
      <c r="R345" s="60">
        <f>R342+1</f>
        <v>95</v>
      </c>
    </row>
    <row r="347" spans="1:18" ht="18" customHeight="1" x14ac:dyDescent="0.2">
      <c r="A347" s="29">
        <f>A344+1</f>
        <v>155</v>
      </c>
      <c r="B347" s="28" t="s">
        <v>682</v>
      </c>
      <c r="C347" s="13" t="s">
        <v>682</v>
      </c>
      <c r="D347" s="13" t="str">
        <f>VLOOKUP(C347,TaxInfo!$A$2:$B$641,2,0)</f>
        <v xml:space="preserve">Iloilo II Electric Cooperative, Inc. </v>
      </c>
      <c r="E347" s="14" t="str">
        <f>VLOOKUP(C347,TaxInfo!$A$2:$C$641,3,0)</f>
        <v>000-994-942-000</v>
      </c>
      <c r="F347" s="14" t="s">
        <v>36</v>
      </c>
      <c r="G347" s="14" t="s">
        <v>37</v>
      </c>
      <c r="H347" s="14" t="s">
        <v>37</v>
      </c>
      <c r="I347" s="14" t="s">
        <v>38</v>
      </c>
      <c r="J347" s="14" t="s">
        <v>38</v>
      </c>
      <c r="K347" s="21">
        <v>15.05</v>
      </c>
      <c r="L347" s="15" t="s">
        <v>39</v>
      </c>
      <c r="M347" s="23" t="s">
        <v>1546</v>
      </c>
      <c r="N347" s="15">
        <v>1.81</v>
      </c>
      <c r="O347" s="20">
        <v>-0.3</v>
      </c>
      <c r="P347" s="19">
        <f>SUM(K347:O347)</f>
        <v>16.559999999999999</v>
      </c>
    </row>
    <row r="348" spans="1:18" x14ac:dyDescent="0.2">
      <c r="J348" s="56" t="s">
        <v>1548</v>
      </c>
      <c r="K348" s="57">
        <f>SUM(K347)</f>
        <v>15.05</v>
      </c>
      <c r="L348" s="57">
        <f t="shared" ref="L348" si="439">SUM(L347)</f>
        <v>0</v>
      </c>
      <c r="M348" s="57">
        <f t="shared" ref="M348" si="440">SUM(M347)</f>
        <v>0</v>
      </c>
      <c r="N348" s="57">
        <f t="shared" ref="N348" si="441">SUM(N347)</f>
        <v>1.81</v>
      </c>
      <c r="O348" s="57">
        <f t="shared" ref="O348" si="442">SUM(O347)</f>
        <v>-0.3</v>
      </c>
      <c r="P348" s="59">
        <f t="shared" ref="P348" si="443">SUM(P347)</f>
        <v>16.559999999999999</v>
      </c>
      <c r="Q348" s="61">
        <f>Q345+1</f>
        <v>860</v>
      </c>
      <c r="R348" s="60">
        <f>R345+1</f>
        <v>96</v>
      </c>
    </row>
    <row r="350" spans="1:18" ht="18" customHeight="1" x14ac:dyDescent="0.2">
      <c r="A350" s="29">
        <f>A347+1</f>
        <v>156</v>
      </c>
      <c r="B350" s="28" t="s">
        <v>686</v>
      </c>
      <c r="C350" s="13" t="s">
        <v>686</v>
      </c>
      <c r="D350" s="13" t="str">
        <f>VLOOKUP(C350,TaxInfo!$A$2:$B$641,2,0)</f>
        <v xml:space="preserve">Iloilo III Electric Cooperative, Inc. </v>
      </c>
      <c r="E350" s="14" t="str">
        <f>VLOOKUP(C350,TaxInfo!$A$2:$C$641,3,0)</f>
        <v>002-391-979-000</v>
      </c>
      <c r="F350" s="14" t="s">
        <v>36</v>
      </c>
      <c r="G350" s="14" t="s">
        <v>37</v>
      </c>
      <c r="H350" s="14" t="s">
        <v>38</v>
      </c>
      <c r="I350" s="14" t="s">
        <v>38</v>
      </c>
      <c r="J350" s="14" t="s">
        <v>38</v>
      </c>
      <c r="K350" s="21">
        <v>16.61</v>
      </c>
      <c r="L350" s="15" t="s">
        <v>39</v>
      </c>
      <c r="M350" s="23" t="s">
        <v>1546</v>
      </c>
      <c r="N350" s="15">
        <v>1.99</v>
      </c>
      <c r="O350" s="20">
        <v>-0.33</v>
      </c>
      <c r="P350" s="19">
        <f>SUM(K350:O350)</f>
        <v>18.27</v>
      </c>
    </row>
    <row r="351" spans="1:18" x14ac:dyDescent="0.2">
      <c r="J351" s="56" t="s">
        <v>1548</v>
      </c>
      <c r="K351" s="57">
        <f>SUM(K350)</f>
        <v>16.61</v>
      </c>
      <c r="L351" s="57">
        <f t="shared" ref="L351" si="444">SUM(L350)</f>
        <v>0</v>
      </c>
      <c r="M351" s="57">
        <f t="shared" ref="M351" si="445">SUM(M350)</f>
        <v>0</v>
      </c>
      <c r="N351" s="57">
        <f t="shared" ref="N351" si="446">SUM(N350)</f>
        <v>1.99</v>
      </c>
      <c r="O351" s="57">
        <f t="shared" ref="O351" si="447">SUM(O350)</f>
        <v>-0.33</v>
      </c>
      <c r="P351" s="59">
        <f t="shared" ref="P351" si="448">SUM(P350)</f>
        <v>18.27</v>
      </c>
      <c r="Q351" s="61">
        <f>Q348+1</f>
        <v>861</v>
      </c>
      <c r="R351" s="60">
        <f>R348+1</f>
        <v>97</v>
      </c>
    </row>
    <row r="353" spans="1:18" ht="18" customHeight="1" x14ac:dyDescent="0.2">
      <c r="A353" s="29">
        <f>A350+1</f>
        <v>157</v>
      </c>
      <c r="B353" s="28" t="s">
        <v>690</v>
      </c>
      <c r="C353" s="13" t="s">
        <v>690</v>
      </c>
      <c r="D353" s="13" t="str">
        <f>VLOOKUP(C353,TaxInfo!$A$2:$B$641,2,0)</f>
        <v>INGRID POWER HOLDINGS, INC.</v>
      </c>
      <c r="E353" s="14" t="str">
        <f>VLOOKUP(C353,TaxInfo!$A$2:$C$641,3,0)</f>
        <v>010-031-135</v>
      </c>
      <c r="F353" s="14" t="s">
        <v>54</v>
      </c>
      <c r="G353" s="14" t="s">
        <v>38</v>
      </c>
      <c r="H353" s="14" t="s">
        <v>38</v>
      </c>
      <c r="I353" s="14" t="s">
        <v>38</v>
      </c>
      <c r="J353" s="14" t="s">
        <v>38</v>
      </c>
      <c r="K353" s="21">
        <v>7.0000000000000007E-2</v>
      </c>
      <c r="L353" s="15" t="s">
        <v>39</v>
      </c>
      <c r="M353" s="23" t="s">
        <v>1546</v>
      </c>
      <c r="N353" s="15">
        <v>0.01</v>
      </c>
      <c r="O353" s="20" t="s">
        <v>39</v>
      </c>
      <c r="P353" s="19">
        <f>SUM(K353:O353)</f>
        <v>0.08</v>
      </c>
    </row>
    <row r="354" spans="1:18" ht="18" customHeight="1" x14ac:dyDescent="0.2">
      <c r="A354" s="29">
        <f t="shared" si="381"/>
        <v>158</v>
      </c>
      <c r="B354" s="28" t="s">
        <v>690</v>
      </c>
      <c r="C354" s="13" t="s">
        <v>694</v>
      </c>
      <c r="D354" s="13" t="str">
        <f>VLOOKUP(C354,TaxInfo!$A$2:$B$641,2,0)</f>
        <v>INGRID POWER HOLDINGS, INC.</v>
      </c>
      <c r="E354" s="14" t="str">
        <f>VLOOKUP(C354,TaxInfo!$A$2:$C$641,3,0)</f>
        <v>010-031-135</v>
      </c>
      <c r="F354" s="14" t="s">
        <v>36</v>
      </c>
      <c r="G354" s="14" t="s">
        <v>37</v>
      </c>
      <c r="H354" s="14" t="s">
        <v>38</v>
      </c>
      <c r="I354" s="14" t="s">
        <v>38</v>
      </c>
      <c r="J354" s="14" t="s">
        <v>38</v>
      </c>
      <c r="K354" s="21">
        <v>1.27</v>
      </c>
      <c r="L354" s="15" t="s">
        <v>39</v>
      </c>
      <c r="M354" s="23" t="s">
        <v>1546</v>
      </c>
      <c r="N354" s="15">
        <v>0.15</v>
      </c>
      <c r="O354" s="20">
        <v>-0.03</v>
      </c>
      <c r="P354" s="19">
        <f>SUM(K354:O354)</f>
        <v>1.39</v>
      </c>
    </row>
    <row r="355" spans="1:18" x14ac:dyDescent="0.2">
      <c r="J355" s="56" t="s">
        <v>1548</v>
      </c>
      <c r="K355" s="57">
        <f>SUM(K353:K354)</f>
        <v>1.34</v>
      </c>
      <c r="L355" s="57">
        <f t="shared" ref="L355" si="449">SUM(L353:L354)</f>
        <v>0</v>
      </c>
      <c r="M355" s="57">
        <f t="shared" ref="M355" si="450">SUM(M353:M354)</f>
        <v>0</v>
      </c>
      <c r="N355" s="57">
        <f t="shared" ref="N355" si="451">SUM(N353:N354)</f>
        <v>0.16</v>
      </c>
      <c r="O355" s="57">
        <f t="shared" ref="O355" si="452">SUM(O353:O354)</f>
        <v>-0.03</v>
      </c>
      <c r="P355" s="59">
        <f t="shared" ref="P355" si="453">SUM(P353:P354)</f>
        <v>1.47</v>
      </c>
      <c r="Q355" s="61">
        <f>Q351+1</f>
        <v>862</v>
      </c>
      <c r="R355" s="60">
        <f>R351+1</f>
        <v>98</v>
      </c>
    </row>
    <row r="357" spans="1:18" ht="18" customHeight="1" x14ac:dyDescent="0.2">
      <c r="A357" s="29">
        <f>A354+1</f>
        <v>159</v>
      </c>
      <c r="B357" s="28" t="s">
        <v>702</v>
      </c>
      <c r="C357" s="13" t="s">
        <v>702</v>
      </c>
      <c r="D357" s="13" t="str">
        <f>VLOOKUP(C357,TaxInfo!$A$2:$B$641,2,0)</f>
        <v xml:space="preserve">Isabela Biomass Energy Corporation </v>
      </c>
      <c r="E357" s="14" t="str">
        <f>VLOOKUP(C357,TaxInfo!$A$2:$C$641,3,0)</f>
        <v>008-350-337-000</v>
      </c>
      <c r="F357" s="14" t="s">
        <v>54</v>
      </c>
      <c r="G357" s="14" t="s">
        <v>37</v>
      </c>
      <c r="H357" s="14" t="s">
        <v>37</v>
      </c>
      <c r="I357" s="14" t="s">
        <v>37</v>
      </c>
      <c r="J357" s="14" t="s">
        <v>37</v>
      </c>
      <c r="K357" s="21" t="s">
        <v>39</v>
      </c>
      <c r="L357" s="15" t="s">
        <v>39</v>
      </c>
      <c r="M357" s="23">
        <v>0.01</v>
      </c>
      <c r="N357" s="15" t="s">
        <v>39</v>
      </c>
      <c r="O357" s="20" t="s">
        <v>39</v>
      </c>
      <c r="P357" s="19">
        <f>SUM(K357:O357)</f>
        <v>0.01</v>
      </c>
    </row>
    <row r="358" spans="1:18" ht="18" customHeight="1" x14ac:dyDescent="0.2">
      <c r="A358" s="29">
        <f t="shared" si="381"/>
        <v>160</v>
      </c>
      <c r="B358" s="28" t="s">
        <v>702</v>
      </c>
      <c r="C358" s="13" t="s">
        <v>700</v>
      </c>
      <c r="D358" s="13" t="str">
        <f>VLOOKUP(C358,TaxInfo!$A$2:$B$641,2,0)</f>
        <v xml:space="preserve">Isabela Biomass Energy Corporation </v>
      </c>
      <c r="E358" s="14" t="str">
        <f>VLOOKUP(C358,TaxInfo!$A$2:$C$641,3,0)</f>
        <v>008-350-337-000</v>
      </c>
      <c r="F358" s="14" t="s">
        <v>36</v>
      </c>
      <c r="G358" s="14" t="s">
        <v>37</v>
      </c>
      <c r="H358" s="14" t="s">
        <v>37</v>
      </c>
      <c r="I358" s="14" t="s">
        <v>37</v>
      </c>
      <c r="J358" s="14" t="s">
        <v>37</v>
      </c>
      <c r="K358" s="21" t="s">
        <v>39</v>
      </c>
      <c r="L358" s="15" t="s">
        <v>39</v>
      </c>
      <c r="M358" s="23">
        <v>0.19</v>
      </c>
      <c r="N358" s="15" t="s">
        <v>39</v>
      </c>
      <c r="O358" s="20" t="s">
        <v>39</v>
      </c>
      <c r="P358" s="19">
        <f>SUM(K358:O358)</f>
        <v>0.19</v>
      </c>
    </row>
    <row r="359" spans="1:18" x14ac:dyDescent="0.2">
      <c r="J359" s="56" t="s">
        <v>1548</v>
      </c>
      <c r="K359" s="57">
        <f>SUM(K357:K358)</f>
        <v>0</v>
      </c>
      <c r="L359" s="57">
        <f t="shared" ref="L359" si="454">SUM(L357:L358)</f>
        <v>0</v>
      </c>
      <c r="M359" s="57">
        <f t="shared" ref="M359" si="455">SUM(M357:M358)</f>
        <v>0.2</v>
      </c>
      <c r="N359" s="57">
        <f t="shared" ref="N359" si="456">SUM(N357:N358)</f>
        <v>0</v>
      </c>
      <c r="O359" s="57">
        <f t="shared" ref="O359" si="457">SUM(O357:O358)</f>
        <v>0</v>
      </c>
      <c r="P359" s="59">
        <f t="shared" ref="P359" si="458">SUM(P357:P358)</f>
        <v>0.2</v>
      </c>
      <c r="Q359" s="61">
        <f>Q355+1</f>
        <v>863</v>
      </c>
      <c r="R359" s="60">
        <f>R355+1</f>
        <v>99</v>
      </c>
    </row>
    <row r="361" spans="1:18" ht="18" customHeight="1" x14ac:dyDescent="0.2">
      <c r="A361" s="29">
        <f>A358+1</f>
        <v>161</v>
      </c>
      <c r="B361" s="28" t="s">
        <v>709</v>
      </c>
      <c r="C361" s="13" t="s">
        <v>709</v>
      </c>
      <c r="D361" s="13" t="str">
        <f>VLOOKUP(C361,TaxInfo!$A$2:$B$641,2,0)</f>
        <v xml:space="preserve">Isabela I Electric Cooperative, Inc. </v>
      </c>
      <c r="E361" s="14" t="str">
        <f>VLOOKUP(C361,TaxInfo!$A$2:$C$641,3,0)</f>
        <v>000-875-857-000</v>
      </c>
      <c r="F361" s="14" t="s">
        <v>36</v>
      </c>
      <c r="G361" s="14" t="s">
        <v>37</v>
      </c>
      <c r="H361" s="14" t="s">
        <v>38</v>
      </c>
      <c r="I361" s="14" t="s">
        <v>38</v>
      </c>
      <c r="J361" s="14" t="s">
        <v>38</v>
      </c>
      <c r="K361" s="21">
        <v>9.6199999999999992</v>
      </c>
      <c r="L361" s="15" t="s">
        <v>39</v>
      </c>
      <c r="M361" s="23" t="s">
        <v>1546</v>
      </c>
      <c r="N361" s="15">
        <v>1.1499999999999999</v>
      </c>
      <c r="O361" s="20">
        <v>-0.19</v>
      </c>
      <c r="P361" s="19">
        <f>SUM(K361:O361)</f>
        <v>10.58</v>
      </c>
    </row>
    <row r="362" spans="1:18" x14ac:dyDescent="0.2">
      <c r="J362" s="56" t="s">
        <v>1548</v>
      </c>
      <c r="K362" s="57">
        <f>SUM(K361)</f>
        <v>9.6199999999999992</v>
      </c>
      <c r="L362" s="57">
        <f t="shared" ref="L362" si="459">SUM(L361)</f>
        <v>0</v>
      </c>
      <c r="M362" s="57">
        <f t="shared" ref="M362" si="460">SUM(M361)</f>
        <v>0</v>
      </c>
      <c r="N362" s="57">
        <f t="shared" ref="N362" si="461">SUM(N361)</f>
        <v>1.1499999999999999</v>
      </c>
      <c r="O362" s="57">
        <f t="shared" ref="O362" si="462">SUM(O361)</f>
        <v>-0.19</v>
      </c>
      <c r="P362" s="59">
        <f t="shared" ref="P362" si="463">SUM(P361)</f>
        <v>10.58</v>
      </c>
      <c r="Q362" s="61">
        <f>Q359+1</f>
        <v>864</v>
      </c>
      <c r="R362" s="60">
        <f>R359+1</f>
        <v>100</v>
      </c>
    </row>
    <row r="364" spans="1:18" ht="18" customHeight="1" x14ac:dyDescent="0.2">
      <c r="A364" s="29">
        <f>A361+1</f>
        <v>162</v>
      </c>
      <c r="B364" s="28" t="s">
        <v>711</v>
      </c>
      <c r="C364" s="13" t="s">
        <v>711</v>
      </c>
      <c r="D364" s="13" t="str">
        <f>VLOOKUP(C364,TaxInfo!$A$2:$B$641,2,0)</f>
        <v xml:space="preserve">Isabela II Electric Cooperative, Inc. </v>
      </c>
      <c r="E364" s="14" t="str">
        <f>VLOOKUP(C364,TaxInfo!$A$2:$C$641,3,0)</f>
        <v>002-833-960-000</v>
      </c>
      <c r="F364" s="14" t="s">
        <v>36</v>
      </c>
      <c r="G364" s="14" t="s">
        <v>37</v>
      </c>
      <c r="H364" s="14" t="s">
        <v>38</v>
      </c>
      <c r="I364" s="14" t="s">
        <v>38</v>
      </c>
      <c r="J364" s="14" t="s">
        <v>38</v>
      </c>
      <c r="K364" s="21">
        <v>8.66</v>
      </c>
      <c r="L364" s="15" t="s">
        <v>39</v>
      </c>
      <c r="M364" s="23" t="s">
        <v>1546</v>
      </c>
      <c r="N364" s="15">
        <v>1.04</v>
      </c>
      <c r="O364" s="20">
        <v>-0.17</v>
      </c>
      <c r="P364" s="19">
        <f>SUM(K364:O364)</f>
        <v>9.5299999999999994</v>
      </c>
    </row>
    <row r="365" spans="1:18" x14ac:dyDescent="0.2">
      <c r="J365" s="56" t="s">
        <v>1548</v>
      </c>
      <c r="K365" s="57">
        <f>SUM(K364)</f>
        <v>8.66</v>
      </c>
      <c r="L365" s="57">
        <f t="shared" ref="L365" si="464">SUM(L364)</f>
        <v>0</v>
      </c>
      <c r="M365" s="57">
        <f t="shared" ref="M365" si="465">SUM(M364)</f>
        <v>0</v>
      </c>
      <c r="N365" s="57">
        <f t="shared" ref="N365" si="466">SUM(N364)</f>
        <v>1.04</v>
      </c>
      <c r="O365" s="57">
        <f t="shared" ref="O365" si="467">SUM(O364)</f>
        <v>-0.17</v>
      </c>
      <c r="P365" s="59">
        <f t="shared" ref="P365" si="468">SUM(P364)</f>
        <v>9.5299999999999994</v>
      </c>
      <c r="Q365" s="61">
        <f>Q362+1</f>
        <v>865</v>
      </c>
      <c r="R365" s="60">
        <f>R362+1</f>
        <v>101</v>
      </c>
    </row>
    <row r="367" spans="1:18" ht="18" customHeight="1" x14ac:dyDescent="0.2">
      <c r="A367" s="29">
        <f>A364+1</f>
        <v>163</v>
      </c>
      <c r="B367" s="28" t="s">
        <v>717</v>
      </c>
      <c r="C367" s="13" t="s">
        <v>720</v>
      </c>
      <c r="D367" s="13" t="str">
        <f>VLOOKUP(C367,TaxInfo!$A$2:$B$641,2,0)</f>
        <v>Isabela La Suerte Rice Mill Corporation</v>
      </c>
      <c r="E367" s="14" t="str">
        <f>VLOOKUP(C367,TaxInfo!$A$2:$C$641,3,0)</f>
        <v>006-737-622-000</v>
      </c>
      <c r="F367" s="14" t="s">
        <v>36</v>
      </c>
      <c r="G367" s="14" t="s">
        <v>37</v>
      </c>
      <c r="H367" s="14" t="s">
        <v>38</v>
      </c>
      <c r="I367" s="14" t="s">
        <v>38</v>
      </c>
      <c r="J367" s="14" t="s">
        <v>37</v>
      </c>
      <c r="K367" s="21" t="s">
        <v>39</v>
      </c>
      <c r="L367" s="15" t="s">
        <v>39</v>
      </c>
      <c r="M367" s="23">
        <v>0.03</v>
      </c>
      <c r="N367" s="15" t="s">
        <v>39</v>
      </c>
      <c r="O367" s="20" t="s">
        <v>39</v>
      </c>
      <c r="P367" s="19">
        <f>SUM(K367:O367)</f>
        <v>0.03</v>
      </c>
    </row>
    <row r="368" spans="1:18" x14ac:dyDescent="0.2">
      <c r="J368" s="56" t="s">
        <v>1548</v>
      </c>
      <c r="K368" s="57">
        <f>SUM(K367)</f>
        <v>0</v>
      </c>
      <c r="L368" s="57">
        <f t="shared" ref="L368" si="469">SUM(L367)</f>
        <v>0</v>
      </c>
      <c r="M368" s="57">
        <f t="shared" ref="M368" si="470">SUM(M367)</f>
        <v>0.03</v>
      </c>
      <c r="N368" s="57">
        <f t="shared" ref="N368" si="471">SUM(N367)</f>
        <v>0</v>
      </c>
      <c r="O368" s="57">
        <f t="shared" ref="O368" si="472">SUM(O367)</f>
        <v>0</v>
      </c>
      <c r="P368" s="59">
        <f t="shared" ref="P368" si="473">SUM(P367)</f>
        <v>0.03</v>
      </c>
      <c r="Q368" s="61">
        <f>Q365+1</f>
        <v>866</v>
      </c>
      <c r="R368" s="60">
        <f>R365+1</f>
        <v>102</v>
      </c>
    </row>
    <row r="370" spans="1:18" ht="18" customHeight="1" x14ac:dyDescent="0.2">
      <c r="A370" s="29">
        <f>A367+1</f>
        <v>164</v>
      </c>
      <c r="B370" s="28" t="s">
        <v>723</v>
      </c>
      <c r="C370" s="13" t="s">
        <v>723</v>
      </c>
      <c r="D370" s="13" t="str">
        <f>VLOOKUP(C370,TaxInfo!$A$2:$B$641,2,0)</f>
        <v xml:space="preserve">Jobin –SQM Inc. </v>
      </c>
      <c r="E370" s="14" t="str">
        <f>VLOOKUP(C370,TaxInfo!$A$2:$C$641,3,0)</f>
        <v>007-549-103-000</v>
      </c>
      <c r="F370" s="14" t="s">
        <v>54</v>
      </c>
      <c r="G370" s="14" t="s">
        <v>37</v>
      </c>
      <c r="H370" s="14" t="s">
        <v>37</v>
      </c>
      <c r="I370" s="14" t="s">
        <v>37</v>
      </c>
      <c r="J370" s="14" t="s">
        <v>37</v>
      </c>
      <c r="K370" s="21" t="s">
        <v>39</v>
      </c>
      <c r="L370" s="15" t="s">
        <v>39</v>
      </c>
      <c r="M370" s="23">
        <v>0.01</v>
      </c>
      <c r="N370" s="15" t="s">
        <v>39</v>
      </c>
      <c r="O370" s="20" t="s">
        <v>39</v>
      </c>
      <c r="P370" s="19">
        <f>SUM(K370:O370)</f>
        <v>0.01</v>
      </c>
    </row>
    <row r="371" spans="1:18" ht="18" customHeight="1" x14ac:dyDescent="0.2">
      <c r="A371" s="29">
        <f t="shared" si="381"/>
        <v>165</v>
      </c>
      <c r="B371" s="28" t="s">
        <v>723</v>
      </c>
      <c r="C371" s="13" t="s">
        <v>721</v>
      </c>
      <c r="D371" s="13" t="str">
        <f>VLOOKUP(C371,TaxInfo!$A$2:$B$641,2,0)</f>
        <v xml:space="preserve">Jobin –SQM Inc. </v>
      </c>
      <c r="E371" s="14" t="str">
        <f>VLOOKUP(C371,TaxInfo!$A$2:$C$641,3,0)</f>
        <v>007-549-103-000</v>
      </c>
      <c r="F371" s="14" t="s">
        <v>36</v>
      </c>
      <c r="G371" s="14" t="s">
        <v>37</v>
      </c>
      <c r="H371" s="14" t="s">
        <v>37</v>
      </c>
      <c r="I371" s="14" t="s">
        <v>37</v>
      </c>
      <c r="J371" s="14" t="s">
        <v>37</v>
      </c>
      <c r="K371" s="21" t="s">
        <v>39</v>
      </c>
      <c r="L371" s="15" t="s">
        <v>39</v>
      </c>
      <c r="M371" s="23">
        <v>0.37</v>
      </c>
      <c r="N371" s="15" t="s">
        <v>39</v>
      </c>
      <c r="O371" s="20">
        <v>-0.01</v>
      </c>
      <c r="P371" s="19">
        <f>SUM(K371:O371)</f>
        <v>0.36</v>
      </c>
    </row>
    <row r="372" spans="1:18" x14ac:dyDescent="0.2">
      <c r="J372" s="56" t="s">
        <v>1548</v>
      </c>
      <c r="K372" s="57">
        <f>SUM(K370:K371)</f>
        <v>0</v>
      </c>
      <c r="L372" s="57">
        <f t="shared" ref="L372" si="474">SUM(L370:L371)</f>
        <v>0</v>
      </c>
      <c r="M372" s="57">
        <f t="shared" ref="M372" si="475">SUM(M370:M371)</f>
        <v>0.38</v>
      </c>
      <c r="N372" s="57">
        <f t="shared" ref="N372" si="476">SUM(N370:N371)</f>
        <v>0</v>
      </c>
      <c r="O372" s="57">
        <f t="shared" ref="O372" si="477">SUM(O370:O371)</f>
        <v>-0.01</v>
      </c>
      <c r="P372" s="59">
        <f t="shared" ref="P372" si="478">SUM(P370:P371)</f>
        <v>0.37</v>
      </c>
      <c r="Q372" s="61">
        <f>Q368+1</f>
        <v>867</v>
      </c>
      <c r="R372" s="60">
        <f>R368+1</f>
        <v>103</v>
      </c>
    </row>
    <row r="374" spans="1:18" ht="18" customHeight="1" x14ac:dyDescent="0.2">
      <c r="A374" s="29">
        <f>A371+1</f>
        <v>166</v>
      </c>
      <c r="B374" s="28" t="s">
        <v>726</v>
      </c>
      <c r="C374" s="13" t="s">
        <v>726</v>
      </c>
      <c r="D374" s="13" t="str">
        <f>VLOOKUP(C374,TaxInfo!$A$2:$B$641,2,0)</f>
        <v>Kalinga-Apayao Electric Cooperative, Inc.</v>
      </c>
      <c r="E374" s="14" t="str">
        <f>VLOOKUP(C374,TaxInfo!$A$2:$C$641,3,0)</f>
        <v>001-001-041-000</v>
      </c>
      <c r="F374" s="14" t="s">
        <v>36</v>
      </c>
      <c r="G374" s="14" t="s">
        <v>37</v>
      </c>
      <c r="H374" s="14" t="s">
        <v>38</v>
      </c>
      <c r="I374" s="14" t="s">
        <v>38</v>
      </c>
      <c r="J374" s="14" t="s">
        <v>38</v>
      </c>
      <c r="K374" s="21">
        <v>8.51</v>
      </c>
      <c r="L374" s="15" t="s">
        <v>39</v>
      </c>
      <c r="M374" s="23" t="s">
        <v>1546</v>
      </c>
      <c r="N374" s="15">
        <v>1.02</v>
      </c>
      <c r="O374" s="20">
        <v>-0.17</v>
      </c>
      <c r="P374" s="19">
        <f>SUM(K374:O374)</f>
        <v>9.36</v>
      </c>
    </row>
    <row r="375" spans="1:18" x14ac:dyDescent="0.2">
      <c r="J375" s="56" t="s">
        <v>1548</v>
      </c>
      <c r="K375" s="57">
        <f>SUM(K374)</f>
        <v>8.51</v>
      </c>
      <c r="L375" s="57">
        <f t="shared" ref="L375" si="479">SUM(L374)</f>
        <v>0</v>
      </c>
      <c r="M375" s="57">
        <f t="shared" ref="M375" si="480">SUM(M374)</f>
        <v>0</v>
      </c>
      <c r="N375" s="57">
        <f t="shared" ref="N375" si="481">SUM(N374)</f>
        <v>1.02</v>
      </c>
      <c r="O375" s="57">
        <f t="shared" ref="O375" si="482">SUM(O374)</f>
        <v>-0.17</v>
      </c>
      <c r="P375" s="59">
        <f t="shared" ref="P375" si="483">SUM(P374)</f>
        <v>9.36</v>
      </c>
      <c r="Q375" s="61">
        <f>Q372+1</f>
        <v>868</v>
      </c>
      <c r="R375" s="60">
        <f>R372+1</f>
        <v>104</v>
      </c>
    </row>
    <row r="377" spans="1:18" ht="18" customHeight="1" x14ac:dyDescent="0.2">
      <c r="A377" s="29">
        <f>A374+1</f>
        <v>167</v>
      </c>
      <c r="B377" s="28" t="s">
        <v>730</v>
      </c>
      <c r="C377" s="13" t="s">
        <v>730</v>
      </c>
      <c r="D377" s="13" t="str">
        <f>VLOOKUP(C377,TaxInfo!$A$2:$B$641,2,0)</f>
        <v xml:space="preserve">KEPCO SPC Power Corporation </v>
      </c>
      <c r="E377" s="14" t="str">
        <f>VLOOKUP(C377,TaxInfo!$A$2:$C$641,3,0)</f>
        <v>244-498-539-000</v>
      </c>
      <c r="F377" s="14" t="s">
        <v>54</v>
      </c>
      <c r="G377" s="14" t="s">
        <v>37</v>
      </c>
      <c r="H377" s="14" t="s">
        <v>38</v>
      </c>
      <c r="I377" s="14" t="s">
        <v>38</v>
      </c>
      <c r="J377" s="14" t="s">
        <v>38</v>
      </c>
      <c r="K377" s="21">
        <v>0.43</v>
      </c>
      <c r="L377" s="15" t="s">
        <v>39</v>
      </c>
      <c r="M377" s="23" t="s">
        <v>1546</v>
      </c>
      <c r="N377" s="15">
        <v>0.05</v>
      </c>
      <c r="O377" s="20">
        <v>-0.01</v>
      </c>
      <c r="P377" s="19">
        <f>SUM(K377:O377)</f>
        <v>0.47</v>
      </c>
    </row>
    <row r="378" spans="1:18" ht="18" customHeight="1" x14ac:dyDescent="0.2">
      <c r="A378" s="29">
        <f t="shared" si="381"/>
        <v>168</v>
      </c>
      <c r="B378" s="28" t="s">
        <v>735</v>
      </c>
      <c r="C378" s="13" t="s">
        <v>736</v>
      </c>
      <c r="D378" s="13" t="str">
        <f>VLOOKUP(C378,TaxInfo!$A$2:$B$641,2,0)</f>
        <v xml:space="preserve">KEPCO SPC Power Corporation </v>
      </c>
      <c r="E378" s="14" t="str">
        <f>VLOOKUP(C378,TaxInfo!$A$2:$C$641,3,0)</f>
        <v>244-498-539-000</v>
      </c>
      <c r="F378" s="14" t="s">
        <v>36</v>
      </c>
      <c r="G378" s="14" t="s">
        <v>37</v>
      </c>
      <c r="H378" s="14" t="s">
        <v>38</v>
      </c>
      <c r="I378" s="14" t="s">
        <v>38</v>
      </c>
      <c r="J378" s="14" t="s">
        <v>38</v>
      </c>
      <c r="K378" s="21">
        <v>0.73</v>
      </c>
      <c r="L378" s="15" t="s">
        <v>39</v>
      </c>
      <c r="M378" s="23" t="s">
        <v>1546</v>
      </c>
      <c r="N378" s="15">
        <v>0.09</v>
      </c>
      <c r="O378" s="20">
        <v>-0.01</v>
      </c>
      <c r="P378" s="19">
        <f>SUM(K378:O378)</f>
        <v>0.80999999999999994</v>
      </c>
    </row>
    <row r="379" spans="1:18" x14ac:dyDescent="0.2">
      <c r="J379" s="56" t="s">
        <v>1548</v>
      </c>
      <c r="K379" s="57">
        <f>SUM(K377:K378)</f>
        <v>1.1599999999999999</v>
      </c>
      <c r="L379" s="57">
        <f t="shared" ref="L379" si="484">SUM(L377:L378)</f>
        <v>0</v>
      </c>
      <c r="M379" s="57">
        <f t="shared" ref="M379" si="485">SUM(M377:M378)</f>
        <v>0</v>
      </c>
      <c r="N379" s="57">
        <f t="shared" ref="N379" si="486">SUM(N377:N378)</f>
        <v>0.14000000000000001</v>
      </c>
      <c r="O379" s="57">
        <f t="shared" ref="O379" si="487">SUM(O377:O378)</f>
        <v>-0.02</v>
      </c>
      <c r="P379" s="59">
        <f t="shared" ref="P379" si="488">SUM(P377:P378)</f>
        <v>1.2799999999999998</v>
      </c>
      <c r="Q379" s="61">
        <f>Q375+1</f>
        <v>869</v>
      </c>
      <c r="R379" s="60">
        <f>R375+1</f>
        <v>105</v>
      </c>
    </row>
    <row r="381" spans="1:18" ht="18" customHeight="1" x14ac:dyDescent="0.2">
      <c r="A381" s="29">
        <f>A378+1</f>
        <v>169</v>
      </c>
      <c r="B381" s="28" t="s">
        <v>739</v>
      </c>
      <c r="C381" s="13" t="s">
        <v>739</v>
      </c>
      <c r="D381" s="13" t="str">
        <f>VLOOKUP(C381,TaxInfo!$A$2:$B$641,2,0)</f>
        <v xml:space="preserve">Kratos RES, Inc. </v>
      </c>
      <c r="E381" s="14" t="str">
        <f>VLOOKUP(C381,TaxInfo!$A$2:$C$641,3,0)</f>
        <v>008-098-676-000</v>
      </c>
      <c r="F381" s="14" t="s">
        <v>36</v>
      </c>
      <c r="G381" s="14" t="s">
        <v>37</v>
      </c>
      <c r="H381" s="14" t="s">
        <v>38</v>
      </c>
      <c r="I381" s="14" t="s">
        <v>38</v>
      </c>
      <c r="J381" s="14" t="s">
        <v>38</v>
      </c>
      <c r="K381" s="21">
        <v>1.8</v>
      </c>
      <c r="L381" s="15" t="s">
        <v>39</v>
      </c>
      <c r="M381" s="23" t="s">
        <v>1546</v>
      </c>
      <c r="N381" s="15">
        <v>0.22</v>
      </c>
      <c r="O381" s="20">
        <v>-0.04</v>
      </c>
      <c r="P381" s="19">
        <f>SUM(K381:O381)</f>
        <v>1.98</v>
      </c>
    </row>
    <row r="382" spans="1:18" ht="18" customHeight="1" x14ac:dyDescent="0.2">
      <c r="A382" s="29">
        <f t="shared" si="381"/>
        <v>170</v>
      </c>
      <c r="B382" s="28" t="s">
        <v>739</v>
      </c>
      <c r="C382" s="13" t="s">
        <v>737</v>
      </c>
      <c r="D382" s="13" t="str">
        <f>VLOOKUP(C382,TaxInfo!$A$2:$B$641,2,0)</f>
        <v xml:space="preserve">Kratos RES, Inc. </v>
      </c>
      <c r="E382" s="14" t="str">
        <f>VLOOKUP(C382,TaxInfo!$A$2:$C$641,3,0)</f>
        <v>008-098-676-000</v>
      </c>
      <c r="F382" s="14" t="s">
        <v>36</v>
      </c>
      <c r="G382" s="14" t="s">
        <v>37</v>
      </c>
      <c r="H382" s="14" t="s">
        <v>38</v>
      </c>
      <c r="I382" s="14" t="s">
        <v>38</v>
      </c>
      <c r="J382" s="14" t="s">
        <v>38</v>
      </c>
      <c r="K382" s="21">
        <v>0.96</v>
      </c>
      <c r="L382" s="15" t="s">
        <v>39</v>
      </c>
      <c r="M382" s="23" t="s">
        <v>1546</v>
      </c>
      <c r="N382" s="15">
        <v>0.12</v>
      </c>
      <c r="O382" s="20">
        <v>-0.02</v>
      </c>
      <c r="P382" s="19">
        <f>SUM(K382:O382)</f>
        <v>1.06</v>
      </c>
    </row>
    <row r="383" spans="1:18" x14ac:dyDescent="0.2">
      <c r="J383" s="56" t="s">
        <v>1548</v>
      </c>
      <c r="K383" s="57">
        <f>SUM(K381:K382)</f>
        <v>2.76</v>
      </c>
      <c r="L383" s="57">
        <f t="shared" ref="L383" si="489">SUM(L381:L382)</f>
        <v>0</v>
      </c>
      <c r="M383" s="57">
        <f t="shared" ref="M383" si="490">SUM(M381:M382)</f>
        <v>0</v>
      </c>
      <c r="N383" s="57">
        <f t="shared" ref="N383" si="491">SUM(N381:N382)</f>
        <v>0.33999999999999997</v>
      </c>
      <c r="O383" s="57">
        <f t="shared" ref="O383" si="492">SUM(O381:O382)</f>
        <v>-0.06</v>
      </c>
      <c r="P383" s="59">
        <f t="shared" ref="P383" si="493">SUM(P381:P382)</f>
        <v>3.04</v>
      </c>
      <c r="Q383" s="61">
        <f>Q379+1</f>
        <v>870</v>
      </c>
      <c r="R383" s="60">
        <f>R379+1</f>
        <v>106</v>
      </c>
    </row>
    <row r="385" spans="1:18" ht="18" customHeight="1" x14ac:dyDescent="0.2">
      <c r="A385" s="29">
        <f>A382+1</f>
        <v>171</v>
      </c>
      <c r="B385" s="28" t="s">
        <v>746</v>
      </c>
      <c r="C385" s="13" t="s">
        <v>746</v>
      </c>
      <c r="D385" s="13" t="str">
        <f>VLOOKUP(C385,TaxInfo!$A$2:$B$641,2,0)</f>
        <v xml:space="preserve">La Union Electric Cooperative, Inc. </v>
      </c>
      <c r="E385" s="14" t="str">
        <f>VLOOKUP(C385,TaxInfo!$A$2:$C$641,3,0)</f>
        <v>000-537-355-000</v>
      </c>
      <c r="F385" s="14" t="s">
        <v>36</v>
      </c>
      <c r="G385" s="14" t="s">
        <v>37</v>
      </c>
      <c r="H385" s="14" t="s">
        <v>38</v>
      </c>
      <c r="I385" s="14" t="s">
        <v>38</v>
      </c>
      <c r="J385" s="14" t="s">
        <v>38</v>
      </c>
      <c r="K385" s="21">
        <v>23.56</v>
      </c>
      <c r="L385" s="15" t="s">
        <v>39</v>
      </c>
      <c r="M385" s="23" t="s">
        <v>1546</v>
      </c>
      <c r="N385" s="15">
        <v>2.83</v>
      </c>
      <c r="O385" s="20">
        <v>-0.47</v>
      </c>
      <c r="P385" s="19">
        <f>SUM(K385:O385)</f>
        <v>25.92</v>
      </c>
    </row>
    <row r="386" spans="1:18" x14ac:dyDescent="0.2">
      <c r="J386" s="56" t="s">
        <v>1548</v>
      </c>
      <c r="K386" s="57">
        <f>SUM(K385)</f>
        <v>23.56</v>
      </c>
      <c r="L386" s="57">
        <f t="shared" ref="L386" si="494">SUM(L385)</f>
        <v>0</v>
      </c>
      <c r="M386" s="57">
        <f t="shared" ref="M386" si="495">SUM(M385)</f>
        <v>0</v>
      </c>
      <c r="N386" s="57">
        <f t="shared" ref="N386" si="496">SUM(N385)</f>
        <v>2.83</v>
      </c>
      <c r="O386" s="57">
        <f t="shared" ref="O386" si="497">SUM(O385)</f>
        <v>-0.47</v>
      </c>
      <c r="P386" s="59">
        <f t="shared" ref="P386" si="498">SUM(P385)</f>
        <v>25.92</v>
      </c>
      <c r="Q386" s="61">
        <f>Q383+1</f>
        <v>871</v>
      </c>
      <c r="R386" s="60">
        <f>R383+1</f>
        <v>107</v>
      </c>
    </row>
    <row r="388" spans="1:18" ht="18" customHeight="1" x14ac:dyDescent="0.2">
      <c r="A388" s="29">
        <f>A385+1</f>
        <v>172</v>
      </c>
      <c r="B388" s="28" t="s">
        <v>750</v>
      </c>
      <c r="C388" s="13" t="s">
        <v>748</v>
      </c>
      <c r="D388" s="13" t="str">
        <f>VLOOKUP(C388,TaxInfo!$A$2:$B$641,2,0)</f>
        <v>Labayat 1 Hydropower Corporation</v>
      </c>
      <c r="E388" s="14" t="str">
        <f>VLOOKUP(C388,TaxInfo!$A$2:$C$641,3,0)</f>
        <v>009-110-521-000</v>
      </c>
      <c r="F388" s="14" t="s">
        <v>36</v>
      </c>
      <c r="G388" s="14" t="s">
        <v>37</v>
      </c>
      <c r="H388" s="14" t="s">
        <v>38</v>
      </c>
      <c r="I388" s="14" t="s">
        <v>37</v>
      </c>
      <c r="J388" s="14" t="s">
        <v>37</v>
      </c>
      <c r="K388" s="21" t="s">
        <v>39</v>
      </c>
      <c r="L388" s="15" t="s">
        <v>39</v>
      </c>
      <c r="M388" s="23">
        <v>0.05</v>
      </c>
      <c r="N388" s="15" t="s">
        <v>39</v>
      </c>
      <c r="O388" s="20" t="s">
        <v>39</v>
      </c>
      <c r="P388" s="19">
        <f>SUM(K388:O388)</f>
        <v>0.05</v>
      </c>
    </row>
    <row r="389" spans="1:18" x14ac:dyDescent="0.2">
      <c r="J389" s="56" t="s">
        <v>1548</v>
      </c>
      <c r="K389" s="57">
        <f>SUM(K388)</f>
        <v>0</v>
      </c>
      <c r="L389" s="57">
        <f t="shared" ref="L389" si="499">SUM(L388)</f>
        <v>0</v>
      </c>
      <c r="M389" s="57">
        <f t="shared" ref="M389" si="500">SUM(M388)</f>
        <v>0.05</v>
      </c>
      <c r="N389" s="57">
        <f t="shared" ref="N389" si="501">SUM(N388)</f>
        <v>0</v>
      </c>
      <c r="O389" s="57">
        <f t="shared" ref="O389" si="502">SUM(O388)</f>
        <v>0</v>
      </c>
      <c r="P389" s="59">
        <f t="shared" ref="P389" si="503">SUM(P388)</f>
        <v>0.05</v>
      </c>
      <c r="Q389" s="61">
        <f>Q386+1</f>
        <v>872</v>
      </c>
      <c r="R389" s="60">
        <f>R386+1</f>
        <v>108</v>
      </c>
    </row>
    <row r="391" spans="1:18" ht="18" customHeight="1" x14ac:dyDescent="0.2">
      <c r="A391" s="29">
        <f>A388+1</f>
        <v>173</v>
      </c>
      <c r="B391" s="28" t="s">
        <v>753</v>
      </c>
      <c r="C391" s="13" t="s">
        <v>753</v>
      </c>
      <c r="D391" s="13" t="str">
        <f>VLOOKUP(C391,TaxInfo!$A$2:$B$641,2,0)</f>
        <v xml:space="preserve">Leyte II Electric Cooperative, Inc. </v>
      </c>
      <c r="E391" s="14" t="str">
        <f>VLOOKUP(C391,TaxInfo!$A$2:$C$641,3,0)</f>
        <v>000-611-721-000</v>
      </c>
      <c r="F391" s="14" t="s">
        <v>36</v>
      </c>
      <c r="G391" s="14" t="s">
        <v>37</v>
      </c>
      <c r="H391" s="14" t="s">
        <v>38</v>
      </c>
      <c r="I391" s="14" t="s">
        <v>38</v>
      </c>
      <c r="J391" s="14" t="s">
        <v>38</v>
      </c>
      <c r="K391" s="21">
        <v>17.010000000000002</v>
      </c>
      <c r="L391" s="15" t="s">
        <v>39</v>
      </c>
      <c r="M391" s="23" t="s">
        <v>1546</v>
      </c>
      <c r="N391" s="15">
        <v>2.04</v>
      </c>
      <c r="O391" s="20">
        <v>-0.34</v>
      </c>
      <c r="P391" s="19">
        <f>SUM(K391:O391)</f>
        <v>18.71</v>
      </c>
    </row>
    <row r="392" spans="1:18" x14ac:dyDescent="0.2">
      <c r="J392" s="56" t="s">
        <v>1548</v>
      </c>
      <c r="K392" s="57">
        <f>SUM(K391)</f>
        <v>17.010000000000002</v>
      </c>
      <c r="L392" s="57">
        <f t="shared" ref="L392" si="504">SUM(L391)</f>
        <v>0</v>
      </c>
      <c r="M392" s="57">
        <f t="shared" ref="M392" si="505">SUM(M391)</f>
        <v>0</v>
      </c>
      <c r="N392" s="57">
        <f t="shared" ref="N392" si="506">SUM(N391)</f>
        <v>2.04</v>
      </c>
      <c r="O392" s="57">
        <f t="shared" ref="O392" si="507">SUM(O391)</f>
        <v>-0.34</v>
      </c>
      <c r="P392" s="59">
        <f t="shared" ref="P392" si="508">SUM(P391)</f>
        <v>18.71</v>
      </c>
      <c r="Q392" s="61">
        <f>Q389+1</f>
        <v>873</v>
      </c>
      <c r="R392" s="60">
        <f>R389+1</f>
        <v>109</v>
      </c>
    </row>
    <row r="394" spans="1:18" ht="18" customHeight="1" x14ac:dyDescent="0.2">
      <c r="A394" s="29">
        <f>A391+1</f>
        <v>174</v>
      </c>
      <c r="B394" s="28" t="s">
        <v>757</v>
      </c>
      <c r="C394" s="13" t="s">
        <v>757</v>
      </c>
      <c r="D394" s="13" t="str">
        <f>VLOOKUP(C394,TaxInfo!$A$2:$B$641,2,0)</f>
        <v xml:space="preserve">Leyte III Electric Cooperative, Inc. </v>
      </c>
      <c r="E394" s="14" t="str">
        <f>VLOOKUP(C394,TaxInfo!$A$2:$C$641,3,0)</f>
        <v>000-977-608-000</v>
      </c>
      <c r="F394" s="14" t="s">
        <v>36</v>
      </c>
      <c r="G394" s="14" t="s">
        <v>37</v>
      </c>
      <c r="H394" s="14" t="s">
        <v>38</v>
      </c>
      <c r="I394" s="14" t="s">
        <v>38</v>
      </c>
      <c r="J394" s="14" t="s">
        <v>38</v>
      </c>
      <c r="K394" s="21">
        <v>4.1100000000000003</v>
      </c>
      <c r="L394" s="15" t="s">
        <v>39</v>
      </c>
      <c r="M394" s="23" t="s">
        <v>1546</v>
      </c>
      <c r="N394" s="15">
        <v>0.49</v>
      </c>
      <c r="O394" s="20">
        <v>-0.08</v>
      </c>
      <c r="P394" s="19">
        <f>SUM(K394:O394)</f>
        <v>4.5200000000000005</v>
      </c>
    </row>
    <row r="395" spans="1:18" x14ac:dyDescent="0.2">
      <c r="J395" s="56" t="s">
        <v>1548</v>
      </c>
      <c r="K395" s="57">
        <f>SUM(K394)</f>
        <v>4.1100000000000003</v>
      </c>
      <c r="L395" s="57">
        <f t="shared" ref="L395" si="509">SUM(L394)</f>
        <v>0</v>
      </c>
      <c r="M395" s="57">
        <f t="shared" ref="M395" si="510">SUM(M394)</f>
        <v>0</v>
      </c>
      <c r="N395" s="57">
        <f t="shared" ref="N395" si="511">SUM(N394)</f>
        <v>0.49</v>
      </c>
      <c r="O395" s="57">
        <f t="shared" ref="O395" si="512">SUM(O394)</f>
        <v>-0.08</v>
      </c>
      <c r="P395" s="59">
        <f t="shared" ref="P395" si="513">SUM(P394)</f>
        <v>4.5200000000000005</v>
      </c>
      <c r="Q395" s="61">
        <f>Q392+1</f>
        <v>874</v>
      </c>
      <c r="R395" s="60">
        <f>R392+1</f>
        <v>110</v>
      </c>
    </row>
    <row r="397" spans="1:18" ht="18" customHeight="1" x14ac:dyDescent="0.2">
      <c r="A397" s="29">
        <f>A394+1</f>
        <v>175</v>
      </c>
      <c r="B397" s="28" t="s">
        <v>761</v>
      </c>
      <c r="C397" s="13" t="s">
        <v>761</v>
      </c>
      <c r="D397" s="13" t="str">
        <f>VLOOKUP(C397,TaxInfo!$A$2:$B$641,2,0)</f>
        <v xml:space="preserve">Leyte IV Electric Cooperative, Inc. </v>
      </c>
      <c r="E397" s="14" t="str">
        <f>VLOOKUP(C397,TaxInfo!$A$2:$C$641,3,0)</f>
        <v>000-782-737-000</v>
      </c>
      <c r="F397" s="14" t="s">
        <v>36</v>
      </c>
      <c r="G397" s="14" t="s">
        <v>37</v>
      </c>
      <c r="H397" s="14" t="s">
        <v>38</v>
      </c>
      <c r="I397" s="14" t="s">
        <v>38</v>
      </c>
      <c r="J397" s="14" t="s">
        <v>38</v>
      </c>
      <c r="K397" s="21">
        <v>7.92</v>
      </c>
      <c r="L397" s="15" t="s">
        <v>39</v>
      </c>
      <c r="M397" s="23" t="s">
        <v>1546</v>
      </c>
      <c r="N397" s="15">
        <v>0.95</v>
      </c>
      <c r="O397" s="20">
        <v>-0.16</v>
      </c>
      <c r="P397" s="19">
        <f>SUM(K397:O397)</f>
        <v>8.7099999999999991</v>
      </c>
    </row>
    <row r="398" spans="1:18" x14ac:dyDescent="0.2">
      <c r="J398" s="56" t="s">
        <v>1548</v>
      </c>
      <c r="K398" s="57">
        <f>SUM(K397)</f>
        <v>7.92</v>
      </c>
      <c r="L398" s="57">
        <f t="shared" ref="L398" si="514">SUM(L397)</f>
        <v>0</v>
      </c>
      <c r="M398" s="57">
        <f t="shared" ref="M398" si="515">SUM(M397)</f>
        <v>0</v>
      </c>
      <c r="N398" s="57">
        <f t="shared" ref="N398" si="516">SUM(N397)</f>
        <v>0.95</v>
      </c>
      <c r="O398" s="57">
        <f t="shared" ref="O398" si="517">SUM(O397)</f>
        <v>-0.16</v>
      </c>
      <c r="P398" s="59">
        <f t="shared" ref="P398" si="518">SUM(P397)</f>
        <v>8.7099999999999991</v>
      </c>
      <c r="Q398" s="61">
        <f>Q395+1</f>
        <v>875</v>
      </c>
      <c r="R398" s="60">
        <f>R395+1</f>
        <v>111</v>
      </c>
    </row>
    <row r="400" spans="1:18" ht="18" customHeight="1" x14ac:dyDescent="0.2">
      <c r="A400" s="29">
        <f>A397+1</f>
        <v>176</v>
      </c>
      <c r="B400" s="28" t="s">
        <v>765</v>
      </c>
      <c r="C400" s="13" t="s">
        <v>765</v>
      </c>
      <c r="D400" s="13" t="str">
        <f>VLOOKUP(C400,TaxInfo!$A$2:$B$641,2,0)</f>
        <v>Leyte V Electric Cooperative, Inc.</v>
      </c>
      <c r="E400" s="14" t="str">
        <f>VLOOKUP(C400,TaxInfo!$A$2:$C$641,3,0)</f>
        <v>001-383-331-000</v>
      </c>
      <c r="F400" s="14" t="s">
        <v>36</v>
      </c>
      <c r="G400" s="14" t="s">
        <v>37</v>
      </c>
      <c r="H400" s="14" t="s">
        <v>37</v>
      </c>
      <c r="I400" s="14" t="s">
        <v>38</v>
      </c>
      <c r="J400" s="14" t="s">
        <v>38</v>
      </c>
      <c r="K400" s="21">
        <v>17.82</v>
      </c>
      <c r="L400" s="15" t="s">
        <v>39</v>
      </c>
      <c r="M400" s="23" t="s">
        <v>1546</v>
      </c>
      <c r="N400" s="15">
        <v>2.14</v>
      </c>
      <c r="O400" s="20">
        <v>-0.36</v>
      </c>
      <c r="P400" s="19">
        <f>SUM(K400:O400)</f>
        <v>19.600000000000001</v>
      </c>
    </row>
    <row r="401" spans="1:18" x14ac:dyDescent="0.2">
      <c r="J401" s="56" t="s">
        <v>1548</v>
      </c>
      <c r="K401" s="57">
        <f>SUM(K400)</f>
        <v>17.82</v>
      </c>
      <c r="L401" s="57">
        <f t="shared" ref="L401" si="519">SUM(L400)</f>
        <v>0</v>
      </c>
      <c r="M401" s="57">
        <f t="shared" ref="M401" si="520">SUM(M400)</f>
        <v>0</v>
      </c>
      <c r="N401" s="57">
        <f t="shared" ref="N401" si="521">SUM(N400)</f>
        <v>2.14</v>
      </c>
      <c r="O401" s="57">
        <f t="shared" ref="O401" si="522">SUM(O400)</f>
        <v>-0.36</v>
      </c>
      <c r="P401" s="59">
        <f t="shared" ref="P401" si="523">SUM(P400)</f>
        <v>19.600000000000001</v>
      </c>
      <c r="Q401" s="61">
        <f>Q398+1</f>
        <v>876</v>
      </c>
      <c r="R401" s="60">
        <f>R398+1</f>
        <v>112</v>
      </c>
    </row>
    <row r="403" spans="1:18" ht="18" customHeight="1" x14ac:dyDescent="0.2">
      <c r="A403" s="29">
        <f>A400+1</f>
        <v>177</v>
      </c>
      <c r="B403" s="28" t="s">
        <v>769</v>
      </c>
      <c r="C403" s="13" t="s">
        <v>769</v>
      </c>
      <c r="D403" s="13" t="str">
        <f>VLOOKUP(C403,TaxInfo!$A$2:$B$641,2,0)</f>
        <v xml:space="preserve">Lima Enerzone Corporation </v>
      </c>
      <c r="E403" s="14" t="str">
        <f>VLOOKUP(C403,TaxInfo!$A$2:$C$641,3,0)</f>
        <v>005-183-049-000</v>
      </c>
      <c r="F403" s="14" t="s">
        <v>36</v>
      </c>
      <c r="G403" s="14" t="s">
        <v>37</v>
      </c>
      <c r="H403" s="14" t="s">
        <v>38</v>
      </c>
      <c r="I403" s="14" t="s">
        <v>38</v>
      </c>
      <c r="J403" s="14" t="s">
        <v>37</v>
      </c>
      <c r="K403" s="21" t="s">
        <v>39</v>
      </c>
      <c r="L403" s="15" t="s">
        <v>39</v>
      </c>
      <c r="M403" s="23">
        <v>6.46</v>
      </c>
      <c r="N403" s="15" t="s">
        <v>39</v>
      </c>
      <c r="O403" s="20">
        <v>-0.13</v>
      </c>
      <c r="P403" s="19">
        <f>SUM(K403:O403)</f>
        <v>6.33</v>
      </c>
    </row>
    <row r="404" spans="1:18" x14ac:dyDescent="0.2">
      <c r="J404" s="56" t="s">
        <v>1548</v>
      </c>
      <c r="K404" s="57">
        <f>SUM(K403)</f>
        <v>0</v>
      </c>
      <c r="L404" s="57">
        <f t="shared" ref="L404" si="524">SUM(L403)</f>
        <v>0</v>
      </c>
      <c r="M404" s="57">
        <f t="shared" ref="M404" si="525">SUM(M403)</f>
        <v>6.46</v>
      </c>
      <c r="N404" s="57">
        <f t="shared" ref="N404" si="526">SUM(N403)</f>
        <v>0</v>
      </c>
      <c r="O404" s="57">
        <f t="shared" ref="O404" si="527">SUM(O403)</f>
        <v>-0.13</v>
      </c>
      <c r="P404" s="59">
        <f t="shared" ref="P404" si="528">SUM(P403)</f>
        <v>6.33</v>
      </c>
      <c r="Q404" s="61">
        <f>Q401+1</f>
        <v>877</v>
      </c>
      <c r="R404" s="60">
        <f>R401+1</f>
        <v>113</v>
      </c>
    </row>
    <row r="406" spans="1:18" ht="18" customHeight="1" x14ac:dyDescent="0.2">
      <c r="A406" s="29">
        <f>A403+1</f>
        <v>178</v>
      </c>
      <c r="B406" s="28" t="s">
        <v>773</v>
      </c>
      <c r="C406" s="13" t="s">
        <v>773</v>
      </c>
      <c r="D406" s="13" t="str">
        <f>VLOOKUP(C406,TaxInfo!$A$2:$B$641,2,0)</f>
        <v>Linde Philippines, Inc.</v>
      </c>
      <c r="E406" s="14" t="str">
        <f>VLOOKUP(C406,TaxInfo!$A$2:$C$641,3,0)</f>
        <v>000-053-829-000</v>
      </c>
      <c r="F406" s="14" t="s">
        <v>36</v>
      </c>
      <c r="G406" s="14" t="s">
        <v>37</v>
      </c>
      <c r="H406" s="14" t="s">
        <v>38</v>
      </c>
      <c r="I406" s="14" t="s">
        <v>38</v>
      </c>
      <c r="J406" s="14" t="s">
        <v>38</v>
      </c>
      <c r="K406" s="21">
        <v>0.2</v>
      </c>
      <c r="L406" s="15" t="s">
        <v>39</v>
      </c>
      <c r="M406" s="23" t="s">
        <v>1546</v>
      </c>
      <c r="N406" s="15">
        <v>0.02</v>
      </c>
      <c r="O406" s="20" t="s">
        <v>39</v>
      </c>
      <c r="P406" s="19">
        <f>SUM(K406:O406)</f>
        <v>0.22</v>
      </c>
    </row>
    <row r="407" spans="1:18" x14ac:dyDescent="0.2">
      <c r="J407" s="56" t="s">
        <v>1548</v>
      </c>
      <c r="K407" s="57">
        <f>SUM(K406)</f>
        <v>0.2</v>
      </c>
      <c r="L407" s="57">
        <f t="shared" ref="L407" si="529">SUM(L406)</f>
        <v>0</v>
      </c>
      <c r="M407" s="57">
        <f t="shared" ref="M407" si="530">SUM(M406)</f>
        <v>0</v>
      </c>
      <c r="N407" s="57">
        <f t="shared" ref="N407" si="531">SUM(N406)</f>
        <v>0.02</v>
      </c>
      <c r="O407" s="57">
        <f t="shared" ref="O407" si="532">SUM(O406)</f>
        <v>0</v>
      </c>
      <c r="P407" s="59">
        <f t="shared" ref="P407" si="533">SUM(P406)</f>
        <v>0.22</v>
      </c>
      <c r="Q407" s="61">
        <f>Q404+1</f>
        <v>878</v>
      </c>
      <c r="R407" s="60">
        <f>R404+1</f>
        <v>114</v>
      </c>
    </row>
    <row r="409" spans="1:18" ht="18" customHeight="1" x14ac:dyDescent="0.2">
      <c r="A409" s="29">
        <f>A406+1</f>
        <v>179</v>
      </c>
      <c r="B409" s="28" t="s">
        <v>777</v>
      </c>
      <c r="C409" s="13" t="s">
        <v>777</v>
      </c>
      <c r="D409" s="13" t="str">
        <f>VLOOKUP(C409,TaxInfo!$A$2:$B$641,2,0)</f>
        <v>Mabuhay Energy Corporation</v>
      </c>
      <c r="E409" s="14" t="str">
        <f>VLOOKUP(C409,TaxInfo!$A$2:$C$641,3,0)</f>
        <v>009-541-806-000</v>
      </c>
      <c r="F409" s="14" t="s">
        <v>36</v>
      </c>
      <c r="G409" s="14" t="s">
        <v>37</v>
      </c>
      <c r="H409" s="14" t="s">
        <v>38</v>
      </c>
      <c r="I409" s="14" t="s">
        <v>38</v>
      </c>
      <c r="J409" s="14" t="s">
        <v>38</v>
      </c>
      <c r="K409" s="21">
        <v>43.76</v>
      </c>
      <c r="L409" s="15" t="s">
        <v>39</v>
      </c>
      <c r="M409" s="23" t="s">
        <v>1546</v>
      </c>
      <c r="N409" s="15">
        <v>5.25</v>
      </c>
      <c r="O409" s="20">
        <v>-0.88</v>
      </c>
      <c r="P409" s="19">
        <f>SUM(K409:O409)</f>
        <v>48.129999999999995</v>
      </c>
    </row>
    <row r="410" spans="1:18" x14ac:dyDescent="0.2">
      <c r="J410" s="56" t="s">
        <v>1548</v>
      </c>
      <c r="K410" s="57">
        <f>SUM(K409)</f>
        <v>43.76</v>
      </c>
      <c r="L410" s="57">
        <f t="shared" ref="L410" si="534">SUM(L409)</f>
        <v>0</v>
      </c>
      <c r="M410" s="57">
        <f t="shared" ref="M410" si="535">SUM(M409)</f>
        <v>0</v>
      </c>
      <c r="N410" s="57">
        <f t="shared" ref="N410" si="536">SUM(N409)</f>
        <v>5.25</v>
      </c>
      <c r="O410" s="57">
        <f t="shared" ref="O410" si="537">SUM(O409)</f>
        <v>-0.88</v>
      </c>
      <c r="P410" s="59">
        <f t="shared" ref="P410" si="538">SUM(P409)</f>
        <v>48.129999999999995</v>
      </c>
      <c r="Q410" s="61">
        <f>Q407+1</f>
        <v>879</v>
      </c>
      <c r="R410" s="60">
        <f>R407+1</f>
        <v>115</v>
      </c>
    </row>
    <row r="412" spans="1:18" ht="18" customHeight="1" x14ac:dyDescent="0.2">
      <c r="A412" s="29">
        <f>A409+1</f>
        <v>180</v>
      </c>
      <c r="B412" s="28" t="s">
        <v>783</v>
      </c>
      <c r="C412" s="13" t="s">
        <v>783</v>
      </c>
      <c r="D412" s="13" t="str">
        <f>VLOOKUP(C412,TaxInfo!$A$2:$B$641,2,0)</f>
        <v xml:space="preserve">Mactan Electric Company </v>
      </c>
      <c r="E412" s="14" t="str">
        <f>VLOOKUP(C412,TaxInfo!$A$2:$C$641,3,0)</f>
        <v>000-259-873-000</v>
      </c>
      <c r="F412" s="14" t="s">
        <v>36</v>
      </c>
      <c r="G412" s="14" t="s">
        <v>37</v>
      </c>
      <c r="H412" s="14" t="s">
        <v>38</v>
      </c>
      <c r="I412" s="14" t="s">
        <v>38</v>
      </c>
      <c r="J412" s="14" t="s">
        <v>38</v>
      </c>
      <c r="K412" s="21">
        <v>155.33000000000001</v>
      </c>
      <c r="L412" s="15" t="s">
        <v>39</v>
      </c>
      <c r="M412" s="23" t="s">
        <v>1546</v>
      </c>
      <c r="N412" s="15">
        <v>18.64</v>
      </c>
      <c r="O412" s="20">
        <v>-3.11</v>
      </c>
      <c r="P412" s="19">
        <f>SUM(K412:O412)</f>
        <v>170.86</v>
      </c>
    </row>
    <row r="413" spans="1:18" x14ac:dyDescent="0.2">
      <c r="J413" s="56" t="s">
        <v>1548</v>
      </c>
      <c r="K413" s="57">
        <f>SUM(K412)</f>
        <v>155.33000000000001</v>
      </c>
      <c r="L413" s="57">
        <f t="shared" ref="L413" si="539">SUM(L412)</f>
        <v>0</v>
      </c>
      <c r="M413" s="57">
        <f t="shared" ref="M413" si="540">SUM(M412)</f>
        <v>0</v>
      </c>
      <c r="N413" s="57">
        <f t="shared" ref="N413" si="541">SUM(N412)</f>
        <v>18.64</v>
      </c>
      <c r="O413" s="57">
        <f t="shared" ref="O413" si="542">SUM(O412)</f>
        <v>-3.11</v>
      </c>
      <c r="P413" s="59">
        <f t="shared" ref="P413" si="543">SUM(P412)</f>
        <v>170.86</v>
      </c>
      <c r="Q413" s="61">
        <f>Q410+1</f>
        <v>880</v>
      </c>
      <c r="R413" s="60">
        <f>R410+1</f>
        <v>116</v>
      </c>
    </row>
    <row r="415" spans="1:18" ht="18" customHeight="1" x14ac:dyDescent="0.2">
      <c r="A415" s="29">
        <f>A412+1</f>
        <v>181</v>
      </c>
      <c r="B415" s="28" t="s">
        <v>794</v>
      </c>
      <c r="C415" s="13" t="s">
        <v>794</v>
      </c>
      <c r="D415" s="13" t="str">
        <f>VLOOKUP(C415,TaxInfo!$A$2:$B$641,2,0)</f>
        <v xml:space="preserve">Mactan Enerzone Corporation </v>
      </c>
      <c r="E415" s="14" t="str">
        <f>VLOOKUP(C415,TaxInfo!$A$2:$C$641,3,0)</f>
        <v>250-327-890-000</v>
      </c>
      <c r="F415" s="14" t="s">
        <v>36</v>
      </c>
      <c r="G415" s="14" t="s">
        <v>37</v>
      </c>
      <c r="H415" s="14" t="s">
        <v>38</v>
      </c>
      <c r="I415" s="14" t="s">
        <v>38</v>
      </c>
      <c r="J415" s="14" t="s">
        <v>37</v>
      </c>
      <c r="K415" s="21" t="s">
        <v>39</v>
      </c>
      <c r="L415" s="15" t="s">
        <v>39</v>
      </c>
      <c r="M415" s="23">
        <v>5.5</v>
      </c>
      <c r="N415" s="15" t="s">
        <v>39</v>
      </c>
      <c r="O415" s="20">
        <v>-0.11</v>
      </c>
      <c r="P415" s="19">
        <f>SUM(K415:O415)</f>
        <v>5.39</v>
      </c>
    </row>
    <row r="416" spans="1:18" x14ac:dyDescent="0.2">
      <c r="J416" s="56" t="s">
        <v>1548</v>
      </c>
      <c r="K416" s="57">
        <f>SUM(K415)</f>
        <v>0</v>
      </c>
      <c r="L416" s="57">
        <f t="shared" ref="L416" si="544">SUM(L415)</f>
        <v>0</v>
      </c>
      <c r="M416" s="57">
        <f t="shared" ref="M416" si="545">SUM(M415)</f>
        <v>5.5</v>
      </c>
      <c r="N416" s="57">
        <f t="shared" ref="N416" si="546">SUM(N415)</f>
        <v>0</v>
      </c>
      <c r="O416" s="57">
        <f t="shared" ref="O416" si="547">SUM(O415)</f>
        <v>-0.11</v>
      </c>
      <c r="P416" s="59">
        <f t="shared" ref="P416" si="548">SUM(P415)</f>
        <v>5.39</v>
      </c>
      <c r="Q416" s="61">
        <f>Q413+1</f>
        <v>881</v>
      </c>
      <c r="R416" s="60">
        <f>R413+1</f>
        <v>117</v>
      </c>
    </row>
    <row r="418" spans="1:18" ht="18" customHeight="1" x14ac:dyDescent="0.2">
      <c r="A418" s="29">
        <f>A415+1</f>
        <v>182</v>
      </c>
      <c r="B418" s="28" t="s">
        <v>795</v>
      </c>
      <c r="C418" s="13" t="s">
        <v>795</v>
      </c>
      <c r="D418" s="13" t="str">
        <f>VLOOKUP(C418,TaxInfo!$A$2:$B$641,2,0)</f>
        <v>Maibarara Geothermal, Inc.</v>
      </c>
      <c r="E418" s="14" t="str">
        <f>VLOOKUP(C418,TaxInfo!$A$2:$C$641,3,0)</f>
        <v>007-843-328-000</v>
      </c>
      <c r="F418" s="14" t="s">
        <v>54</v>
      </c>
      <c r="G418" s="14" t="s">
        <v>37</v>
      </c>
      <c r="H418" s="14" t="s">
        <v>37</v>
      </c>
      <c r="I418" s="14" t="s">
        <v>37</v>
      </c>
      <c r="J418" s="14" t="s">
        <v>37</v>
      </c>
      <c r="K418" s="21" t="s">
        <v>39</v>
      </c>
      <c r="L418" s="15" t="s">
        <v>39</v>
      </c>
      <c r="M418" s="23">
        <v>1.44</v>
      </c>
      <c r="N418" s="15" t="s">
        <v>39</v>
      </c>
      <c r="O418" s="20">
        <v>-0.03</v>
      </c>
      <c r="P418" s="19">
        <f>SUM(K418:O418)</f>
        <v>1.41</v>
      </c>
    </row>
    <row r="419" spans="1:18" x14ac:dyDescent="0.2">
      <c r="J419" s="56" t="s">
        <v>1548</v>
      </c>
      <c r="K419" s="57">
        <f>SUM(K418)</f>
        <v>0</v>
      </c>
      <c r="L419" s="57">
        <f t="shared" ref="L419" si="549">SUM(L418)</f>
        <v>0</v>
      </c>
      <c r="M419" s="57">
        <f t="shared" ref="M419" si="550">SUM(M418)</f>
        <v>1.44</v>
      </c>
      <c r="N419" s="57">
        <f t="shared" ref="N419" si="551">SUM(N418)</f>
        <v>0</v>
      </c>
      <c r="O419" s="57">
        <f t="shared" ref="O419" si="552">SUM(O418)</f>
        <v>-0.03</v>
      </c>
      <c r="P419" s="59">
        <f t="shared" ref="P419" si="553">SUM(P418)</f>
        <v>1.41</v>
      </c>
      <c r="Q419" s="61">
        <f>Q416+1</f>
        <v>882</v>
      </c>
      <c r="R419" s="60">
        <f>R416+1</f>
        <v>118</v>
      </c>
    </row>
    <row r="421" spans="1:18" ht="18" customHeight="1" x14ac:dyDescent="0.2">
      <c r="A421" s="29">
        <f>A418+1</f>
        <v>183</v>
      </c>
      <c r="B421" s="28" t="s">
        <v>806</v>
      </c>
      <c r="C421" s="13" t="s">
        <v>804</v>
      </c>
      <c r="D421" s="13" t="str">
        <f>VLOOKUP(C421,TaxInfo!$A$2:$B$641,2,0)</f>
        <v>Majestics Energy Corporation</v>
      </c>
      <c r="E421" s="14" t="str">
        <f>VLOOKUP(C421,TaxInfo!$A$2:$C$641,3,0)</f>
        <v>006-986-390-000</v>
      </c>
      <c r="F421" s="14" t="s">
        <v>36</v>
      </c>
      <c r="G421" s="14" t="s">
        <v>37</v>
      </c>
      <c r="H421" s="14" t="s">
        <v>38</v>
      </c>
      <c r="I421" s="14" t="s">
        <v>37</v>
      </c>
      <c r="J421" s="14" t="s">
        <v>37</v>
      </c>
      <c r="K421" s="21" t="s">
        <v>39</v>
      </c>
      <c r="L421" s="15" t="s">
        <v>39</v>
      </c>
      <c r="M421" s="23">
        <v>0.33</v>
      </c>
      <c r="N421" s="15" t="s">
        <v>39</v>
      </c>
      <c r="O421" s="20">
        <v>-0.01</v>
      </c>
      <c r="P421" s="19">
        <f>SUM(K421:O421)</f>
        <v>0.32</v>
      </c>
    </row>
    <row r="422" spans="1:18" x14ac:dyDescent="0.2">
      <c r="J422" s="56" t="s">
        <v>1548</v>
      </c>
      <c r="K422" s="57">
        <f>SUM(K421)</f>
        <v>0</v>
      </c>
      <c r="L422" s="57">
        <f t="shared" ref="L422" si="554">SUM(L421)</f>
        <v>0</v>
      </c>
      <c r="M422" s="57">
        <f t="shared" ref="M422" si="555">SUM(M421)</f>
        <v>0.33</v>
      </c>
      <c r="N422" s="57">
        <f t="shared" ref="N422" si="556">SUM(N421)</f>
        <v>0</v>
      </c>
      <c r="O422" s="57">
        <f t="shared" ref="O422" si="557">SUM(O421)</f>
        <v>-0.01</v>
      </c>
      <c r="P422" s="59">
        <f t="shared" ref="P422" si="558">SUM(P421)</f>
        <v>0.32</v>
      </c>
      <c r="Q422" s="61">
        <f>Q419+1</f>
        <v>883</v>
      </c>
      <c r="R422" s="60">
        <f>R419+1</f>
        <v>119</v>
      </c>
    </row>
    <row r="424" spans="1:18" ht="18" customHeight="1" x14ac:dyDescent="0.2">
      <c r="A424" s="29">
        <f>A421+1</f>
        <v>184</v>
      </c>
      <c r="B424" s="28" t="s">
        <v>810</v>
      </c>
      <c r="C424" s="13" t="s">
        <v>810</v>
      </c>
      <c r="D424" s="13" t="str">
        <f>VLOOKUP(C424,TaxInfo!$A$2:$B$641,2,0)</f>
        <v xml:space="preserve">Malvar Enerzone Corporation </v>
      </c>
      <c r="E424" s="14" t="str">
        <f>VLOOKUP(C424,TaxInfo!$A$2:$C$641,3,0)</f>
        <v>009-698-677-000</v>
      </c>
      <c r="F424" s="14" t="s">
        <v>36</v>
      </c>
      <c r="G424" s="14" t="s">
        <v>37</v>
      </c>
      <c r="H424" s="14" t="s">
        <v>38</v>
      </c>
      <c r="I424" s="14" t="s">
        <v>38</v>
      </c>
      <c r="J424" s="14" t="s">
        <v>37</v>
      </c>
      <c r="K424" s="21" t="s">
        <v>39</v>
      </c>
      <c r="L424" s="15" t="s">
        <v>39</v>
      </c>
      <c r="M424" s="23">
        <v>4.2699999999999996</v>
      </c>
      <c r="N424" s="15" t="s">
        <v>39</v>
      </c>
      <c r="O424" s="20">
        <v>-0.09</v>
      </c>
      <c r="P424" s="19">
        <f>SUM(K424:O424)</f>
        <v>4.18</v>
      </c>
    </row>
    <row r="425" spans="1:18" x14ac:dyDescent="0.2">
      <c r="J425" s="56" t="s">
        <v>1548</v>
      </c>
      <c r="K425" s="57">
        <f>SUM(K424)</f>
        <v>0</v>
      </c>
      <c r="L425" s="57">
        <f t="shared" ref="L425" si="559">SUM(L424)</f>
        <v>0</v>
      </c>
      <c r="M425" s="57">
        <f t="shared" ref="M425" si="560">SUM(M424)</f>
        <v>4.2699999999999996</v>
      </c>
      <c r="N425" s="57">
        <f t="shared" ref="N425" si="561">SUM(N424)</f>
        <v>0</v>
      </c>
      <c r="O425" s="57">
        <f t="shared" ref="O425" si="562">SUM(O424)</f>
        <v>-0.09</v>
      </c>
      <c r="P425" s="59">
        <f t="shared" ref="P425" si="563">SUM(P424)</f>
        <v>4.18</v>
      </c>
      <c r="Q425" s="61">
        <f>Q422+1</f>
        <v>884</v>
      </c>
      <c r="R425" s="60">
        <f>R422+1</f>
        <v>120</v>
      </c>
    </row>
    <row r="427" spans="1:18" ht="18" customHeight="1" x14ac:dyDescent="0.2">
      <c r="A427" s="29">
        <f>A424+1</f>
        <v>185</v>
      </c>
      <c r="B427" s="28" t="s">
        <v>816</v>
      </c>
      <c r="C427" s="13" t="s">
        <v>814</v>
      </c>
      <c r="D427" s="13" t="str">
        <f>VLOOKUP(C427,TaxInfo!$A$2:$B$641,2,0)</f>
        <v xml:space="preserve">Manila Electric Company </v>
      </c>
      <c r="E427" s="14" t="str">
        <f>VLOOKUP(C427,TaxInfo!$A$2:$C$641,3,0)</f>
        <v>000-101-528-000</v>
      </c>
      <c r="F427" s="14" t="s">
        <v>36</v>
      </c>
      <c r="G427" s="14" t="s">
        <v>37</v>
      </c>
      <c r="H427" s="14" t="s">
        <v>38</v>
      </c>
      <c r="I427" s="14" t="s">
        <v>38</v>
      </c>
      <c r="J427" s="14" t="s">
        <v>38</v>
      </c>
      <c r="K427" s="21">
        <v>65.8</v>
      </c>
      <c r="L427" s="15" t="s">
        <v>39</v>
      </c>
      <c r="M427" s="23" t="s">
        <v>1546</v>
      </c>
      <c r="N427" s="15">
        <v>7.9</v>
      </c>
      <c r="O427" s="20">
        <v>-1.32</v>
      </c>
      <c r="P427" s="19">
        <f>SUM(K427:O427)</f>
        <v>72.38000000000001</v>
      </c>
    </row>
    <row r="428" spans="1:18" ht="18" customHeight="1" x14ac:dyDescent="0.2">
      <c r="A428" s="29">
        <f t="shared" si="381"/>
        <v>186</v>
      </c>
      <c r="B428" s="28" t="s">
        <v>816</v>
      </c>
      <c r="C428" s="13" t="s">
        <v>816</v>
      </c>
      <c r="D428" s="13" t="str">
        <f>VLOOKUP(C428,TaxInfo!$A$2:$B$641,2,0)</f>
        <v xml:space="preserve">Manila Electric Company </v>
      </c>
      <c r="E428" s="14" t="str">
        <f>VLOOKUP(C428,TaxInfo!$A$2:$C$641,3,0)</f>
        <v>000-101-528-000</v>
      </c>
      <c r="F428" s="14" t="s">
        <v>36</v>
      </c>
      <c r="G428" s="14" t="s">
        <v>37</v>
      </c>
      <c r="H428" s="14" t="s">
        <v>38</v>
      </c>
      <c r="I428" s="14" t="s">
        <v>38</v>
      </c>
      <c r="J428" s="14" t="s">
        <v>38</v>
      </c>
      <c r="K428" s="21">
        <v>2986.79</v>
      </c>
      <c r="L428" s="15" t="s">
        <v>39</v>
      </c>
      <c r="M428" s="23" t="s">
        <v>1546</v>
      </c>
      <c r="N428" s="15">
        <v>358.41</v>
      </c>
      <c r="O428" s="20">
        <v>-59.74</v>
      </c>
      <c r="P428" s="19">
        <f>SUM(K428:O428)</f>
        <v>3285.46</v>
      </c>
    </row>
    <row r="429" spans="1:18" ht="18" customHeight="1" x14ac:dyDescent="0.2">
      <c r="A429" s="29">
        <f t="shared" si="381"/>
        <v>187</v>
      </c>
      <c r="B429" s="28" t="s">
        <v>819</v>
      </c>
      <c r="C429" s="13" t="s">
        <v>819</v>
      </c>
      <c r="D429" s="13" t="str">
        <f>VLOOKUP(C429,TaxInfo!$A$2:$B$641,2,0)</f>
        <v xml:space="preserve">Manila Electric Company </v>
      </c>
      <c r="E429" s="14" t="str">
        <f>VLOOKUP(C429,TaxInfo!$A$2:$C$641,3,0)</f>
        <v>000-101-528-000</v>
      </c>
      <c r="F429" s="14" t="s">
        <v>36</v>
      </c>
      <c r="G429" s="14" t="s">
        <v>37</v>
      </c>
      <c r="H429" s="14" t="s">
        <v>38</v>
      </c>
      <c r="I429" s="14" t="s">
        <v>38</v>
      </c>
      <c r="J429" s="14" t="s">
        <v>38</v>
      </c>
      <c r="K429" s="21">
        <v>683.48</v>
      </c>
      <c r="L429" s="15" t="s">
        <v>39</v>
      </c>
      <c r="M429" s="23" t="s">
        <v>1546</v>
      </c>
      <c r="N429" s="15">
        <v>82.02</v>
      </c>
      <c r="O429" s="20">
        <v>-13.67</v>
      </c>
      <c r="P429" s="19">
        <f>SUM(K429:O429)</f>
        <v>751.83</v>
      </c>
    </row>
    <row r="430" spans="1:18" x14ac:dyDescent="0.2">
      <c r="J430" s="56" t="s">
        <v>1548</v>
      </c>
      <c r="K430" s="57">
        <f>SUM(K427:K429)</f>
        <v>3736.07</v>
      </c>
      <c r="L430" s="57">
        <f t="shared" ref="L430:P430" si="564">SUM(L427:L429)</f>
        <v>0</v>
      </c>
      <c r="M430" s="57">
        <f t="shared" si="564"/>
        <v>0</v>
      </c>
      <c r="N430" s="57">
        <f t="shared" si="564"/>
        <v>448.33</v>
      </c>
      <c r="O430" s="57">
        <f t="shared" si="564"/>
        <v>-74.73</v>
      </c>
      <c r="P430" s="57">
        <f t="shared" si="564"/>
        <v>4109.67</v>
      </c>
      <c r="Q430" s="61">
        <f>Q425+1</f>
        <v>885</v>
      </c>
      <c r="R430" s="60">
        <f>R425+1</f>
        <v>121</v>
      </c>
    </row>
    <row r="432" spans="1:18" ht="18" customHeight="1" x14ac:dyDescent="0.2">
      <c r="A432" s="29">
        <f>A429+1</f>
        <v>188</v>
      </c>
      <c r="B432" s="28" t="s">
        <v>82</v>
      </c>
      <c r="C432" s="13" t="s">
        <v>83</v>
      </c>
      <c r="D432" s="13" t="str">
        <f>VLOOKUP(C432,TaxInfo!$A$2:$B$641,2,0)</f>
        <v xml:space="preserve">Masinloc Power Partners Co. Ltd. </v>
      </c>
      <c r="E432" s="14" t="str">
        <f>VLOOKUP(C432,TaxInfo!$A$2:$C$641,3,0)</f>
        <v>006-786-124-000</v>
      </c>
      <c r="F432" s="14" t="s">
        <v>36</v>
      </c>
      <c r="G432" s="14" t="s">
        <v>37</v>
      </c>
      <c r="H432" s="14" t="s">
        <v>37</v>
      </c>
      <c r="I432" s="14" t="s">
        <v>38</v>
      </c>
      <c r="J432" s="14" t="s">
        <v>38</v>
      </c>
      <c r="K432" s="21">
        <v>10.45</v>
      </c>
      <c r="L432" s="15" t="s">
        <v>39</v>
      </c>
      <c r="M432" s="23" t="s">
        <v>39</v>
      </c>
      <c r="N432" s="15">
        <v>1.25</v>
      </c>
      <c r="O432" s="20">
        <v>-0.21</v>
      </c>
      <c r="P432" s="19">
        <f t="shared" ref="P432:P443" si="565">SUM(K432:O432)</f>
        <v>11.489999999999998</v>
      </c>
    </row>
    <row r="433" spans="1:18" ht="18" customHeight="1" x14ac:dyDescent="0.2">
      <c r="A433" s="29">
        <f t="shared" si="381"/>
        <v>189</v>
      </c>
      <c r="B433" s="28" t="s">
        <v>82</v>
      </c>
      <c r="C433" s="13" t="s">
        <v>82</v>
      </c>
      <c r="D433" s="13" t="str">
        <f>VLOOKUP(C433,TaxInfo!$A$2:$B$641,2,0)</f>
        <v xml:space="preserve">Masinloc Power Partners Co. Ltd. </v>
      </c>
      <c r="E433" s="14" t="str">
        <f>VLOOKUP(C433,TaxInfo!$A$2:$C$641,3,0)</f>
        <v>006-786-124-000</v>
      </c>
      <c r="F433" s="14" t="s">
        <v>54</v>
      </c>
      <c r="G433" s="14" t="s">
        <v>37</v>
      </c>
      <c r="H433" s="14" t="s">
        <v>38</v>
      </c>
      <c r="I433" s="14" t="s">
        <v>38</v>
      </c>
      <c r="J433" s="14" t="s">
        <v>38</v>
      </c>
      <c r="K433" s="21">
        <v>150.59</v>
      </c>
      <c r="L433" s="15" t="s">
        <v>39</v>
      </c>
      <c r="M433" s="23" t="s">
        <v>1546</v>
      </c>
      <c r="N433" s="15">
        <v>18.07</v>
      </c>
      <c r="O433" s="20">
        <v>-3.01</v>
      </c>
      <c r="P433" s="19">
        <f t="shared" si="565"/>
        <v>165.65</v>
      </c>
    </row>
    <row r="434" spans="1:18" ht="18" customHeight="1" x14ac:dyDescent="0.2">
      <c r="A434" s="29">
        <f t="shared" si="381"/>
        <v>190</v>
      </c>
      <c r="B434" s="28" t="s">
        <v>82</v>
      </c>
      <c r="C434" s="13" t="s">
        <v>828</v>
      </c>
      <c r="D434" s="13" t="str">
        <f>VLOOKUP(C434,TaxInfo!$A$2:$B$641,2,0)</f>
        <v xml:space="preserve">Masinloc Power Partners Co. Ltd. </v>
      </c>
      <c r="E434" s="14" t="str">
        <f>VLOOKUP(C434,TaxInfo!$A$2:$C$641,3,0)</f>
        <v>006-786-124-000</v>
      </c>
      <c r="F434" s="14" t="s">
        <v>54</v>
      </c>
      <c r="G434" s="14" t="s">
        <v>37</v>
      </c>
      <c r="H434" s="14" t="s">
        <v>37</v>
      </c>
      <c r="I434" s="14" t="s">
        <v>38</v>
      </c>
      <c r="J434" s="14" t="s">
        <v>38</v>
      </c>
      <c r="K434" s="21">
        <v>0.38</v>
      </c>
      <c r="L434" s="15" t="s">
        <v>39</v>
      </c>
      <c r="M434" s="23" t="s">
        <v>1546</v>
      </c>
      <c r="N434" s="15">
        <v>0.05</v>
      </c>
      <c r="O434" s="20">
        <v>-0.01</v>
      </c>
      <c r="P434" s="19">
        <f t="shared" si="565"/>
        <v>0.42</v>
      </c>
    </row>
    <row r="435" spans="1:18" ht="18" customHeight="1" x14ac:dyDescent="0.2">
      <c r="A435" s="29">
        <f t="shared" si="381"/>
        <v>191</v>
      </c>
      <c r="B435" s="28" t="s">
        <v>82</v>
      </c>
      <c r="C435" s="13" t="s">
        <v>838</v>
      </c>
      <c r="D435" s="13" t="str">
        <f>VLOOKUP(C435,TaxInfo!$A$2:$B$641,2,0)</f>
        <v xml:space="preserve">Masinloc Power Partners Co. Ltd. </v>
      </c>
      <c r="E435" s="14" t="str">
        <f>VLOOKUP(C435,TaxInfo!$A$2:$C$641,3,0)</f>
        <v>006-786-124-000</v>
      </c>
      <c r="F435" s="14" t="s">
        <v>36</v>
      </c>
      <c r="G435" s="14" t="s">
        <v>37</v>
      </c>
      <c r="H435" s="14" t="s">
        <v>37</v>
      </c>
      <c r="I435" s="14" t="s">
        <v>38</v>
      </c>
      <c r="J435" s="14" t="s">
        <v>38</v>
      </c>
      <c r="K435" s="21">
        <v>18.78</v>
      </c>
      <c r="L435" s="15" t="s">
        <v>39</v>
      </c>
      <c r="M435" s="23" t="s">
        <v>1546</v>
      </c>
      <c r="N435" s="15">
        <v>2.25</v>
      </c>
      <c r="O435" s="20">
        <v>-0.38</v>
      </c>
      <c r="P435" s="19">
        <f t="shared" si="565"/>
        <v>20.650000000000002</v>
      </c>
    </row>
    <row r="436" spans="1:18" ht="18" customHeight="1" x14ac:dyDescent="0.2">
      <c r="A436" s="29">
        <f t="shared" si="381"/>
        <v>192</v>
      </c>
      <c r="B436" s="28" t="s">
        <v>82</v>
      </c>
      <c r="C436" s="13" t="s">
        <v>833</v>
      </c>
      <c r="D436" s="13" t="str">
        <f>VLOOKUP(C436,TaxInfo!$A$2:$B$641,2,0)</f>
        <v xml:space="preserve">Masinloc Power Partners Co. Ltd. </v>
      </c>
      <c r="E436" s="14" t="str">
        <f>VLOOKUP(C436,TaxInfo!$A$2:$C$641,3,0)</f>
        <v>006-786-124-000</v>
      </c>
      <c r="F436" s="14" t="s">
        <v>36</v>
      </c>
      <c r="G436" s="14" t="s">
        <v>37</v>
      </c>
      <c r="H436" s="14" t="s">
        <v>37</v>
      </c>
      <c r="I436" s="14" t="s">
        <v>38</v>
      </c>
      <c r="J436" s="14" t="s">
        <v>38</v>
      </c>
      <c r="K436" s="21">
        <v>24.71</v>
      </c>
      <c r="L436" s="15" t="s">
        <v>39</v>
      </c>
      <c r="M436" s="23" t="s">
        <v>1546</v>
      </c>
      <c r="N436" s="15">
        <v>2.97</v>
      </c>
      <c r="O436" s="20">
        <v>-0.49</v>
      </c>
      <c r="P436" s="19">
        <f t="shared" si="565"/>
        <v>27.19</v>
      </c>
    </row>
    <row r="437" spans="1:18" ht="18" customHeight="1" x14ac:dyDescent="0.2">
      <c r="A437" s="29">
        <f t="shared" si="381"/>
        <v>193</v>
      </c>
      <c r="B437" s="28" t="s">
        <v>82</v>
      </c>
      <c r="C437" s="13" t="s">
        <v>829</v>
      </c>
      <c r="D437" s="13" t="str">
        <f>VLOOKUP(C437,TaxInfo!$A$2:$B$641,2,0)</f>
        <v xml:space="preserve">Masinloc Power Partners Co. Ltd. </v>
      </c>
      <c r="E437" s="14" t="str">
        <f>VLOOKUP(C437,TaxInfo!$A$2:$C$641,3,0)</f>
        <v>006-786-124-000</v>
      </c>
      <c r="F437" s="14" t="s">
        <v>36</v>
      </c>
      <c r="G437" s="14" t="s">
        <v>37</v>
      </c>
      <c r="H437" s="14" t="s">
        <v>37</v>
      </c>
      <c r="I437" s="14" t="s">
        <v>38</v>
      </c>
      <c r="J437" s="14" t="s">
        <v>38</v>
      </c>
      <c r="K437" s="21">
        <v>40.26</v>
      </c>
      <c r="L437" s="15" t="s">
        <v>39</v>
      </c>
      <c r="M437" s="23" t="s">
        <v>1546</v>
      </c>
      <c r="N437" s="15">
        <v>4.83</v>
      </c>
      <c r="O437" s="20">
        <v>-0.81</v>
      </c>
      <c r="P437" s="19">
        <f t="shared" si="565"/>
        <v>44.279999999999994</v>
      </c>
    </row>
    <row r="438" spans="1:18" ht="18" customHeight="1" x14ac:dyDescent="0.2">
      <c r="A438" s="29">
        <f t="shared" si="381"/>
        <v>194</v>
      </c>
      <c r="B438" s="28" t="s">
        <v>82</v>
      </c>
      <c r="C438" s="13" t="s">
        <v>824</v>
      </c>
      <c r="D438" s="13" t="str">
        <f>VLOOKUP(C438,TaxInfo!$A$2:$B$641,2,0)</f>
        <v xml:space="preserve">Masinloc Power Partners Co. Ltd. </v>
      </c>
      <c r="E438" s="14" t="str">
        <f>VLOOKUP(C438,TaxInfo!$A$2:$C$641,3,0)</f>
        <v>006-786-124-000</v>
      </c>
      <c r="F438" s="14" t="s">
        <v>36</v>
      </c>
      <c r="G438" s="14" t="s">
        <v>37</v>
      </c>
      <c r="H438" s="14" t="s">
        <v>37</v>
      </c>
      <c r="I438" s="14" t="s">
        <v>38</v>
      </c>
      <c r="J438" s="14" t="s">
        <v>38</v>
      </c>
      <c r="K438" s="21">
        <v>0.09</v>
      </c>
      <c r="L438" s="15" t="s">
        <v>39</v>
      </c>
      <c r="M438" s="23" t="s">
        <v>1546</v>
      </c>
      <c r="N438" s="15">
        <v>0.01</v>
      </c>
      <c r="O438" s="20" t="s">
        <v>39</v>
      </c>
      <c r="P438" s="19">
        <f t="shared" si="565"/>
        <v>9.9999999999999992E-2</v>
      </c>
    </row>
    <row r="439" spans="1:18" ht="18" customHeight="1" x14ac:dyDescent="0.2">
      <c r="A439" s="29">
        <f t="shared" ref="A439:A578" si="566">A438+1</f>
        <v>195</v>
      </c>
      <c r="B439" s="28" t="s">
        <v>82</v>
      </c>
      <c r="C439" s="13" t="s">
        <v>834</v>
      </c>
      <c r="D439" s="13" t="str">
        <f>VLOOKUP(C439,TaxInfo!$A$2:$B$641,2,0)</f>
        <v xml:space="preserve">Masinloc Power Partners Co. Ltd. </v>
      </c>
      <c r="E439" s="14" t="str">
        <f>VLOOKUP(C439,TaxInfo!$A$2:$C$641,3,0)</f>
        <v>006-786-124-000</v>
      </c>
      <c r="F439" s="14" t="s">
        <v>36</v>
      </c>
      <c r="G439" s="14" t="s">
        <v>37</v>
      </c>
      <c r="H439" s="14" t="s">
        <v>37</v>
      </c>
      <c r="I439" s="14" t="s">
        <v>38</v>
      </c>
      <c r="J439" s="14" t="s">
        <v>38</v>
      </c>
      <c r="K439" s="21">
        <v>8.16</v>
      </c>
      <c r="L439" s="15" t="s">
        <v>39</v>
      </c>
      <c r="M439" s="23" t="s">
        <v>1546</v>
      </c>
      <c r="N439" s="15">
        <v>0.98</v>
      </c>
      <c r="O439" s="20">
        <v>-0.16</v>
      </c>
      <c r="P439" s="19">
        <f t="shared" si="565"/>
        <v>8.98</v>
      </c>
    </row>
    <row r="440" spans="1:18" ht="18" customHeight="1" x14ac:dyDescent="0.2">
      <c r="A440" s="29">
        <f t="shared" si="566"/>
        <v>196</v>
      </c>
      <c r="B440" s="28" t="s">
        <v>82</v>
      </c>
      <c r="C440" s="13" t="s">
        <v>835</v>
      </c>
      <c r="D440" s="13" t="str">
        <f>VLOOKUP(C440,TaxInfo!$A$2:$B$641,2,0)</f>
        <v xml:space="preserve">Masinloc Power Partners Co. Ltd. </v>
      </c>
      <c r="E440" s="14" t="str">
        <f>VLOOKUP(C440,TaxInfo!$A$2:$C$641,3,0)</f>
        <v>006-786-124-000</v>
      </c>
      <c r="F440" s="14" t="s">
        <v>36</v>
      </c>
      <c r="G440" s="14" t="s">
        <v>37</v>
      </c>
      <c r="H440" s="14" t="s">
        <v>37</v>
      </c>
      <c r="I440" s="14" t="s">
        <v>38</v>
      </c>
      <c r="J440" s="14" t="s">
        <v>38</v>
      </c>
      <c r="K440" s="21">
        <v>89.45</v>
      </c>
      <c r="L440" s="15" t="s">
        <v>39</v>
      </c>
      <c r="M440" s="23" t="s">
        <v>1546</v>
      </c>
      <c r="N440" s="15">
        <v>10.73</v>
      </c>
      <c r="O440" s="20">
        <v>-1.79</v>
      </c>
      <c r="P440" s="19">
        <f t="shared" si="565"/>
        <v>98.39</v>
      </c>
    </row>
    <row r="441" spans="1:18" ht="18" customHeight="1" x14ac:dyDescent="0.2">
      <c r="A441" s="29">
        <f t="shared" si="566"/>
        <v>197</v>
      </c>
      <c r="B441" s="28" t="s">
        <v>82</v>
      </c>
      <c r="C441" s="13" t="s">
        <v>836</v>
      </c>
      <c r="D441" s="13" t="str">
        <f>VLOOKUP(C441,TaxInfo!$A$2:$B$641,2,0)</f>
        <v xml:space="preserve">Masinloc Power Partners Co. Ltd. </v>
      </c>
      <c r="E441" s="14" t="str">
        <f>VLOOKUP(C441,TaxInfo!$A$2:$C$641,3,0)</f>
        <v>006-786-124-000</v>
      </c>
      <c r="F441" s="14" t="s">
        <v>36</v>
      </c>
      <c r="G441" s="14" t="s">
        <v>37</v>
      </c>
      <c r="H441" s="14" t="s">
        <v>37</v>
      </c>
      <c r="I441" s="14" t="s">
        <v>38</v>
      </c>
      <c r="J441" s="14" t="s">
        <v>38</v>
      </c>
      <c r="K441" s="21">
        <v>20.86</v>
      </c>
      <c r="L441" s="15" t="s">
        <v>39</v>
      </c>
      <c r="M441" s="23" t="s">
        <v>1546</v>
      </c>
      <c r="N441" s="15">
        <v>2.5</v>
      </c>
      <c r="O441" s="20">
        <v>-0.42</v>
      </c>
      <c r="P441" s="19">
        <f t="shared" si="565"/>
        <v>22.939999999999998</v>
      </c>
    </row>
    <row r="442" spans="1:18" ht="18" customHeight="1" x14ac:dyDescent="0.2">
      <c r="A442" s="29">
        <f t="shared" si="566"/>
        <v>198</v>
      </c>
      <c r="B442" s="28" t="s">
        <v>82</v>
      </c>
      <c r="C442" s="13" t="s">
        <v>832</v>
      </c>
      <c r="D442" s="13" t="str">
        <f>VLOOKUP(C442,TaxInfo!$A$2:$B$641,2,0)</f>
        <v xml:space="preserve">Masinloc Power Partners Co. Ltd. </v>
      </c>
      <c r="E442" s="14" t="str">
        <f>VLOOKUP(C442,TaxInfo!$A$2:$C$641,3,0)</f>
        <v>006-786-124-000</v>
      </c>
      <c r="F442" s="14" t="s">
        <v>36</v>
      </c>
      <c r="G442" s="14" t="s">
        <v>37</v>
      </c>
      <c r="H442" s="14" t="s">
        <v>37</v>
      </c>
      <c r="I442" s="14" t="s">
        <v>38</v>
      </c>
      <c r="J442" s="14" t="s">
        <v>38</v>
      </c>
      <c r="K442" s="21">
        <v>13.71</v>
      </c>
      <c r="L442" s="15" t="s">
        <v>39</v>
      </c>
      <c r="M442" s="23" t="s">
        <v>1546</v>
      </c>
      <c r="N442" s="15">
        <v>1.65</v>
      </c>
      <c r="O442" s="20">
        <v>-0.27</v>
      </c>
      <c r="P442" s="19">
        <f t="shared" si="565"/>
        <v>15.090000000000002</v>
      </c>
    </row>
    <row r="443" spans="1:18" ht="18" customHeight="1" x14ac:dyDescent="0.2">
      <c r="A443" s="29">
        <f t="shared" si="566"/>
        <v>199</v>
      </c>
      <c r="B443" s="28" t="s">
        <v>841</v>
      </c>
      <c r="C443" s="13" t="s">
        <v>841</v>
      </c>
      <c r="D443" s="13" t="str">
        <f>VLOOKUP(C443,TaxInfo!$A$2:$B$641,2,0)</f>
        <v xml:space="preserve">Masinloc Power Partners Company Limited </v>
      </c>
      <c r="E443" s="14" t="str">
        <f>VLOOKUP(C443,TaxInfo!$A$2:$C$641,3,0)</f>
        <v>006-786-124-000</v>
      </c>
      <c r="F443" s="14" t="s">
        <v>36</v>
      </c>
      <c r="G443" s="14" t="s">
        <v>37</v>
      </c>
      <c r="H443" s="14" t="s">
        <v>38</v>
      </c>
      <c r="I443" s="14" t="s">
        <v>38</v>
      </c>
      <c r="J443" s="14" t="s">
        <v>38</v>
      </c>
      <c r="K443" s="21">
        <v>53.14</v>
      </c>
      <c r="L443" s="15" t="s">
        <v>39</v>
      </c>
      <c r="M443" s="23" t="s">
        <v>1546</v>
      </c>
      <c r="N443" s="15">
        <v>6.38</v>
      </c>
      <c r="O443" s="20">
        <v>-1.06</v>
      </c>
      <c r="P443" s="19">
        <f t="shared" si="565"/>
        <v>58.46</v>
      </c>
    </row>
    <row r="444" spans="1:18" x14ac:dyDescent="0.2">
      <c r="J444" s="56" t="s">
        <v>1548</v>
      </c>
      <c r="K444" s="57">
        <f>SUM(K432:K443)</f>
        <v>430.58</v>
      </c>
      <c r="L444" s="57">
        <f t="shared" ref="L444:P444" si="567">SUM(L432:L443)</f>
        <v>0</v>
      </c>
      <c r="M444" s="57">
        <f t="shared" si="567"/>
        <v>0</v>
      </c>
      <c r="N444" s="57">
        <f t="shared" si="567"/>
        <v>51.67</v>
      </c>
      <c r="O444" s="57">
        <f t="shared" si="567"/>
        <v>-8.6100000000000012</v>
      </c>
      <c r="P444" s="57">
        <f t="shared" si="567"/>
        <v>473.64</v>
      </c>
      <c r="Q444" s="61">
        <f>Q430+1</f>
        <v>886</v>
      </c>
      <c r="R444" s="60">
        <f>R430+1</f>
        <v>122</v>
      </c>
    </row>
    <row r="446" spans="1:18" ht="18" customHeight="1" x14ac:dyDescent="0.2">
      <c r="A446" s="29">
        <f>A443+1</f>
        <v>200</v>
      </c>
      <c r="B446" s="28" t="s">
        <v>846</v>
      </c>
      <c r="C446" s="13" t="s">
        <v>846</v>
      </c>
      <c r="D446" s="13" t="str">
        <f>VLOOKUP(C446,TaxInfo!$A$2:$B$641,2,0)</f>
        <v>MeridianX Inc.</v>
      </c>
      <c r="E446" s="14" t="str">
        <f>VLOOKUP(C446,TaxInfo!$A$2:$C$641,3,0)</f>
        <v>009-464-447-000</v>
      </c>
      <c r="F446" s="14" t="s">
        <v>36</v>
      </c>
      <c r="G446" s="14" t="s">
        <v>38</v>
      </c>
      <c r="H446" s="14" t="s">
        <v>38</v>
      </c>
      <c r="I446" s="14" t="s">
        <v>38</v>
      </c>
      <c r="J446" s="14" t="s">
        <v>38</v>
      </c>
      <c r="K446" s="21">
        <v>2.46</v>
      </c>
      <c r="L446" s="15" t="s">
        <v>39</v>
      </c>
      <c r="M446" s="23" t="s">
        <v>1546</v>
      </c>
      <c r="N446" s="15">
        <v>0.3</v>
      </c>
      <c r="O446" s="20" t="s">
        <v>39</v>
      </c>
      <c r="P446" s="19">
        <f>SUM(K446:O446)</f>
        <v>2.76</v>
      </c>
    </row>
    <row r="447" spans="1:18" x14ac:dyDescent="0.2">
      <c r="J447" s="56" t="s">
        <v>1548</v>
      </c>
      <c r="K447" s="57">
        <f>SUM(K446)</f>
        <v>2.46</v>
      </c>
      <c r="L447" s="57">
        <f t="shared" ref="L447" si="568">SUM(L446)</f>
        <v>0</v>
      </c>
      <c r="M447" s="57">
        <f t="shared" ref="M447" si="569">SUM(M446)</f>
        <v>0</v>
      </c>
      <c r="N447" s="57">
        <f t="shared" ref="N447" si="570">SUM(N446)</f>
        <v>0.3</v>
      </c>
      <c r="O447" s="57">
        <f t="shared" ref="O447" si="571">SUM(O446)</f>
        <v>0</v>
      </c>
      <c r="P447" s="59">
        <f t="shared" ref="P447" si="572">SUM(P446)</f>
        <v>2.76</v>
      </c>
      <c r="Q447" s="61">
        <f>Q444+1</f>
        <v>887</v>
      </c>
      <c r="R447" s="60">
        <f>R444+1</f>
        <v>123</v>
      </c>
    </row>
    <row r="449" spans="1:18" ht="18" customHeight="1" x14ac:dyDescent="0.2">
      <c r="A449" s="29">
        <f>A446+1</f>
        <v>201</v>
      </c>
      <c r="B449" s="28" t="s">
        <v>856</v>
      </c>
      <c r="C449" s="13" t="s">
        <v>860</v>
      </c>
      <c r="D449" s="13" t="str">
        <f>VLOOKUP(C449,TaxInfo!$A$2:$B$641,2,0)</f>
        <v xml:space="preserve">Mirae Asia Energy Corporation </v>
      </c>
      <c r="E449" s="14" t="str">
        <f>VLOOKUP(C449,TaxInfo!$A$2:$C$641,3,0)</f>
        <v>008-091-486-000</v>
      </c>
      <c r="F449" s="14" t="s">
        <v>36</v>
      </c>
      <c r="G449" s="14" t="s">
        <v>37</v>
      </c>
      <c r="H449" s="14" t="s">
        <v>37</v>
      </c>
      <c r="I449" s="14" t="s">
        <v>37</v>
      </c>
      <c r="J449" s="14" t="s">
        <v>37</v>
      </c>
      <c r="K449" s="21" t="s">
        <v>39</v>
      </c>
      <c r="L449" s="15" t="s">
        <v>39</v>
      </c>
      <c r="M449" s="23">
        <v>0.14000000000000001</v>
      </c>
      <c r="N449" s="15" t="s">
        <v>39</v>
      </c>
      <c r="O449" s="20" t="s">
        <v>39</v>
      </c>
      <c r="P449" s="19">
        <f>SUM(K449:O449)</f>
        <v>0.14000000000000001</v>
      </c>
    </row>
    <row r="450" spans="1:18" x14ac:dyDescent="0.2">
      <c r="J450" s="56" t="s">
        <v>1548</v>
      </c>
      <c r="K450" s="57">
        <f>SUM(K449)</f>
        <v>0</v>
      </c>
      <c r="L450" s="57">
        <f t="shared" ref="L450" si="573">SUM(L449)</f>
        <v>0</v>
      </c>
      <c r="M450" s="57">
        <f t="shared" ref="M450" si="574">SUM(M449)</f>
        <v>0.14000000000000001</v>
      </c>
      <c r="N450" s="57">
        <f t="shared" ref="N450" si="575">SUM(N449)</f>
        <v>0</v>
      </c>
      <c r="O450" s="57">
        <f t="shared" ref="O450" si="576">SUM(O449)</f>
        <v>0</v>
      </c>
      <c r="P450" s="59">
        <f t="shared" ref="P450" si="577">SUM(P449)</f>
        <v>0.14000000000000001</v>
      </c>
      <c r="Q450" s="61">
        <f>Q447+1</f>
        <v>888</v>
      </c>
      <c r="R450" s="60">
        <f>R447+1</f>
        <v>124</v>
      </c>
    </row>
    <row r="452" spans="1:18" ht="18" customHeight="1" x14ac:dyDescent="0.2">
      <c r="A452" s="29">
        <f>A449+1</f>
        <v>202</v>
      </c>
      <c r="B452" s="28" t="s">
        <v>868</v>
      </c>
      <c r="C452" s="13" t="s">
        <v>868</v>
      </c>
      <c r="D452" s="13" t="str">
        <f>VLOOKUP(C452,TaxInfo!$A$2:$B$641,2,0)</f>
        <v xml:space="preserve">Monte Solar Energy, Inc. </v>
      </c>
      <c r="E452" s="14" t="str">
        <f>VLOOKUP(C452,TaxInfo!$A$2:$C$641,3,0)</f>
        <v>008-828-119-000</v>
      </c>
      <c r="F452" s="14" t="s">
        <v>54</v>
      </c>
      <c r="G452" s="14" t="s">
        <v>37</v>
      </c>
      <c r="H452" s="14" t="s">
        <v>37</v>
      </c>
      <c r="I452" s="14" t="s">
        <v>37</v>
      </c>
      <c r="J452" s="14" t="s">
        <v>37</v>
      </c>
      <c r="K452" s="21" t="s">
        <v>39</v>
      </c>
      <c r="L452" s="15" t="s">
        <v>39</v>
      </c>
      <c r="M452" s="23">
        <v>0.2</v>
      </c>
      <c r="N452" s="15" t="s">
        <v>39</v>
      </c>
      <c r="O452" s="20" t="s">
        <v>39</v>
      </c>
      <c r="P452" s="19">
        <f>SUM(K452:O452)</f>
        <v>0.2</v>
      </c>
    </row>
    <row r="453" spans="1:18" ht="18" customHeight="1" x14ac:dyDescent="0.2">
      <c r="A453" s="29">
        <f t="shared" si="566"/>
        <v>203</v>
      </c>
      <c r="B453" s="28" t="s">
        <v>868</v>
      </c>
      <c r="C453" s="13" t="s">
        <v>866</v>
      </c>
      <c r="D453" s="13" t="str">
        <f>VLOOKUP(C453,TaxInfo!$A$2:$B$641,2,0)</f>
        <v xml:space="preserve">Monte Solar Energy, Inc. </v>
      </c>
      <c r="E453" s="14" t="str">
        <f>VLOOKUP(C453,TaxInfo!$A$2:$C$641,3,0)</f>
        <v>008-828-119-000</v>
      </c>
      <c r="F453" s="14" t="s">
        <v>36</v>
      </c>
      <c r="G453" s="14" t="s">
        <v>37</v>
      </c>
      <c r="H453" s="14" t="s">
        <v>37</v>
      </c>
      <c r="I453" s="14" t="s">
        <v>37</v>
      </c>
      <c r="J453" s="14" t="s">
        <v>37</v>
      </c>
      <c r="K453" s="21" t="s">
        <v>39</v>
      </c>
      <c r="L453" s="15" t="s">
        <v>39</v>
      </c>
      <c r="M453" s="23">
        <v>7.0000000000000007E-2</v>
      </c>
      <c r="N453" s="15" t="s">
        <v>39</v>
      </c>
      <c r="O453" s="20" t="s">
        <v>39</v>
      </c>
      <c r="P453" s="19">
        <f>SUM(K453:O453)</f>
        <v>7.0000000000000007E-2</v>
      </c>
    </row>
    <row r="454" spans="1:18" x14ac:dyDescent="0.2">
      <c r="J454" s="56" t="s">
        <v>1548</v>
      </c>
      <c r="K454" s="57">
        <f>SUM(K452:K453)</f>
        <v>0</v>
      </c>
      <c r="L454" s="57">
        <f t="shared" ref="L454" si="578">SUM(L452:L453)</f>
        <v>0</v>
      </c>
      <c r="M454" s="57">
        <f t="shared" ref="M454" si="579">SUM(M452:M453)</f>
        <v>0.27</v>
      </c>
      <c r="N454" s="57">
        <f t="shared" ref="N454" si="580">SUM(N452:N453)</f>
        <v>0</v>
      </c>
      <c r="O454" s="57">
        <f t="shared" ref="O454" si="581">SUM(O452:O453)</f>
        <v>0</v>
      </c>
      <c r="P454" s="59">
        <f t="shared" ref="P454" si="582">SUM(P452:P453)</f>
        <v>0.27</v>
      </c>
      <c r="Q454" s="61">
        <f>Q450+1</f>
        <v>889</v>
      </c>
      <c r="R454" s="60">
        <f>R450+1</f>
        <v>125</v>
      </c>
    </row>
    <row r="456" spans="1:18" ht="18" customHeight="1" x14ac:dyDescent="0.2">
      <c r="A456" s="29">
        <f>A453+1</f>
        <v>204</v>
      </c>
      <c r="B456" s="28" t="s">
        <v>871</v>
      </c>
      <c r="C456" s="13" t="s">
        <v>871</v>
      </c>
      <c r="D456" s="13" t="str">
        <f>VLOOKUP(C456,TaxInfo!$A$2:$B$641,2,0)</f>
        <v xml:space="preserve">MORE Electric and Power Corporation </v>
      </c>
      <c r="E456" s="14" t="str">
        <f>VLOOKUP(C456,TaxInfo!$A$2:$C$641,3,0)</f>
        <v>007-106-367-000</v>
      </c>
      <c r="F456" s="14" t="s">
        <v>36</v>
      </c>
      <c r="G456" s="14" t="s">
        <v>37</v>
      </c>
      <c r="H456" s="14" t="s">
        <v>38</v>
      </c>
      <c r="I456" s="14" t="s">
        <v>38</v>
      </c>
      <c r="J456" s="14" t="s">
        <v>38</v>
      </c>
      <c r="K456" s="21">
        <v>35.89</v>
      </c>
      <c r="L456" s="15" t="s">
        <v>39</v>
      </c>
      <c r="M456" s="23" t="s">
        <v>1546</v>
      </c>
      <c r="N456" s="15">
        <v>4.3099999999999996</v>
      </c>
      <c r="O456" s="20">
        <v>-0.72</v>
      </c>
      <c r="P456" s="19">
        <f>SUM(K456:O456)</f>
        <v>39.480000000000004</v>
      </c>
    </row>
    <row r="457" spans="1:18" x14ac:dyDescent="0.2">
      <c r="J457" s="56" t="s">
        <v>1548</v>
      </c>
      <c r="K457" s="57">
        <f>SUM(K456)</f>
        <v>35.89</v>
      </c>
      <c r="L457" s="57">
        <f t="shared" ref="L457" si="583">SUM(L456)</f>
        <v>0</v>
      </c>
      <c r="M457" s="57">
        <f t="shared" ref="M457" si="584">SUM(M456)</f>
        <v>0</v>
      </c>
      <c r="N457" s="57">
        <f t="shared" ref="N457" si="585">SUM(N456)</f>
        <v>4.3099999999999996</v>
      </c>
      <c r="O457" s="57">
        <f t="shared" ref="O457" si="586">SUM(O456)</f>
        <v>-0.72</v>
      </c>
      <c r="P457" s="59">
        <f t="shared" ref="P457" si="587">SUM(P456)</f>
        <v>39.480000000000004</v>
      </c>
      <c r="Q457" s="61">
        <f>Q454+1</f>
        <v>890</v>
      </c>
      <c r="R457" s="60">
        <f>R454+1</f>
        <v>126</v>
      </c>
    </row>
    <row r="459" spans="1:18" ht="18" customHeight="1" x14ac:dyDescent="0.2">
      <c r="A459" s="29">
        <f>A456+1</f>
        <v>205</v>
      </c>
      <c r="B459" s="28" t="s">
        <v>1542</v>
      </c>
      <c r="C459" s="13" t="s">
        <v>1542</v>
      </c>
      <c r="D459" s="13" t="str">
        <f>VLOOKUP(C459,TaxInfo!$A$2:$B$641,2,0)</f>
        <v>MORE Power Barge Inc.</v>
      </c>
      <c r="E459" s="14" t="str">
        <f>VLOOKUP(C459,TaxInfo!$A$2:$C$641,3,0)</f>
        <v>601-191-398-000</v>
      </c>
      <c r="F459" s="14" t="s">
        <v>54</v>
      </c>
      <c r="G459" s="14" t="s">
        <v>37</v>
      </c>
      <c r="H459" s="14" t="s">
        <v>38</v>
      </c>
      <c r="I459" s="14" t="s">
        <v>38</v>
      </c>
      <c r="J459" s="14" t="s">
        <v>38</v>
      </c>
      <c r="K459" s="21">
        <v>0.09</v>
      </c>
      <c r="L459" s="15" t="s">
        <v>39</v>
      </c>
      <c r="M459" s="23" t="s">
        <v>1546</v>
      </c>
      <c r="N459" s="15">
        <v>0.01</v>
      </c>
      <c r="O459" s="20" t="s">
        <v>39</v>
      </c>
      <c r="P459" s="19">
        <f>SUM(K459:O459)</f>
        <v>9.9999999999999992E-2</v>
      </c>
    </row>
    <row r="460" spans="1:18" ht="18" customHeight="1" x14ac:dyDescent="0.2">
      <c r="A460" s="29">
        <f t="shared" si="566"/>
        <v>206</v>
      </c>
      <c r="B460" s="28" t="s">
        <v>1542</v>
      </c>
      <c r="C460" s="13" t="s">
        <v>1545</v>
      </c>
      <c r="D460" s="13" t="str">
        <f>VLOOKUP(C460,TaxInfo!$A$2:$B$641,2,0)</f>
        <v>MORE Power Barge Inc.</v>
      </c>
      <c r="E460" s="14" t="str">
        <f>VLOOKUP(C460,TaxInfo!$A$2:$C$641,3,0)</f>
        <v>601-191-398-000</v>
      </c>
      <c r="F460" s="14" t="s">
        <v>36</v>
      </c>
      <c r="G460" s="14" t="s">
        <v>37</v>
      </c>
      <c r="H460" s="14" t="s">
        <v>38</v>
      </c>
      <c r="I460" s="14" t="s">
        <v>38</v>
      </c>
      <c r="J460" s="14" t="s">
        <v>38</v>
      </c>
      <c r="K460" s="21">
        <v>0.38</v>
      </c>
      <c r="L460" s="15" t="s">
        <v>39</v>
      </c>
      <c r="M460" s="23" t="s">
        <v>1546</v>
      </c>
      <c r="N460" s="15">
        <v>0.05</v>
      </c>
      <c r="O460" s="20">
        <v>-0.01</v>
      </c>
      <c r="P460" s="19">
        <f>SUM(K460:O460)</f>
        <v>0.42</v>
      </c>
    </row>
    <row r="461" spans="1:18" x14ac:dyDescent="0.2">
      <c r="J461" s="56" t="s">
        <v>1548</v>
      </c>
      <c r="K461" s="57">
        <f>SUM(K459:K460)</f>
        <v>0.47</v>
      </c>
      <c r="L461" s="57">
        <f t="shared" ref="L461" si="588">SUM(L459:L460)</f>
        <v>0</v>
      </c>
      <c r="M461" s="57">
        <f t="shared" ref="M461" si="589">SUM(M459:M460)</f>
        <v>0</v>
      </c>
      <c r="N461" s="57">
        <f t="shared" ref="N461" si="590">SUM(N459:N460)</f>
        <v>6.0000000000000005E-2</v>
      </c>
      <c r="O461" s="57">
        <f t="shared" ref="O461" si="591">SUM(O459:O460)</f>
        <v>-0.01</v>
      </c>
      <c r="P461" s="59">
        <f t="shared" ref="P461" si="592">SUM(P459:P460)</f>
        <v>0.52</v>
      </c>
      <c r="Q461" s="61">
        <f>Q457+1</f>
        <v>891</v>
      </c>
      <c r="R461" s="60">
        <f>R457+1</f>
        <v>127</v>
      </c>
    </row>
    <row r="463" spans="1:18" ht="18" customHeight="1" x14ac:dyDescent="0.2">
      <c r="A463" s="29">
        <f>A460+1</f>
        <v>207</v>
      </c>
      <c r="B463" s="28" t="s">
        <v>875</v>
      </c>
      <c r="C463" s="13" t="s">
        <v>875</v>
      </c>
      <c r="D463" s="13" t="str">
        <f>VLOOKUP(C463,TaxInfo!$A$2:$B$641,2,0)</f>
        <v xml:space="preserve">Mountain Province Electric Cooperative, Inc. </v>
      </c>
      <c r="E463" s="14" t="str">
        <f>VLOOKUP(C463,TaxInfo!$A$2:$C$641,3,0)</f>
        <v>004-510-071-000</v>
      </c>
      <c r="F463" s="14" t="s">
        <v>36</v>
      </c>
      <c r="G463" s="14" t="s">
        <v>37</v>
      </c>
      <c r="H463" s="14" t="s">
        <v>38</v>
      </c>
      <c r="I463" s="14" t="s">
        <v>38</v>
      </c>
      <c r="J463" s="14" t="s">
        <v>38</v>
      </c>
      <c r="K463" s="21">
        <v>3.27</v>
      </c>
      <c r="L463" s="15" t="s">
        <v>39</v>
      </c>
      <c r="M463" s="23" t="s">
        <v>1546</v>
      </c>
      <c r="N463" s="15">
        <v>0.39</v>
      </c>
      <c r="O463" s="20">
        <v>-7.0000000000000007E-2</v>
      </c>
      <c r="P463" s="19">
        <f>SUM(K463:O463)</f>
        <v>3.5900000000000003</v>
      </c>
    </row>
    <row r="464" spans="1:18" x14ac:dyDescent="0.2">
      <c r="J464" s="56" t="s">
        <v>1548</v>
      </c>
      <c r="K464" s="57">
        <f>SUM(K463)</f>
        <v>3.27</v>
      </c>
      <c r="L464" s="57">
        <f t="shared" ref="L464" si="593">SUM(L463)</f>
        <v>0</v>
      </c>
      <c r="M464" s="57">
        <f t="shared" ref="M464" si="594">SUM(M463)</f>
        <v>0</v>
      </c>
      <c r="N464" s="57">
        <f t="shared" ref="N464" si="595">SUM(N463)</f>
        <v>0.39</v>
      </c>
      <c r="O464" s="57">
        <f t="shared" ref="O464" si="596">SUM(O463)</f>
        <v>-7.0000000000000007E-2</v>
      </c>
      <c r="P464" s="59">
        <f t="shared" ref="P464" si="597">SUM(P463)</f>
        <v>3.5900000000000003</v>
      </c>
      <c r="Q464" s="61">
        <f>Q461+1</f>
        <v>892</v>
      </c>
      <c r="R464" s="60">
        <f>R461+1</f>
        <v>128</v>
      </c>
    </row>
    <row r="466" spans="1:18" ht="18" customHeight="1" x14ac:dyDescent="0.2">
      <c r="A466" s="29">
        <f>A463+1</f>
        <v>208</v>
      </c>
      <c r="B466" s="28" t="s">
        <v>879</v>
      </c>
      <c r="C466" s="13" t="s">
        <v>879</v>
      </c>
      <c r="D466" s="13" t="str">
        <f>VLOOKUP(C466,TaxInfo!$A$2:$B$641,2,0)</f>
        <v>National Grid Corporation of the Philippines</v>
      </c>
      <c r="E466" s="14" t="str">
        <f>VLOOKUP(C466,TaxInfo!$A$2:$C$641,3,0)</f>
        <v>006-977-514-000</v>
      </c>
      <c r="F466" s="14" t="s">
        <v>36</v>
      </c>
      <c r="G466" s="14" t="s">
        <v>37</v>
      </c>
      <c r="H466" s="14" t="s">
        <v>38</v>
      </c>
      <c r="I466" s="14" t="s">
        <v>38</v>
      </c>
      <c r="J466" s="14" t="s">
        <v>38</v>
      </c>
      <c r="K466" s="21">
        <v>11.78</v>
      </c>
      <c r="L466" s="15" t="s">
        <v>39</v>
      </c>
      <c r="M466" s="23" t="s">
        <v>1546</v>
      </c>
      <c r="N466" s="15">
        <v>1.41</v>
      </c>
      <c r="O466" s="20">
        <v>-0.24</v>
      </c>
      <c r="P466" s="19">
        <f>SUM(K466:O466)</f>
        <v>12.95</v>
      </c>
    </row>
    <row r="467" spans="1:18" ht="18" customHeight="1" x14ac:dyDescent="0.2">
      <c r="A467" s="29">
        <f t="shared" si="566"/>
        <v>209</v>
      </c>
      <c r="B467" s="28" t="s">
        <v>879</v>
      </c>
      <c r="C467" s="13" t="s">
        <v>883</v>
      </c>
      <c r="D467" s="13" t="str">
        <f>VLOOKUP(C467,TaxInfo!$A$2:$B$641,2,0)</f>
        <v>National Grid Corporation of the Philippines</v>
      </c>
      <c r="E467" s="14" t="str">
        <f>VLOOKUP(C467,TaxInfo!$A$2:$C$641,3,0)</f>
        <v>006-977-514-000</v>
      </c>
      <c r="F467" s="14" t="s">
        <v>36</v>
      </c>
      <c r="G467" s="14" t="s">
        <v>37</v>
      </c>
      <c r="H467" s="14" t="s">
        <v>38</v>
      </c>
      <c r="I467" s="14" t="s">
        <v>38</v>
      </c>
      <c r="J467" s="14" t="s">
        <v>38</v>
      </c>
      <c r="K467" s="21">
        <v>4.93</v>
      </c>
      <c r="L467" s="15" t="s">
        <v>39</v>
      </c>
      <c r="M467" s="23" t="s">
        <v>1546</v>
      </c>
      <c r="N467" s="15">
        <v>0.59</v>
      </c>
      <c r="O467" s="20">
        <v>-0.1</v>
      </c>
      <c r="P467" s="19">
        <f>SUM(K467:O467)</f>
        <v>5.42</v>
      </c>
    </row>
    <row r="468" spans="1:18" x14ac:dyDescent="0.2">
      <c r="J468" s="56" t="s">
        <v>1548</v>
      </c>
      <c r="K468" s="57">
        <f>SUM(K466:K467)</f>
        <v>16.71</v>
      </c>
      <c r="L468" s="57">
        <f t="shared" ref="L468" si="598">SUM(L466:L467)</f>
        <v>0</v>
      </c>
      <c r="M468" s="57">
        <f t="shared" ref="M468" si="599">SUM(M466:M467)</f>
        <v>0</v>
      </c>
      <c r="N468" s="57">
        <f t="shared" ref="N468" si="600">SUM(N466:N467)</f>
        <v>2</v>
      </c>
      <c r="O468" s="57">
        <f t="shared" ref="O468" si="601">SUM(O466:O467)</f>
        <v>-0.33999999999999997</v>
      </c>
      <c r="P468" s="59">
        <f t="shared" ref="P468" si="602">SUM(P466:P467)</f>
        <v>18.369999999999997</v>
      </c>
      <c r="Q468" s="61">
        <f>Q464+1</f>
        <v>893</v>
      </c>
      <c r="R468" s="60">
        <f>R464+1</f>
        <v>129</v>
      </c>
    </row>
    <row r="470" spans="1:18" ht="18" customHeight="1" x14ac:dyDescent="0.2">
      <c r="A470" s="29">
        <f>A467+1</f>
        <v>210</v>
      </c>
      <c r="B470" s="28" t="s">
        <v>884</v>
      </c>
      <c r="C470" s="13" t="s">
        <v>888</v>
      </c>
      <c r="D470" s="13" t="str">
        <f>VLOOKUP(C470,TaxInfo!$A$2:$B$641,2,0)</f>
        <v xml:space="preserve">National Irrigation Administration </v>
      </c>
      <c r="E470" s="14" t="str">
        <f>VLOOKUP(C470,TaxInfo!$A$2:$C$641,3,0)</f>
        <v>000-916-415-155</v>
      </c>
      <c r="F470" s="14" t="s">
        <v>36</v>
      </c>
      <c r="G470" s="14" t="s">
        <v>37</v>
      </c>
      <c r="H470" s="14" t="s">
        <v>38</v>
      </c>
      <c r="I470" s="14" t="s">
        <v>37</v>
      </c>
      <c r="J470" s="14" t="s">
        <v>38</v>
      </c>
      <c r="K470" s="21">
        <v>0.49</v>
      </c>
      <c r="L470" s="15" t="s">
        <v>39</v>
      </c>
      <c r="M470" s="23" t="s">
        <v>1546</v>
      </c>
      <c r="N470" s="15">
        <v>0.06</v>
      </c>
      <c r="O470" s="20">
        <v>-0.01</v>
      </c>
      <c r="P470" s="19">
        <f>SUM(K470:O470)</f>
        <v>0.54</v>
      </c>
    </row>
    <row r="471" spans="1:18" x14ac:dyDescent="0.2">
      <c r="J471" s="56" t="s">
        <v>1548</v>
      </c>
      <c r="K471" s="57">
        <f>SUM(K470)</f>
        <v>0.49</v>
      </c>
      <c r="L471" s="57">
        <f t="shared" ref="L471" si="603">SUM(L470)</f>
        <v>0</v>
      </c>
      <c r="M471" s="57">
        <f t="shared" ref="M471" si="604">SUM(M470)</f>
        <v>0</v>
      </c>
      <c r="N471" s="57">
        <f t="shared" ref="N471" si="605">SUM(N470)</f>
        <v>0.06</v>
      </c>
      <c r="O471" s="57">
        <f t="shared" ref="O471" si="606">SUM(O470)</f>
        <v>-0.01</v>
      </c>
      <c r="P471" s="59">
        <f t="shared" ref="P471" si="607">SUM(P470)</f>
        <v>0.54</v>
      </c>
      <c r="Q471" s="61">
        <f>Q468+1</f>
        <v>894</v>
      </c>
      <c r="R471" s="60">
        <f>R468+1</f>
        <v>130</v>
      </c>
    </row>
    <row r="473" spans="1:18" ht="18" customHeight="1" x14ac:dyDescent="0.2">
      <c r="A473" s="29">
        <f>A470+1</f>
        <v>211</v>
      </c>
      <c r="B473" s="28" t="s">
        <v>889</v>
      </c>
      <c r="C473" s="13" t="s">
        <v>889</v>
      </c>
      <c r="D473" s="13" t="str">
        <f>VLOOKUP(C473,TaxInfo!$A$2:$B$641,2,0)</f>
        <v>National Irrigation Administration Magat River Integrated Irrigation System</v>
      </c>
      <c r="E473" s="14" t="str">
        <f>VLOOKUP(C473,TaxInfo!$A$2:$C$641,3,0)</f>
        <v>000-916-415-162</v>
      </c>
      <c r="F473" s="14" t="s">
        <v>36</v>
      </c>
      <c r="G473" s="14" t="s">
        <v>37</v>
      </c>
      <c r="H473" s="14" t="s">
        <v>38</v>
      </c>
      <c r="I473" s="14" t="s">
        <v>38</v>
      </c>
      <c r="J473" s="14" t="s">
        <v>38</v>
      </c>
      <c r="K473" s="21">
        <v>5.08</v>
      </c>
      <c r="L473" s="15" t="s">
        <v>39</v>
      </c>
      <c r="M473" s="23" t="s">
        <v>1546</v>
      </c>
      <c r="N473" s="15">
        <v>0.61</v>
      </c>
      <c r="O473" s="20">
        <v>-0.1</v>
      </c>
      <c r="P473" s="19">
        <f>SUM(K473:O473)</f>
        <v>5.5900000000000007</v>
      </c>
    </row>
    <row r="474" spans="1:18" x14ac:dyDescent="0.2">
      <c r="J474" s="56" t="s">
        <v>1548</v>
      </c>
      <c r="K474" s="57">
        <f>SUM(K473)</f>
        <v>5.08</v>
      </c>
      <c r="L474" s="57">
        <f t="shared" ref="L474" si="608">SUM(L473)</f>
        <v>0</v>
      </c>
      <c r="M474" s="57">
        <f t="shared" ref="M474" si="609">SUM(M473)</f>
        <v>0</v>
      </c>
      <c r="N474" s="57">
        <f t="shared" ref="N474" si="610">SUM(N473)</f>
        <v>0.61</v>
      </c>
      <c r="O474" s="57">
        <f t="shared" ref="O474" si="611">SUM(O473)</f>
        <v>-0.1</v>
      </c>
      <c r="P474" s="59">
        <f t="shared" ref="P474" si="612">SUM(P473)</f>
        <v>5.5900000000000007</v>
      </c>
      <c r="Q474" s="61">
        <f>Q471+1</f>
        <v>895</v>
      </c>
      <c r="R474" s="60">
        <f>R471+1</f>
        <v>131</v>
      </c>
    </row>
    <row r="476" spans="1:18" ht="18" customHeight="1" x14ac:dyDescent="0.2">
      <c r="A476" s="29">
        <f>A473+1</f>
        <v>212</v>
      </c>
      <c r="B476" s="28" t="s">
        <v>893</v>
      </c>
      <c r="C476" s="13" t="s">
        <v>893</v>
      </c>
      <c r="D476" s="13" t="str">
        <f>VLOOKUP(C476,TaxInfo!$A$2:$B$641,2,0)</f>
        <v>National Irrigation Administration Region 2</v>
      </c>
      <c r="E476" s="14" t="str">
        <f>VLOOKUP(C476,TaxInfo!$A$2:$C$641,3,0)</f>
        <v>000-916-415-000</v>
      </c>
      <c r="F476" s="14" t="s">
        <v>36</v>
      </c>
      <c r="G476" s="14" t="s">
        <v>38</v>
      </c>
      <c r="H476" s="14" t="s">
        <v>38</v>
      </c>
      <c r="I476" s="14" t="s">
        <v>38</v>
      </c>
      <c r="J476" s="14" t="s">
        <v>38</v>
      </c>
      <c r="K476" s="21">
        <v>11.37</v>
      </c>
      <c r="L476" s="15" t="s">
        <v>39</v>
      </c>
      <c r="M476" s="23" t="s">
        <v>1546</v>
      </c>
      <c r="N476" s="15">
        <v>1.36</v>
      </c>
      <c r="O476" s="20" t="s">
        <v>39</v>
      </c>
      <c r="P476" s="19">
        <f>SUM(K476:O476)</f>
        <v>12.729999999999999</v>
      </c>
    </row>
    <row r="477" spans="1:18" x14ac:dyDescent="0.2">
      <c r="J477" s="56" t="s">
        <v>1548</v>
      </c>
      <c r="K477" s="57">
        <f>SUM(K476)</f>
        <v>11.37</v>
      </c>
      <c r="L477" s="57">
        <f t="shared" ref="L477" si="613">SUM(L476)</f>
        <v>0</v>
      </c>
      <c r="M477" s="57">
        <f t="shared" ref="M477" si="614">SUM(M476)</f>
        <v>0</v>
      </c>
      <c r="N477" s="57">
        <f t="shared" ref="N477" si="615">SUM(N476)</f>
        <v>1.36</v>
      </c>
      <c r="O477" s="57">
        <f t="shared" ref="O477" si="616">SUM(O476)</f>
        <v>0</v>
      </c>
      <c r="P477" s="59">
        <f t="shared" ref="P477" si="617">SUM(P476)</f>
        <v>12.729999999999999</v>
      </c>
      <c r="Q477" s="61">
        <f>Q474+1</f>
        <v>896</v>
      </c>
      <c r="R477" s="60">
        <f>R474+1</f>
        <v>132</v>
      </c>
    </row>
    <row r="479" spans="1:18" ht="18" customHeight="1" x14ac:dyDescent="0.2">
      <c r="A479" s="29">
        <f>A476+1</f>
        <v>213</v>
      </c>
      <c r="B479" s="28" t="s">
        <v>897</v>
      </c>
      <c r="C479" s="13" t="s">
        <v>897</v>
      </c>
      <c r="D479" s="13" t="str">
        <f>VLOOKUP(C479,TaxInfo!$A$2:$B$641,2,0)</f>
        <v xml:space="preserve">Negros Island Solar Power Inc. </v>
      </c>
      <c r="E479" s="14" t="str">
        <f>VLOOKUP(C479,TaxInfo!$A$2:$C$641,3,0)</f>
        <v>008-899-881-000</v>
      </c>
      <c r="F479" s="14" t="s">
        <v>54</v>
      </c>
      <c r="G479" s="14" t="s">
        <v>37</v>
      </c>
      <c r="H479" s="14" t="s">
        <v>37</v>
      </c>
      <c r="I479" s="14" t="s">
        <v>37</v>
      </c>
      <c r="J479" s="14" t="s">
        <v>37</v>
      </c>
      <c r="K479" s="21" t="s">
        <v>39</v>
      </c>
      <c r="L479" s="15" t="s">
        <v>39</v>
      </c>
      <c r="M479" s="23">
        <v>0.26</v>
      </c>
      <c r="N479" s="15" t="s">
        <v>39</v>
      </c>
      <c r="O479" s="20">
        <v>-0.01</v>
      </c>
      <c r="P479" s="19">
        <f>SUM(K479:O479)</f>
        <v>0.25</v>
      </c>
    </row>
    <row r="480" spans="1:18" ht="18" customHeight="1" x14ac:dyDescent="0.2">
      <c r="A480" s="29">
        <f t="shared" si="566"/>
        <v>214</v>
      </c>
      <c r="B480" s="28" t="s">
        <v>897</v>
      </c>
      <c r="C480" s="13" t="s">
        <v>901</v>
      </c>
      <c r="D480" s="13" t="str">
        <f>VLOOKUP(C480,TaxInfo!$A$2:$B$641,2,0)</f>
        <v xml:space="preserve">Negros Island Solar Power Inc. </v>
      </c>
      <c r="E480" s="14" t="str">
        <f>VLOOKUP(C480,TaxInfo!$A$2:$C$641,3,0)</f>
        <v>008-899-881-000</v>
      </c>
      <c r="F480" s="14" t="s">
        <v>36</v>
      </c>
      <c r="G480" s="14" t="s">
        <v>37</v>
      </c>
      <c r="H480" s="14" t="s">
        <v>37</v>
      </c>
      <c r="I480" s="14" t="s">
        <v>37</v>
      </c>
      <c r="J480" s="14" t="s">
        <v>37</v>
      </c>
      <c r="K480" s="21" t="s">
        <v>39</v>
      </c>
      <c r="L480" s="15" t="s">
        <v>39</v>
      </c>
      <c r="M480" s="23">
        <v>0.19</v>
      </c>
      <c r="N480" s="15" t="s">
        <v>39</v>
      </c>
      <c r="O480" s="20" t="s">
        <v>39</v>
      </c>
      <c r="P480" s="19">
        <f>SUM(K480:O480)</f>
        <v>0.19</v>
      </c>
    </row>
    <row r="481" spans="1:18" ht="18" customHeight="1" x14ac:dyDescent="0.2">
      <c r="A481" s="29">
        <f t="shared" si="566"/>
        <v>215</v>
      </c>
      <c r="B481" s="28" t="s">
        <v>904</v>
      </c>
      <c r="C481" s="13" t="s">
        <v>904</v>
      </c>
      <c r="D481" s="13" t="str">
        <f>VLOOKUP(C481,TaxInfo!$A$2:$B$641,2,0)</f>
        <v>Negros Island Solar Power Inc.  (NISPI2)</v>
      </c>
      <c r="E481" s="14" t="str">
        <f>VLOOKUP(C481,TaxInfo!$A$2:$C$641,3,0)</f>
        <v>008-899-881-000</v>
      </c>
      <c r="F481" s="14" t="s">
        <v>54</v>
      </c>
      <c r="G481" s="14" t="s">
        <v>37</v>
      </c>
      <c r="H481" s="14" t="s">
        <v>37</v>
      </c>
      <c r="I481" s="14" t="s">
        <v>37</v>
      </c>
      <c r="J481" s="14" t="s">
        <v>37</v>
      </c>
      <c r="K481" s="21" t="s">
        <v>39</v>
      </c>
      <c r="L481" s="15" t="s">
        <v>39</v>
      </c>
      <c r="M481" s="23">
        <v>0.51</v>
      </c>
      <c r="N481" s="15" t="s">
        <v>39</v>
      </c>
      <c r="O481" s="20">
        <v>-0.01</v>
      </c>
      <c r="P481" s="19">
        <f>SUM(K481:O481)</f>
        <v>0.5</v>
      </c>
    </row>
    <row r="482" spans="1:18" ht="18" customHeight="1" x14ac:dyDescent="0.2">
      <c r="A482" s="29">
        <f t="shared" si="566"/>
        <v>216</v>
      </c>
      <c r="B482" s="28" t="s">
        <v>904</v>
      </c>
      <c r="C482" s="13" t="s">
        <v>902</v>
      </c>
      <c r="D482" s="13" t="str">
        <f>VLOOKUP(C482,TaxInfo!$A$2:$B$641,2,0)</f>
        <v>Negros Island Solar Power Inc.  (NISPI2)</v>
      </c>
      <c r="E482" s="14" t="str">
        <f>VLOOKUP(C482,TaxInfo!$A$2:$C$641,3,0)</f>
        <v>008-899-881-000</v>
      </c>
      <c r="F482" s="14" t="s">
        <v>36</v>
      </c>
      <c r="G482" s="14" t="s">
        <v>37</v>
      </c>
      <c r="H482" s="14" t="s">
        <v>37</v>
      </c>
      <c r="I482" s="14" t="s">
        <v>37</v>
      </c>
      <c r="J482" s="14" t="s">
        <v>37</v>
      </c>
      <c r="K482" s="21" t="s">
        <v>39</v>
      </c>
      <c r="L482" s="15" t="s">
        <v>39</v>
      </c>
      <c r="M482" s="23">
        <v>0.2</v>
      </c>
      <c r="N482" s="15" t="s">
        <v>39</v>
      </c>
      <c r="O482" s="20" t="s">
        <v>39</v>
      </c>
      <c r="P482" s="19">
        <f>SUM(K482:O482)</f>
        <v>0.2</v>
      </c>
    </row>
    <row r="483" spans="1:18" x14ac:dyDescent="0.2">
      <c r="J483" s="56" t="s">
        <v>1548</v>
      </c>
      <c r="K483" s="57">
        <f>SUM(K479:K482)</f>
        <v>0</v>
      </c>
      <c r="L483" s="57">
        <f t="shared" ref="L483:P483" si="618">SUM(L479:L482)</f>
        <v>0</v>
      </c>
      <c r="M483" s="57">
        <f t="shared" si="618"/>
        <v>1.1599999999999999</v>
      </c>
      <c r="N483" s="57">
        <f t="shared" si="618"/>
        <v>0</v>
      </c>
      <c r="O483" s="57">
        <f t="shared" si="618"/>
        <v>-0.02</v>
      </c>
      <c r="P483" s="57">
        <f t="shared" si="618"/>
        <v>1.1399999999999999</v>
      </c>
      <c r="Q483" s="61">
        <f>Q477+1</f>
        <v>897</v>
      </c>
      <c r="R483" s="60">
        <f>R477+1</f>
        <v>133</v>
      </c>
    </row>
    <row r="485" spans="1:18" ht="18" customHeight="1" x14ac:dyDescent="0.2">
      <c r="A485" s="29">
        <f>A482+1</f>
        <v>217</v>
      </c>
      <c r="B485" s="28" t="s">
        <v>906</v>
      </c>
      <c r="C485" s="13" t="s">
        <v>906</v>
      </c>
      <c r="D485" s="13" t="str">
        <f>VLOOKUP(C485,TaxInfo!$A$2:$B$641,2,0)</f>
        <v>Negros Occidental Electric Cooperative, Inc.</v>
      </c>
      <c r="E485" s="14" t="str">
        <f>VLOOKUP(C485,TaxInfo!$A$2:$C$641,3,0)</f>
        <v>078-000-560-345</v>
      </c>
      <c r="F485" s="14" t="s">
        <v>36</v>
      </c>
      <c r="G485" s="14" t="s">
        <v>37</v>
      </c>
      <c r="H485" s="14" t="s">
        <v>38</v>
      </c>
      <c r="I485" s="14" t="s">
        <v>38</v>
      </c>
      <c r="J485" s="14" t="s">
        <v>38</v>
      </c>
      <c r="K485" s="21">
        <v>48.72</v>
      </c>
      <c r="L485" s="15" t="s">
        <v>39</v>
      </c>
      <c r="M485" s="23" t="s">
        <v>1546</v>
      </c>
      <c r="N485" s="15">
        <v>5.85</v>
      </c>
      <c r="O485" s="20">
        <v>-0.97</v>
      </c>
      <c r="P485" s="19">
        <f>SUM(K485:O485)</f>
        <v>53.6</v>
      </c>
    </row>
    <row r="486" spans="1:18" x14ac:dyDescent="0.2">
      <c r="J486" s="56" t="s">
        <v>1548</v>
      </c>
      <c r="K486" s="57">
        <f>SUM(K485)</f>
        <v>48.72</v>
      </c>
      <c r="L486" s="57">
        <f t="shared" ref="L486" si="619">SUM(L485)</f>
        <v>0</v>
      </c>
      <c r="M486" s="57">
        <f t="shared" ref="M486" si="620">SUM(M485)</f>
        <v>0</v>
      </c>
      <c r="N486" s="57">
        <f t="shared" ref="N486" si="621">SUM(N485)</f>
        <v>5.85</v>
      </c>
      <c r="O486" s="57">
        <f t="shared" ref="O486" si="622">SUM(O485)</f>
        <v>-0.97</v>
      </c>
      <c r="P486" s="59">
        <f t="shared" ref="P486" si="623">SUM(P485)</f>
        <v>53.6</v>
      </c>
      <c r="Q486" s="61">
        <f>Q483+1</f>
        <v>898</v>
      </c>
      <c r="R486" s="60">
        <f>R483+1</f>
        <v>134</v>
      </c>
    </row>
    <row r="488" spans="1:18" ht="18" customHeight="1" x14ac:dyDescent="0.2">
      <c r="A488" s="29">
        <f>A485+1</f>
        <v>218</v>
      </c>
      <c r="B488" s="28" t="s">
        <v>910</v>
      </c>
      <c r="C488" s="13" t="s">
        <v>910</v>
      </c>
      <c r="D488" s="13" t="str">
        <f>VLOOKUP(C488,TaxInfo!$A$2:$B$641,2,0)</f>
        <v xml:space="preserve">Negros Oriental I Electric Cooperative, Inc. </v>
      </c>
      <c r="E488" s="14" t="str">
        <f>VLOOKUP(C488,TaxInfo!$A$2:$C$641,3,0)</f>
        <v>000-613-539-000</v>
      </c>
      <c r="F488" s="14" t="s">
        <v>36</v>
      </c>
      <c r="G488" s="14" t="s">
        <v>37</v>
      </c>
      <c r="H488" s="14" t="s">
        <v>38</v>
      </c>
      <c r="I488" s="14" t="s">
        <v>38</v>
      </c>
      <c r="J488" s="14" t="s">
        <v>38</v>
      </c>
      <c r="K488" s="21">
        <v>18</v>
      </c>
      <c r="L488" s="15" t="s">
        <v>39</v>
      </c>
      <c r="M488" s="23" t="s">
        <v>1546</v>
      </c>
      <c r="N488" s="15">
        <v>2.16</v>
      </c>
      <c r="O488" s="20">
        <v>-0.36</v>
      </c>
      <c r="P488" s="19">
        <f>SUM(K488:O488)</f>
        <v>19.8</v>
      </c>
    </row>
    <row r="489" spans="1:18" x14ac:dyDescent="0.2">
      <c r="J489" s="56" t="s">
        <v>1548</v>
      </c>
      <c r="K489" s="57">
        <f>SUM(K488)</f>
        <v>18</v>
      </c>
      <c r="L489" s="57">
        <f t="shared" ref="L489" si="624">SUM(L488)</f>
        <v>0</v>
      </c>
      <c r="M489" s="57">
        <f t="shared" ref="M489" si="625">SUM(M488)</f>
        <v>0</v>
      </c>
      <c r="N489" s="57">
        <f t="shared" ref="N489" si="626">SUM(N488)</f>
        <v>2.16</v>
      </c>
      <c r="O489" s="57">
        <f t="shared" ref="O489" si="627">SUM(O488)</f>
        <v>-0.36</v>
      </c>
      <c r="P489" s="59">
        <f t="shared" ref="P489" si="628">SUM(P488)</f>
        <v>19.8</v>
      </c>
      <c r="Q489" s="61">
        <f>Q486+1</f>
        <v>899</v>
      </c>
      <c r="R489" s="60">
        <f>R486+1</f>
        <v>135</v>
      </c>
    </row>
    <row r="491" spans="1:18" ht="18" customHeight="1" x14ac:dyDescent="0.2">
      <c r="A491" s="29">
        <f>A488+1</f>
        <v>219</v>
      </c>
      <c r="B491" s="28" t="s">
        <v>918</v>
      </c>
      <c r="C491" s="13" t="s">
        <v>918</v>
      </c>
      <c r="D491" s="13" t="str">
        <f>VLOOKUP(C491,TaxInfo!$A$2:$B$641,2,0)</f>
        <v xml:space="preserve">Negros Oriental II Electric Cooperative, Inc. </v>
      </c>
      <c r="E491" s="14" t="str">
        <f>VLOOKUP(C491,TaxInfo!$A$2:$C$641,3,0)</f>
        <v>000-613-546-000</v>
      </c>
      <c r="F491" s="14" t="s">
        <v>36</v>
      </c>
      <c r="G491" s="14" t="s">
        <v>37</v>
      </c>
      <c r="H491" s="14" t="s">
        <v>37</v>
      </c>
      <c r="I491" s="14" t="s">
        <v>38</v>
      </c>
      <c r="J491" s="14" t="s">
        <v>38</v>
      </c>
      <c r="K491" s="21">
        <v>74.349999999999994</v>
      </c>
      <c r="L491" s="15" t="s">
        <v>39</v>
      </c>
      <c r="M491" s="23" t="s">
        <v>1546</v>
      </c>
      <c r="N491" s="15">
        <v>8.92</v>
      </c>
      <c r="O491" s="20">
        <v>-1.49</v>
      </c>
      <c r="P491" s="19">
        <f>SUM(K491:O491)</f>
        <v>81.78</v>
      </c>
    </row>
    <row r="492" spans="1:18" x14ac:dyDescent="0.2">
      <c r="J492" s="56" t="s">
        <v>1548</v>
      </c>
      <c r="K492" s="57">
        <f>SUM(K491)</f>
        <v>74.349999999999994</v>
      </c>
      <c r="L492" s="57">
        <f t="shared" ref="L492" si="629">SUM(L491)</f>
        <v>0</v>
      </c>
      <c r="M492" s="57">
        <f t="shared" ref="M492" si="630">SUM(M491)</f>
        <v>0</v>
      </c>
      <c r="N492" s="57">
        <f t="shared" ref="N492" si="631">SUM(N491)</f>
        <v>8.92</v>
      </c>
      <c r="O492" s="57">
        <f t="shared" ref="O492" si="632">SUM(O491)</f>
        <v>-1.49</v>
      </c>
      <c r="P492" s="59">
        <f t="shared" ref="P492" si="633">SUM(P491)</f>
        <v>81.78</v>
      </c>
      <c r="Q492" s="61">
        <f>Q489+1</f>
        <v>900</v>
      </c>
      <c r="R492" s="60">
        <f>R489+1</f>
        <v>136</v>
      </c>
    </row>
    <row r="494" spans="1:18" ht="18" customHeight="1" x14ac:dyDescent="0.2">
      <c r="A494" s="29">
        <f>A491+1</f>
        <v>220</v>
      </c>
      <c r="B494" s="28" t="s">
        <v>920</v>
      </c>
      <c r="C494" s="13" t="s">
        <v>920</v>
      </c>
      <c r="D494" s="13" t="str">
        <f>VLOOKUP(C494,TaxInfo!$A$2:$B$641,2,0)</f>
        <v xml:space="preserve">Next Generation Power Technology Corp. </v>
      </c>
      <c r="E494" s="14" t="str">
        <f>VLOOKUP(C494,TaxInfo!$A$2:$C$641,3,0)</f>
        <v>008-673-696-000</v>
      </c>
      <c r="F494" s="14" t="s">
        <v>54</v>
      </c>
      <c r="G494" s="14" t="s">
        <v>37</v>
      </c>
      <c r="H494" s="14" t="s">
        <v>38</v>
      </c>
      <c r="I494" s="14" t="s">
        <v>37</v>
      </c>
      <c r="J494" s="14" t="s">
        <v>37</v>
      </c>
      <c r="K494" s="21" t="s">
        <v>39</v>
      </c>
      <c r="L494" s="15" t="s">
        <v>39</v>
      </c>
      <c r="M494" s="23">
        <v>0.89</v>
      </c>
      <c r="N494" s="15" t="s">
        <v>39</v>
      </c>
      <c r="O494" s="20">
        <v>-0.02</v>
      </c>
      <c r="P494" s="19">
        <f>SUM(K494:O494)</f>
        <v>0.87</v>
      </c>
    </row>
    <row r="495" spans="1:18" ht="18" customHeight="1" x14ac:dyDescent="0.2">
      <c r="A495" s="29">
        <f t="shared" si="566"/>
        <v>221</v>
      </c>
      <c r="B495" s="28" t="s">
        <v>920</v>
      </c>
      <c r="C495" s="13" t="s">
        <v>923</v>
      </c>
      <c r="D495" s="13" t="str">
        <f>VLOOKUP(C495,TaxInfo!$A$2:$B$641,2,0)</f>
        <v xml:space="preserve">Next Generation Power Technology Corp. </v>
      </c>
      <c r="E495" s="14" t="str">
        <f>VLOOKUP(C495,TaxInfo!$A$2:$C$641,3,0)</f>
        <v>008-673-696-000</v>
      </c>
      <c r="F495" s="14" t="s">
        <v>36</v>
      </c>
      <c r="G495" s="14" t="s">
        <v>37</v>
      </c>
      <c r="H495" s="14" t="s">
        <v>38</v>
      </c>
      <c r="I495" s="14" t="s">
        <v>37</v>
      </c>
      <c r="J495" s="14" t="s">
        <v>37</v>
      </c>
      <c r="K495" s="21" t="s">
        <v>39</v>
      </c>
      <c r="L495" s="15" t="s">
        <v>39</v>
      </c>
      <c r="M495" s="23">
        <v>0.11</v>
      </c>
      <c r="N495" s="15" t="s">
        <v>39</v>
      </c>
      <c r="O495" s="20" t="s">
        <v>39</v>
      </c>
      <c r="P495" s="19">
        <f>SUM(K495:O495)</f>
        <v>0.11</v>
      </c>
    </row>
    <row r="496" spans="1:18" x14ac:dyDescent="0.2">
      <c r="J496" s="56" t="s">
        <v>1548</v>
      </c>
      <c r="K496" s="57">
        <f>SUM(K494:K495)</f>
        <v>0</v>
      </c>
      <c r="L496" s="57">
        <f t="shared" ref="L496" si="634">SUM(L494:L495)</f>
        <v>0</v>
      </c>
      <c r="M496" s="57">
        <f t="shared" ref="M496" si="635">SUM(M494:M495)</f>
        <v>1</v>
      </c>
      <c r="N496" s="57">
        <f t="shared" ref="N496" si="636">SUM(N494:N495)</f>
        <v>0</v>
      </c>
      <c r="O496" s="57">
        <f t="shared" ref="O496" si="637">SUM(O494:O495)</f>
        <v>-0.02</v>
      </c>
      <c r="P496" s="59">
        <f t="shared" ref="P496" si="638">SUM(P494:P495)</f>
        <v>0.98</v>
      </c>
      <c r="Q496" s="60">
        <f>Q492+1</f>
        <v>901</v>
      </c>
      <c r="R496" s="60">
        <f>R492+1</f>
        <v>137</v>
      </c>
    </row>
    <row r="498" spans="1:18" ht="18" customHeight="1" x14ac:dyDescent="0.2">
      <c r="A498" s="29">
        <f>A495+1</f>
        <v>222</v>
      </c>
      <c r="B498" s="28" t="s">
        <v>924</v>
      </c>
      <c r="C498" s="13" t="s">
        <v>924</v>
      </c>
      <c r="D498" s="13" t="str">
        <f>VLOOKUP(C498,TaxInfo!$A$2:$B$641,2,0)</f>
        <v xml:space="preserve">North Luzon Renewable Energy Corporation </v>
      </c>
      <c r="E498" s="14" t="str">
        <f>VLOOKUP(C498,TaxInfo!$A$2:$C$641,3,0)</f>
        <v>245-726-106-000</v>
      </c>
      <c r="F498" s="14" t="s">
        <v>54</v>
      </c>
      <c r="G498" s="14" t="s">
        <v>37</v>
      </c>
      <c r="H498" s="14" t="s">
        <v>37</v>
      </c>
      <c r="I498" s="14" t="s">
        <v>37</v>
      </c>
      <c r="J498" s="14" t="s">
        <v>37</v>
      </c>
      <c r="K498" s="21" t="s">
        <v>39</v>
      </c>
      <c r="L498" s="15" t="s">
        <v>39</v>
      </c>
      <c r="M498" s="23">
        <v>0.02</v>
      </c>
      <c r="N498" s="15" t="s">
        <v>39</v>
      </c>
      <c r="O498" s="20" t="s">
        <v>39</v>
      </c>
      <c r="P498" s="19">
        <f>SUM(K498:O498)</f>
        <v>0.02</v>
      </c>
    </row>
    <row r="499" spans="1:18" ht="18" customHeight="1" x14ac:dyDescent="0.2">
      <c r="A499" s="29">
        <f t="shared" si="566"/>
        <v>223</v>
      </c>
      <c r="B499" s="28" t="s">
        <v>924</v>
      </c>
      <c r="C499" s="13" t="s">
        <v>928</v>
      </c>
      <c r="D499" s="13" t="str">
        <f>VLOOKUP(C499,TaxInfo!$A$2:$B$641,2,0)</f>
        <v xml:space="preserve">North Luzon Renewable Energy Corporation </v>
      </c>
      <c r="E499" s="14" t="str">
        <f>VLOOKUP(C499,TaxInfo!$A$2:$C$641,3,0)</f>
        <v>245-726-106-000</v>
      </c>
      <c r="F499" s="14" t="s">
        <v>36</v>
      </c>
      <c r="G499" s="14" t="s">
        <v>37</v>
      </c>
      <c r="H499" s="14" t="s">
        <v>37</v>
      </c>
      <c r="I499" s="14" t="s">
        <v>37</v>
      </c>
      <c r="J499" s="14" t="s">
        <v>37</v>
      </c>
      <c r="K499" s="21" t="s">
        <v>39</v>
      </c>
      <c r="L499" s="15" t="s">
        <v>39</v>
      </c>
      <c r="M499" s="23">
        <v>0.49</v>
      </c>
      <c r="N499" s="15" t="s">
        <v>39</v>
      </c>
      <c r="O499" s="20">
        <v>-0.01</v>
      </c>
      <c r="P499" s="19">
        <f>SUM(K499:O499)</f>
        <v>0.48</v>
      </c>
    </row>
    <row r="500" spans="1:18" x14ac:dyDescent="0.2">
      <c r="J500" s="56" t="s">
        <v>1548</v>
      </c>
      <c r="K500" s="57">
        <f>SUM(K498:K499)</f>
        <v>0</v>
      </c>
      <c r="L500" s="57">
        <f t="shared" ref="L500" si="639">SUM(L498:L499)</f>
        <v>0</v>
      </c>
      <c r="M500" s="57">
        <f t="shared" ref="M500" si="640">SUM(M498:M499)</f>
        <v>0.51</v>
      </c>
      <c r="N500" s="57">
        <f t="shared" ref="N500" si="641">SUM(N498:N499)</f>
        <v>0</v>
      </c>
      <c r="O500" s="57">
        <f t="shared" ref="O500" si="642">SUM(O498:O499)</f>
        <v>-0.01</v>
      </c>
      <c r="P500" s="59">
        <f t="shared" ref="P500" si="643">SUM(P498:P499)</f>
        <v>0.5</v>
      </c>
      <c r="Q500" s="60">
        <f>Q496+1</f>
        <v>902</v>
      </c>
      <c r="R500" s="60">
        <f>R496+1</f>
        <v>138</v>
      </c>
    </row>
    <row r="502" spans="1:18" ht="18" customHeight="1" x14ac:dyDescent="0.2">
      <c r="A502" s="29">
        <f>A499+1</f>
        <v>224</v>
      </c>
      <c r="B502" s="28" t="s">
        <v>929</v>
      </c>
      <c r="C502" s="13" t="s">
        <v>929</v>
      </c>
      <c r="D502" s="13" t="str">
        <f>VLOOKUP(C502,TaxInfo!$A$2:$B$641,2,0)</f>
        <v xml:space="preserve">North Negros Biopower, Inc. </v>
      </c>
      <c r="E502" s="14" t="str">
        <f>VLOOKUP(C502,TaxInfo!$A$2:$C$641,3,0)</f>
        <v>006-964-680-000</v>
      </c>
      <c r="F502" s="14" t="s">
        <v>54</v>
      </c>
      <c r="G502" s="14" t="s">
        <v>37</v>
      </c>
      <c r="H502" s="14" t="s">
        <v>38</v>
      </c>
      <c r="I502" s="14" t="s">
        <v>37</v>
      </c>
      <c r="J502" s="14" t="s">
        <v>37</v>
      </c>
      <c r="K502" s="21" t="s">
        <v>39</v>
      </c>
      <c r="L502" s="15" t="s">
        <v>39</v>
      </c>
      <c r="M502" s="23">
        <v>0.03</v>
      </c>
      <c r="N502" s="15" t="s">
        <v>39</v>
      </c>
      <c r="O502" s="20" t="s">
        <v>39</v>
      </c>
      <c r="P502" s="19">
        <f>SUM(K502:O502)</f>
        <v>0.03</v>
      </c>
    </row>
    <row r="503" spans="1:18" ht="18" customHeight="1" x14ac:dyDescent="0.2">
      <c r="A503" s="29">
        <f t="shared" si="566"/>
        <v>225</v>
      </c>
      <c r="B503" s="28" t="s">
        <v>929</v>
      </c>
      <c r="C503" s="13" t="s">
        <v>934</v>
      </c>
      <c r="D503" s="13" t="str">
        <f>VLOOKUP(C503,TaxInfo!$A$2:$B$641,2,0)</f>
        <v xml:space="preserve">North Negros Biopower, Inc. </v>
      </c>
      <c r="E503" s="14" t="str">
        <f>VLOOKUP(C503,TaxInfo!$A$2:$C$641,3,0)</f>
        <v>006-964-680-000</v>
      </c>
      <c r="F503" s="14" t="s">
        <v>36</v>
      </c>
      <c r="G503" s="14" t="s">
        <v>38</v>
      </c>
      <c r="H503" s="14" t="s">
        <v>38</v>
      </c>
      <c r="I503" s="14" t="s">
        <v>37</v>
      </c>
      <c r="J503" s="14" t="s">
        <v>37</v>
      </c>
      <c r="K503" s="21" t="s">
        <v>39</v>
      </c>
      <c r="L503" s="15" t="s">
        <v>39</v>
      </c>
      <c r="M503" s="23">
        <v>1.17</v>
      </c>
      <c r="N503" s="15" t="s">
        <v>39</v>
      </c>
      <c r="O503" s="20" t="s">
        <v>39</v>
      </c>
      <c r="P503" s="19">
        <f>SUM(K503:O503)</f>
        <v>1.17</v>
      </c>
    </row>
    <row r="504" spans="1:18" x14ac:dyDescent="0.2">
      <c r="J504" s="56" t="s">
        <v>1548</v>
      </c>
      <c r="K504" s="57">
        <f>SUM(K502:K503)</f>
        <v>0</v>
      </c>
      <c r="L504" s="57">
        <f t="shared" ref="L504" si="644">SUM(L502:L503)</f>
        <v>0</v>
      </c>
      <c r="M504" s="57">
        <f t="shared" ref="M504" si="645">SUM(M502:M503)</f>
        <v>1.2</v>
      </c>
      <c r="N504" s="57">
        <f t="shared" ref="N504" si="646">SUM(N502:N503)</f>
        <v>0</v>
      </c>
      <c r="O504" s="57">
        <f t="shared" ref="O504" si="647">SUM(O502:O503)</f>
        <v>0</v>
      </c>
      <c r="P504" s="59">
        <f t="shared" ref="P504" si="648">SUM(P502:P503)</f>
        <v>1.2</v>
      </c>
      <c r="Q504" s="60">
        <f>Q500+1</f>
        <v>903</v>
      </c>
      <c r="R504" s="60">
        <f>R500+1</f>
        <v>139</v>
      </c>
    </row>
    <row r="506" spans="1:18" ht="18" customHeight="1" x14ac:dyDescent="0.2">
      <c r="A506" s="29">
        <f>A503+1</f>
        <v>226</v>
      </c>
      <c r="B506" s="28" t="s">
        <v>935</v>
      </c>
      <c r="C506" s="13" t="s">
        <v>935</v>
      </c>
      <c r="D506" s="13" t="str">
        <f>VLOOKUP(C506,TaxInfo!$A$2:$B$641,2,0)</f>
        <v xml:space="preserve">Northern Negros Electric Cooperative, Inc. </v>
      </c>
      <c r="E506" s="14" t="str">
        <f>VLOOKUP(C506,TaxInfo!$A$2:$C$641,3,0)</f>
        <v>001-005-053-000</v>
      </c>
      <c r="F506" s="14" t="s">
        <v>36</v>
      </c>
      <c r="G506" s="14" t="s">
        <v>37</v>
      </c>
      <c r="H506" s="14" t="s">
        <v>38</v>
      </c>
      <c r="I506" s="14" t="s">
        <v>38</v>
      </c>
      <c r="J506" s="14" t="s">
        <v>38</v>
      </c>
      <c r="K506" s="21">
        <v>46.22</v>
      </c>
      <c r="L506" s="15" t="s">
        <v>39</v>
      </c>
      <c r="M506" s="23" t="s">
        <v>1546</v>
      </c>
      <c r="N506" s="15">
        <v>5.55</v>
      </c>
      <c r="O506" s="20">
        <v>-0.92</v>
      </c>
      <c r="P506" s="19">
        <f>SUM(K506:O506)</f>
        <v>50.849999999999994</v>
      </c>
    </row>
    <row r="507" spans="1:18" x14ac:dyDescent="0.2">
      <c r="J507" s="56" t="s">
        <v>1548</v>
      </c>
      <c r="K507" s="57">
        <f>SUM(K506)</f>
        <v>46.22</v>
      </c>
      <c r="L507" s="57">
        <f t="shared" ref="L507" si="649">SUM(L506)</f>
        <v>0</v>
      </c>
      <c r="M507" s="57">
        <f t="shared" ref="M507" si="650">SUM(M506)</f>
        <v>0</v>
      </c>
      <c r="N507" s="57">
        <f t="shared" ref="N507" si="651">SUM(N506)</f>
        <v>5.55</v>
      </c>
      <c r="O507" s="57">
        <f t="shared" ref="O507" si="652">SUM(O506)</f>
        <v>-0.92</v>
      </c>
      <c r="P507" s="59">
        <f t="shared" ref="P507" si="653">SUM(P506)</f>
        <v>50.849999999999994</v>
      </c>
      <c r="Q507" s="60">
        <f>Q504+1</f>
        <v>904</v>
      </c>
      <c r="R507" s="60">
        <f>R504+1</f>
        <v>140</v>
      </c>
    </row>
    <row r="509" spans="1:18" ht="18" customHeight="1" x14ac:dyDescent="0.2">
      <c r="A509" s="29">
        <f>A506+1</f>
        <v>227</v>
      </c>
      <c r="B509" s="28" t="s">
        <v>941</v>
      </c>
      <c r="C509" s="13" t="s">
        <v>939</v>
      </c>
      <c r="D509" s="13" t="str">
        <f>VLOOKUP(C509,TaxInfo!$A$2:$B$641,2,0)</f>
        <v xml:space="preserve">Northern Renewables Generation Corporation </v>
      </c>
      <c r="E509" s="14" t="str">
        <f>VLOOKUP(C509,TaxInfo!$A$2:$C$641,3,0)</f>
        <v>279-626-683-000</v>
      </c>
      <c r="F509" s="14" t="s">
        <v>36</v>
      </c>
      <c r="G509" s="14" t="s">
        <v>38</v>
      </c>
      <c r="H509" s="14" t="s">
        <v>37</v>
      </c>
      <c r="I509" s="14" t="s">
        <v>37</v>
      </c>
      <c r="J509" s="14" t="s">
        <v>38</v>
      </c>
      <c r="K509" s="21">
        <v>0.49</v>
      </c>
      <c r="L509" s="15" t="s">
        <v>39</v>
      </c>
      <c r="M509" s="23" t="s">
        <v>1546</v>
      </c>
      <c r="N509" s="15">
        <v>0.06</v>
      </c>
      <c r="O509" s="20" t="s">
        <v>39</v>
      </c>
      <c r="P509" s="19">
        <f>SUM(K509:O509)</f>
        <v>0.55000000000000004</v>
      </c>
    </row>
    <row r="510" spans="1:18" x14ac:dyDescent="0.2">
      <c r="J510" s="56" t="s">
        <v>1548</v>
      </c>
      <c r="K510" s="57">
        <f>SUM(K509)</f>
        <v>0.49</v>
      </c>
      <c r="L510" s="57">
        <f t="shared" ref="L510" si="654">SUM(L509)</f>
        <v>0</v>
      </c>
      <c r="M510" s="57">
        <f t="shared" ref="M510" si="655">SUM(M509)</f>
        <v>0</v>
      </c>
      <c r="N510" s="57">
        <f t="shared" ref="N510" si="656">SUM(N509)</f>
        <v>0.06</v>
      </c>
      <c r="O510" s="57">
        <f t="shared" ref="O510" si="657">SUM(O509)</f>
        <v>0</v>
      </c>
      <c r="P510" s="59">
        <f t="shared" ref="P510" si="658">SUM(P509)</f>
        <v>0.55000000000000004</v>
      </c>
      <c r="Q510" s="60">
        <f>Q507+1</f>
        <v>905</v>
      </c>
      <c r="R510" s="60">
        <f>R507+1</f>
        <v>141</v>
      </c>
    </row>
    <row r="512" spans="1:18" ht="18" customHeight="1" x14ac:dyDescent="0.2">
      <c r="A512" s="29">
        <f>A509+1</f>
        <v>228</v>
      </c>
      <c r="B512" s="28" t="s">
        <v>943</v>
      </c>
      <c r="C512" s="13" t="s">
        <v>943</v>
      </c>
      <c r="D512" s="13" t="str">
        <f>VLOOKUP(C512,TaxInfo!$A$2:$B$641,2,0)</f>
        <v xml:space="preserve">Northern Samar Electric Cooperative, Inc. </v>
      </c>
      <c r="E512" s="14" t="str">
        <f>VLOOKUP(C512,TaxInfo!$A$2:$C$641,3,0)</f>
        <v>001-585-897-000</v>
      </c>
      <c r="F512" s="14" t="s">
        <v>36</v>
      </c>
      <c r="G512" s="14" t="s">
        <v>37</v>
      </c>
      <c r="H512" s="14" t="s">
        <v>37</v>
      </c>
      <c r="I512" s="14" t="s">
        <v>38</v>
      </c>
      <c r="J512" s="14" t="s">
        <v>38</v>
      </c>
      <c r="K512" s="21">
        <v>3.71</v>
      </c>
      <c r="L512" s="15" t="s">
        <v>39</v>
      </c>
      <c r="M512" s="23" t="s">
        <v>1546</v>
      </c>
      <c r="N512" s="15">
        <v>0.45</v>
      </c>
      <c r="O512" s="20">
        <v>-7.0000000000000007E-2</v>
      </c>
      <c r="P512" s="19">
        <f>SUM(K512:O512)</f>
        <v>4.09</v>
      </c>
    </row>
    <row r="513" spans="1:18" x14ac:dyDescent="0.2">
      <c r="J513" s="56" t="s">
        <v>1548</v>
      </c>
      <c r="K513" s="57">
        <f>SUM(K512)</f>
        <v>3.71</v>
      </c>
      <c r="L513" s="57">
        <f t="shared" ref="L513" si="659">SUM(L512)</f>
        <v>0</v>
      </c>
      <c r="M513" s="57">
        <f t="shared" ref="M513" si="660">SUM(M512)</f>
        <v>0</v>
      </c>
      <c r="N513" s="57">
        <f t="shared" ref="N513" si="661">SUM(N512)</f>
        <v>0.45</v>
      </c>
      <c r="O513" s="57">
        <f t="shared" ref="O513" si="662">SUM(O512)</f>
        <v>-7.0000000000000007E-2</v>
      </c>
      <c r="P513" s="59">
        <f t="shared" ref="P513" si="663">SUM(P512)</f>
        <v>4.09</v>
      </c>
      <c r="Q513" s="60">
        <f>Q510+1</f>
        <v>906</v>
      </c>
      <c r="R513" s="60">
        <f>R510+1</f>
        <v>142</v>
      </c>
    </row>
    <row r="515" spans="1:18" ht="18" customHeight="1" x14ac:dyDescent="0.2">
      <c r="A515" s="29">
        <f>A512+1</f>
        <v>229</v>
      </c>
      <c r="B515" s="28" t="s">
        <v>947</v>
      </c>
      <c r="C515" s="13" t="s">
        <v>947</v>
      </c>
      <c r="D515" s="13" t="str">
        <f>VLOOKUP(C515,TaxInfo!$A$2:$B$641,2,0)</f>
        <v xml:space="preserve">Northwind Power Development Corporation </v>
      </c>
      <c r="E515" s="14" t="str">
        <f>VLOOKUP(C515,TaxInfo!$A$2:$C$641,3,0)</f>
        <v>208-101-373-000</v>
      </c>
      <c r="F515" s="14" t="s">
        <v>54</v>
      </c>
      <c r="G515" s="14" t="s">
        <v>37</v>
      </c>
      <c r="H515" s="14" t="s">
        <v>37</v>
      </c>
      <c r="I515" s="14" t="s">
        <v>37</v>
      </c>
      <c r="J515" s="14" t="s">
        <v>37</v>
      </c>
      <c r="K515" s="21" t="s">
        <v>39</v>
      </c>
      <c r="L515" s="15" t="s">
        <v>39</v>
      </c>
      <c r="M515" s="23">
        <v>0.01</v>
      </c>
      <c r="N515" s="15" t="s">
        <v>39</v>
      </c>
      <c r="O515" s="20" t="s">
        <v>39</v>
      </c>
      <c r="P515" s="19">
        <f>SUM(K515:O515)</f>
        <v>0.01</v>
      </c>
    </row>
    <row r="516" spans="1:18" ht="18" customHeight="1" x14ac:dyDescent="0.2">
      <c r="A516" s="29">
        <f t="shared" si="566"/>
        <v>230</v>
      </c>
      <c r="B516" s="28" t="s">
        <v>947</v>
      </c>
      <c r="C516" s="13" t="s">
        <v>952</v>
      </c>
      <c r="D516" s="13" t="str">
        <f>VLOOKUP(C516,TaxInfo!$A$2:$B$641,2,0)</f>
        <v xml:space="preserve">Northwind Power Development Corporation </v>
      </c>
      <c r="E516" s="14" t="str">
        <f>VLOOKUP(C516,TaxInfo!$A$2:$C$641,3,0)</f>
        <v>208-101-373-000</v>
      </c>
      <c r="F516" s="14" t="s">
        <v>36</v>
      </c>
      <c r="G516" s="14" t="s">
        <v>37</v>
      </c>
      <c r="H516" s="14" t="s">
        <v>37</v>
      </c>
      <c r="I516" s="14" t="s">
        <v>37</v>
      </c>
      <c r="J516" s="14" t="s">
        <v>37</v>
      </c>
      <c r="K516" s="21" t="s">
        <v>39</v>
      </c>
      <c r="L516" s="15" t="s">
        <v>39</v>
      </c>
      <c r="M516" s="23">
        <v>0.4</v>
      </c>
      <c r="N516" s="15" t="s">
        <v>39</v>
      </c>
      <c r="O516" s="20">
        <v>-0.01</v>
      </c>
      <c r="P516" s="19">
        <f>SUM(K516:O516)</f>
        <v>0.39</v>
      </c>
    </row>
    <row r="517" spans="1:18" ht="18" customHeight="1" x14ac:dyDescent="0.2">
      <c r="A517" s="29">
        <f t="shared" si="566"/>
        <v>231</v>
      </c>
      <c r="B517" s="28" t="s">
        <v>947</v>
      </c>
      <c r="C517" s="13" t="s">
        <v>953</v>
      </c>
      <c r="D517" s="13" t="str">
        <f>VLOOKUP(C517,TaxInfo!$A$2:$B$641,2,0)</f>
        <v xml:space="preserve">Northwind Power Development Corporation </v>
      </c>
      <c r="E517" s="14" t="str">
        <f>VLOOKUP(C517,TaxInfo!$A$2:$C$641,3,0)</f>
        <v>208-101-373-000</v>
      </c>
      <c r="F517" s="14" t="s">
        <v>36</v>
      </c>
      <c r="G517" s="14" t="s">
        <v>37</v>
      </c>
      <c r="H517" s="14" t="s">
        <v>37</v>
      </c>
      <c r="I517" s="14" t="s">
        <v>37</v>
      </c>
      <c r="J517" s="14" t="s">
        <v>37</v>
      </c>
      <c r="K517" s="21" t="s">
        <v>39</v>
      </c>
      <c r="L517" s="15" t="s">
        <v>39</v>
      </c>
      <c r="M517" s="23">
        <v>0.26</v>
      </c>
      <c r="N517" s="15" t="s">
        <v>39</v>
      </c>
      <c r="O517" s="20">
        <v>-0.01</v>
      </c>
      <c r="P517" s="19">
        <f>SUM(K517:O517)</f>
        <v>0.25</v>
      </c>
    </row>
    <row r="518" spans="1:18" x14ac:dyDescent="0.2">
      <c r="J518" s="56" t="s">
        <v>1548</v>
      </c>
      <c r="K518" s="57">
        <f>SUM(K515:K517)</f>
        <v>0</v>
      </c>
      <c r="L518" s="57">
        <f t="shared" ref="L518:P518" si="664">SUM(L515:L517)</f>
        <v>0</v>
      </c>
      <c r="M518" s="57">
        <f t="shared" si="664"/>
        <v>0.67</v>
      </c>
      <c r="N518" s="57">
        <f t="shared" si="664"/>
        <v>0</v>
      </c>
      <c r="O518" s="57">
        <f t="shared" si="664"/>
        <v>-0.02</v>
      </c>
      <c r="P518" s="57">
        <f t="shared" si="664"/>
        <v>0.65</v>
      </c>
      <c r="Q518" s="60">
        <f>Q513+1</f>
        <v>907</v>
      </c>
      <c r="R518" s="60">
        <f>R513+1</f>
        <v>143</v>
      </c>
    </row>
    <row r="520" spans="1:18" ht="18" customHeight="1" x14ac:dyDescent="0.2">
      <c r="A520" s="29">
        <f>A517+1</f>
        <v>232</v>
      </c>
      <c r="B520" s="28" t="s">
        <v>954</v>
      </c>
      <c r="C520" s="13" t="s">
        <v>954</v>
      </c>
      <c r="D520" s="13" t="str">
        <f>VLOOKUP(C520,TaxInfo!$A$2:$B$641,2,0)</f>
        <v xml:space="preserve">Nueva Ecija I Electric Cooperative, Inc. </v>
      </c>
      <c r="E520" s="14" t="str">
        <f>VLOOKUP(C520,TaxInfo!$A$2:$C$641,3,0)</f>
        <v>000-540-511-000</v>
      </c>
      <c r="F520" s="14" t="s">
        <v>36</v>
      </c>
      <c r="G520" s="14" t="s">
        <v>37</v>
      </c>
      <c r="H520" s="14" t="s">
        <v>38</v>
      </c>
      <c r="I520" s="14" t="s">
        <v>38</v>
      </c>
      <c r="J520" s="14" t="s">
        <v>38</v>
      </c>
      <c r="K520" s="21">
        <v>34.39</v>
      </c>
      <c r="L520" s="15" t="s">
        <v>39</v>
      </c>
      <c r="M520" s="23" t="s">
        <v>1546</v>
      </c>
      <c r="N520" s="15">
        <v>4.13</v>
      </c>
      <c r="O520" s="20">
        <v>-0.69</v>
      </c>
      <c r="P520" s="19">
        <f>SUM(K520:O520)</f>
        <v>37.830000000000005</v>
      </c>
    </row>
    <row r="521" spans="1:18" x14ac:dyDescent="0.2">
      <c r="J521" s="56" t="s">
        <v>1548</v>
      </c>
      <c r="K521" s="57">
        <f>SUM(K520)</f>
        <v>34.39</v>
      </c>
      <c r="L521" s="57">
        <f t="shared" ref="L521" si="665">SUM(L520)</f>
        <v>0</v>
      </c>
      <c r="M521" s="57">
        <f t="shared" ref="M521" si="666">SUM(M520)</f>
        <v>0</v>
      </c>
      <c r="N521" s="57">
        <f t="shared" ref="N521" si="667">SUM(N520)</f>
        <v>4.13</v>
      </c>
      <c r="O521" s="57">
        <f t="shared" ref="O521" si="668">SUM(O520)</f>
        <v>-0.69</v>
      </c>
      <c r="P521" s="59">
        <f t="shared" ref="P521" si="669">SUM(P520)</f>
        <v>37.830000000000005</v>
      </c>
      <c r="Q521" s="60">
        <f>Q518+1</f>
        <v>908</v>
      </c>
      <c r="R521" s="60">
        <f>R518+1</f>
        <v>144</v>
      </c>
    </row>
    <row r="523" spans="1:18" ht="18" customHeight="1" x14ac:dyDescent="0.2">
      <c r="A523" s="29">
        <f>A520+1</f>
        <v>233</v>
      </c>
      <c r="B523" s="28" t="s">
        <v>957</v>
      </c>
      <c r="C523" s="13" t="s">
        <v>957</v>
      </c>
      <c r="D523" s="13" t="str">
        <f>VLOOKUP(C523,TaxInfo!$A$2:$B$641,2,0)</f>
        <v xml:space="preserve">Nueva Ecija II Area 1 Electric Cooperative, Inc. </v>
      </c>
      <c r="E523" s="14" t="str">
        <f>VLOOKUP(C523,TaxInfo!$A$2:$C$641,3,0)</f>
        <v>000-540-544-000</v>
      </c>
      <c r="F523" s="14" t="s">
        <v>36</v>
      </c>
      <c r="G523" s="14" t="s">
        <v>37</v>
      </c>
      <c r="H523" s="14" t="s">
        <v>38</v>
      </c>
      <c r="I523" s="14" t="s">
        <v>38</v>
      </c>
      <c r="J523" s="14" t="s">
        <v>38</v>
      </c>
      <c r="K523" s="21">
        <v>25.06</v>
      </c>
      <c r="L523" s="15" t="s">
        <v>39</v>
      </c>
      <c r="M523" s="23" t="s">
        <v>1546</v>
      </c>
      <c r="N523" s="15">
        <v>3.01</v>
      </c>
      <c r="O523" s="20">
        <v>-0.5</v>
      </c>
      <c r="P523" s="19">
        <f>SUM(K523:O523)</f>
        <v>27.57</v>
      </c>
    </row>
    <row r="524" spans="1:18" x14ac:dyDescent="0.2">
      <c r="J524" s="56" t="s">
        <v>1548</v>
      </c>
      <c r="K524" s="57">
        <f>SUM(K523)</f>
        <v>25.06</v>
      </c>
      <c r="L524" s="57">
        <f t="shared" ref="L524" si="670">SUM(L523)</f>
        <v>0</v>
      </c>
      <c r="M524" s="57">
        <f t="shared" ref="M524" si="671">SUM(M523)</f>
        <v>0</v>
      </c>
      <c r="N524" s="57">
        <f t="shared" ref="N524" si="672">SUM(N523)</f>
        <v>3.01</v>
      </c>
      <c r="O524" s="57">
        <f t="shared" ref="O524" si="673">SUM(O523)</f>
        <v>-0.5</v>
      </c>
      <c r="P524" s="59">
        <f t="shared" ref="P524" si="674">SUM(P523)</f>
        <v>27.57</v>
      </c>
      <c r="Q524" s="60">
        <f>Q521+1</f>
        <v>909</v>
      </c>
      <c r="R524" s="60">
        <f>R521+1</f>
        <v>145</v>
      </c>
    </row>
    <row r="526" spans="1:18" ht="18" customHeight="1" x14ac:dyDescent="0.2">
      <c r="A526" s="29">
        <f>A523+1</f>
        <v>234</v>
      </c>
      <c r="B526" s="28" t="s">
        <v>961</v>
      </c>
      <c r="C526" s="13" t="s">
        <v>961</v>
      </c>
      <c r="D526" s="13" t="str">
        <f>VLOOKUP(C526,TaxInfo!$A$2:$B$641,2,0)</f>
        <v xml:space="preserve">Nueva Ecija II Electric Cooperative, Inc. - Area 2 </v>
      </c>
      <c r="E526" s="14" t="str">
        <f>VLOOKUP(C526,TaxInfo!$A$2:$C$641,3,0)</f>
        <v>000-540-544-001</v>
      </c>
      <c r="F526" s="14" t="s">
        <v>36</v>
      </c>
      <c r="G526" s="14" t="s">
        <v>37</v>
      </c>
      <c r="H526" s="14" t="s">
        <v>38</v>
      </c>
      <c r="I526" s="14" t="s">
        <v>38</v>
      </c>
      <c r="J526" s="14" t="s">
        <v>38</v>
      </c>
      <c r="K526" s="21">
        <v>30.79</v>
      </c>
      <c r="L526" s="15" t="s">
        <v>39</v>
      </c>
      <c r="M526" s="23" t="s">
        <v>1546</v>
      </c>
      <c r="N526" s="15">
        <v>3.69</v>
      </c>
      <c r="O526" s="20">
        <v>-0.62</v>
      </c>
      <c r="P526" s="19">
        <f>SUM(K526:O526)</f>
        <v>33.86</v>
      </c>
    </row>
    <row r="527" spans="1:18" x14ac:dyDescent="0.2">
      <c r="J527" s="56" t="s">
        <v>1548</v>
      </c>
      <c r="K527" s="57">
        <f>SUM(K526)</f>
        <v>30.79</v>
      </c>
      <c r="L527" s="57">
        <f t="shared" ref="L527" si="675">SUM(L526)</f>
        <v>0</v>
      </c>
      <c r="M527" s="57">
        <f t="shared" ref="M527" si="676">SUM(M526)</f>
        <v>0</v>
      </c>
      <c r="N527" s="57">
        <f t="shared" ref="N527" si="677">SUM(N526)</f>
        <v>3.69</v>
      </c>
      <c r="O527" s="57">
        <f t="shared" ref="O527" si="678">SUM(O526)</f>
        <v>-0.62</v>
      </c>
      <c r="P527" s="59">
        <f t="shared" ref="P527" si="679">SUM(P526)</f>
        <v>33.86</v>
      </c>
      <c r="Q527" s="60">
        <f>Q524+1</f>
        <v>910</v>
      </c>
      <c r="R527" s="60">
        <f>R524+1</f>
        <v>146</v>
      </c>
    </row>
    <row r="529" spans="1:18" ht="18" customHeight="1" x14ac:dyDescent="0.2">
      <c r="A529" s="29">
        <f>A526+1</f>
        <v>235</v>
      </c>
      <c r="B529" s="28" t="s">
        <v>965</v>
      </c>
      <c r="C529" s="13" t="s">
        <v>965</v>
      </c>
      <c r="D529" s="13" t="str">
        <f>VLOOKUP(C529,TaxInfo!$A$2:$B$641,2,0)</f>
        <v xml:space="preserve">nv vogt Philippines Solar Energy Four Inc. </v>
      </c>
      <c r="E529" s="14" t="str">
        <f>VLOOKUP(C529,TaxInfo!$A$2:$C$641,3,0)</f>
        <v>008-654-139-000</v>
      </c>
      <c r="F529" s="14" t="s">
        <v>54</v>
      </c>
      <c r="G529" s="14" t="s">
        <v>37</v>
      </c>
      <c r="H529" s="14" t="s">
        <v>37</v>
      </c>
      <c r="I529" s="14" t="s">
        <v>37</v>
      </c>
      <c r="J529" s="14" t="s">
        <v>37</v>
      </c>
      <c r="K529" s="21" t="s">
        <v>39</v>
      </c>
      <c r="L529" s="15" t="s">
        <v>39</v>
      </c>
      <c r="M529" s="23">
        <v>0.17</v>
      </c>
      <c r="N529" s="15" t="s">
        <v>39</v>
      </c>
      <c r="O529" s="20" t="s">
        <v>39</v>
      </c>
      <c r="P529" s="19">
        <f>SUM(K529:O529)</f>
        <v>0.17</v>
      </c>
    </row>
    <row r="530" spans="1:18" ht="18" customHeight="1" x14ac:dyDescent="0.2">
      <c r="A530" s="29">
        <f t="shared" si="566"/>
        <v>236</v>
      </c>
      <c r="B530" s="28" t="s">
        <v>972</v>
      </c>
      <c r="C530" s="13" t="s">
        <v>972</v>
      </c>
      <c r="D530" s="13" t="str">
        <f>VLOOKUP(C530,TaxInfo!$A$2:$B$641,2,0)</f>
        <v xml:space="preserve">nv vogt Philippines Solar Energy Three, Inc. </v>
      </c>
      <c r="E530" s="14" t="str">
        <f>VLOOKUP(C530,TaxInfo!$A$2:$C$641,3,0)</f>
        <v>008-654-146-000</v>
      </c>
      <c r="F530" s="14" t="s">
        <v>54</v>
      </c>
      <c r="G530" s="14" t="s">
        <v>37</v>
      </c>
      <c r="H530" s="14" t="s">
        <v>37</v>
      </c>
      <c r="I530" s="14" t="s">
        <v>37</v>
      </c>
      <c r="J530" s="14" t="s">
        <v>37</v>
      </c>
      <c r="K530" s="21" t="s">
        <v>39</v>
      </c>
      <c r="L530" s="15" t="s">
        <v>39</v>
      </c>
      <c r="M530" s="23">
        <v>0.1</v>
      </c>
      <c r="N530" s="15" t="s">
        <v>39</v>
      </c>
      <c r="O530" s="20" t="s">
        <v>39</v>
      </c>
      <c r="P530" s="19">
        <f>SUM(K530:O530)</f>
        <v>0.1</v>
      </c>
    </row>
    <row r="531" spans="1:18" x14ac:dyDescent="0.2">
      <c r="J531" s="56" t="s">
        <v>1548</v>
      </c>
      <c r="K531" s="57">
        <f>SUM(K529:K530)</f>
        <v>0</v>
      </c>
      <c r="L531" s="57">
        <f t="shared" ref="L531" si="680">SUM(L529:L530)</f>
        <v>0</v>
      </c>
      <c r="M531" s="57">
        <f t="shared" ref="M531" si="681">SUM(M529:M530)</f>
        <v>0.27</v>
      </c>
      <c r="N531" s="57">
        <f t="shared" ref="N531" si="682">SUM(N529:N530)</f>
        <v>0</v>
      </c>
      <c r="O531" s="57">
        <f t="shared" ref="O531" si="683">SUM(O529:O530)</f>
        <v>0</v>
      </c>
      <c r="P531" s="59">
        <f t="shared" ref="P531" si="684">SUM(P529:P530)</f>
        <v>0.27</v>
      </c>
      <c r="Q531" s="60">
        <f>Q527+1</f>
        <v>911</v>
      </c>
      <c r="R531" s="60">
        <f>R527+1</f>
        <v>147</v>
      </c>
    </row>
    <row r="533" spans="1:18" ht="18" customHeight="1" x14ac:dyDescent="0.2">
      <c r="A533" s="29">
        <f>A530+1</f>
        <v>237</v>
      </c>
      <c r="B533" s="28" t="s">
        <v>975</v>
      </c>
      <c r="C533" s="13" t="s">
        <v>975</v>
      </c>
      <c r="D533" s="13" t="str">
        <f>VLOOKUP(C533,TaxInfo!$A$2:$B$641,2,0)</f>
        <v xml:space="preserve">Olongapo Electricity Distribution Company, Inc. </v>
      </c>
      <c r="E533" s="14" t="str">
        <f>VLOOKUP(C533,TaxInfo!$A$2:$C$641,3,0)</f>
        <v>008-365-759-000</v>
      </c>
      <c r="F533" s="14" t="s">
        <v>36</v>
      </c>
      <c r="G533" s="14" t="s">
        <v>37</v>
      </c>
      <c r="H533" s="14" t="s">
        <v>38</v>
      </c>
      <c r="I533" s="14" t="s">
        <v>38</v>
      </c>
      <c r="J533" s="14" t="s">
        <v>38</v>
      </c>
      <c r="K533" s="21">
        <v>3.32</v>
      </c>
      <c r="L533" s="15" t="s">
        <v>39</v>
      </c>
      <c r="M533" s="23" t="s">
        <v>1546</v>
      </c>
      <c r="N533" s="15">
        <v>0.4</v>
      </c>
      <c r="O533" s="20">
        <v>-7.0000000000000007E-2</v>
      </c>
      <c r="P533" s="19">
        <f>SUM(K533:O533)</f>
        <v>3.65</v>
      </c>
    </row>
    <row r="534" spans="1:18" x14ac:dyDescent="0.2">
      <c r="J534" s="56" t="s">
        <v>1548</v>
      </c>
      <c r="K534" s="57">
        <f>SUM(K533)</f>
        <v>3.32</v>
      </c>
      <c r="L534" s="57">
        <f t="shared" ref="L534" si="685">SUM(L533)</f>
        <v>0</v>
      </c>
      <c r="M534" s="57">
        <f t="shared" ref="M534" si="686">SUM(M533)</f>
        <v>0</v>
      </c>
      <c r="N534" s="57">
        <f t="shared" ref="N534" si="687">SUM(N533)</f>
        <v>0.4</v>
      </c>
      <c r="O534" s="57">
        <f t="shared" ref="O534" si="688">SUM(O533)</f>
        <v>-7.0000000000000007E-2</v>
      </c>
      <c r="P534" s="59">
        <f t="shared" ref="P534" si="689">SUM(P533)</f>
        <v>3.65</v>
      </c>
      <c r="Q534" s="60">
        <f>Q531+1</f>
        <v>912</v>
      </c>
      <c r="R534" s="60">
        <f>R531+1</f>
        <v>148</v>
      </c>
    </row>
    <row r="536" spans="1:18" ht="18" customHeight="1" x14ac:dyDescent="0.2">
      <c r="A536" s="29">
        <f>A533+1</f>
        <v>238</v>
      </c>
      <c r="B536" s="28" t="s">
        <v>979</v>
      </c>
      <c r="C536" s="13" t="s">
        <v>979</v>
      </c>
      <c r="D536" s="13" t="str">
        <f>VLOOKUP(C536,TaxInfo!$A$2:$B$641,2,0)</f>
        <v xml:space="preserve">One Subic Power Generation Corporation </v>
      </c>
      <c r="E536" s="14" t="str">
        <f>VLOOKUP(C536,TaxInfo!$A$2:$C$641,3,0)</f>
        <v>007-836-459-000</v>
      </c>
      <c r="F536" s="14" t="s">
        <v>54</v>
      </c>
      <c r="G536" s="14" t="s">
        <v>37</v>
      </c>
      <c r="H536" s="14" t="s">
        <v>38</v>
      </c>
      <c r="I536" s="14" t="s">
        <v>38</v>
      </c>
      <c r="J536" s="14" t="s">
        <v>38</v>
      </c>
      <c r="K536" s="21">
        <v>10.11</v>
      </c>
      <c r="L536" s="15" t="s">
        <v>39</v>
      </c>
      <c r="M536" s="23" t="s">
        <v>1546</v>
      </c>
      <c r="N536" s="15">
        <v>1.21</v>
      </c>
      <c r="O536" s="20">
        <v>-0.2</v>
      </c>
      <c r="P536" s="19">
        <f>SUM(K536:O536)</f>
        <v>11.120000000000001</v>
      </c>
    </row>
    <row r="537" spans="1:18" ht="18" customHeight="1" x14ac:dyDescent="0.2">
      <c r="A537" s="29">
        <f t="shared" si="566"/>
        <v>239</v>
      </c>
      <c r="B537" s="28" t="s">
        <v>979</v>
      </c>
      <c r="C537" s="13" t="s">
        <v>983</v>
      </c>
      <c r="D537" s="13" t="str">
        <f>VLOOKUP(C537,TaxInfo!$A$2:$B$641,2,0)</f>
        <v xml:space="preserve">One Subic Power Generation Corporation </v>
      </c>
      <c r="E537" s="14" t="str">
        <f>VLOOKUP(C537,TaxInfo!$A$2:$C$641,3,0)</f>
        <v>007-836-459</v>
      </c>
      <c r="F537" s="14" t="s">
        <v>36</v>
      </c>
      <c r="G537" s="14" t="s">
        <v>37</v>
      </c>
      <c r="H537" s="14" t="s">
        <v>38</v>
      </c>
      <c r="I537" s="14" t="s">
        <v>38</v>
      </c>
      <c r="J537" s="14" t="s">
        <v>38</v>
      </c>
      <c r="K537" s="21">
        <v>1.3</v>
      </c>
      <c r="L537" s="15" t="s">
        <v>39</v>
      </c>
      <c r="M537" s="23" t="s">
        <v>1546</v>
      </c>
      <c r="N537" s="15">
        <v>0.16</v>
      </c>
      <c r="O537" s="20">
        <v>-0.03</v>
      </c>
      <c r="P537" s="19">
        <f>SUM(K537:O537)</f>
        <v>1.43</v>
      </c>
    </row>
    <row r="538" spans="1:18" x14ac:dyDescent="0.2">
      <c r="J538" s="56" t="s">
        <v>1548</v>
      </c>
      <c r="K538" s="57">
        <f>SUM(K536:K537)</f>
        <v>11.41</v>
      </c>
      <c r="L538" s="57">
        <f t="shared" ref="L538" si="690">SUM(L536:L537)</f>
        <v>0</v>
      </c>
      <c r="M538" s="57">
        <f t="shared" ref="M538" si="691">SUM(M536:M537)</f>
        <v>0</v>
      </c>
      <c r="N538" s="57">
        <f t="shared" ref="N538" si="692">SUM(N536:N537)</f>
        <v>1.3699999999999999</v>
      </c>
      <c r="O538" s="57">
        <f t="shared" ref="O538" si="693">SUM(O536:O537)</f>
        <v>-0.23</v>
      </c>
      <c r="P538" s="59">
        <f t="shared" ref="P538" si="694">SUM(P536:P537)</f>
        <v>12.55</v>
      </c>
      <c r="Q538" s="60">
        <f>Q534+1</f>
        <v>913</v>
      </c>
      <c r="R538" s="60">
        <f>R534+1</f>
        <v>149</v>
      </c>
    </row>
    <row r="540" spans="1:18" ht="18" customHeight="1" x14ac:dyDescent="0.2">
      <c r="A540" s="29">
        <f>A537+1</f>
        <v>240</v>
      </c>
      <c r="B540" s="28" t="s">
        <v>987</v>
      </c>
      <c r="C540" s="13" t="s">
        <v>987</v>
      </c>
      <c r="D540" s="13" t="str">
        <f>VLOOKUP(C540,TaxInfo!$A$2:$B$641,2,0)</f>
        <v xml:space="preserve">Pagbilao Energy Corporation </v>
      </c>
      <c r="E540" s="14" t="str">
        <f>VLOOKUP(C540,TaxInfo!$A$2:$C$641,3,0)</f>
        <v>008-275-398-000</v>
      </c>
      <c r="F540" s="14" t="s">
        <v>54</v>
      </c>
      <c r="G540" s="14" t="s">
        <v>37</v>
      </c>
      <c r="H540" s="14" t="s">
        <v>38</v>
      </c>
      <c r="I540" s="14" t="s">
        <v>38</v>
      </c>
      <c r="J540" s="14" t="s">
        <v>38</v>
      </c>
      <c r="K540" s="21">
        <v>0.47</v>
      </c>
      <c r="L540" s="15" t="s">
        <v>39</v>
      </c>
      <c r="M540" s="23" t="s">
        <v>1546</v>
      </c>
      <c r="N540" s="15">
        <v>0.06</v>
      </c>
      <c r="O540" s="20">
        <v>-0.01</v>
      </c>
      <c r="P540" s="19">
        <f>SUM(K540:O540)</f>
        <v>0.52</v>
      </c>
    </row>
    <row r="541" spans="1:18" x14ac:dyDescent="0.2">
      <c r="J541" s="56" t="s">
        <v>1548</v>
      </c>
      <c r="K541" s="57">
        <f>SUM(K540)</f>
        <v>0.47</v>
      </c>
      <c r="L541" s="57">
        <f t="shared" ref="L541" si="695">SUM(L540)</f>
        <v>0</v>
      </c>
      <c r="M541" s="57">
        <f t="shared" ref="M541" si="696">SUM(M540)</f>
        <v>0</v>
      </c>
      <c r="N541" s="57">
        <f t="shared" ref="N541" si="697">SUM(N540)</f>
        <v>0.06</v>
      </c>
      <c r="O541" s="57">
        <f t="shared" ref="O541" si="698">SUM(O540)</f>
        <v>-0.01</v>
      </c>
      <c r="P541" s="59">
        <f t="shared" ref="P541" si="699">SUM(P540)</f>
        <v>0.52</v>
      </c>
      <c r="Q541" s="60">
        <f>Q538+1</f>
        <v>914</v>
      </c>
      <c r="R541" s="60">
        <f>R538+1</f>
        <v>150</v>
      </c>
    </row>
    <row r="543" spans="1:18" ht="18" customHeight="1" x14ac:dyDescent="0.2">
      <c r="A543" s="29">
        <f>A540+1</f>
        <v>241</v>
      </c>
      <c r="B543" s="28" t="s">
        <v>990</v>
      </c>
      <c r="C543" s="13" t="s">
        <v>990</v>
      </c>
      <c r="D543" s="13" t="str">
        <f>VLOOKUP(C543,TaxInfo!$A$2:$B$641,2,0)</f>
        <v xml:space="preserve">Palm Concepcion Power Corporation </v>
      </c>
      <c r="E543" s="14" t="str">
        <f>VLOOKUP(C543,TaxInfo!$A$2:$C$641,3,0)</f>
        <v>006-931-417-000</v>
      </c>
      <c r="F543" s="14" t="s">
        <v>54</v>
      </c>
      <c r="G543" s="14" t="s">
        <v>37</v>
      </c>
      <c r="H543" s="14" t="s">
        <v>38</v>
      </c>
      <c r="I543" s="14" t="s">
        <v>38</v>
      </c>
      <c r="J543" s="14" t="s">
        <v>38</v>
      </c>
      <c r="K543" s="21">
        <v>7.44</v>
      </c>
      <c r="L543" s="15" t="s">
        <v>39</v>
      </c>
      <c r="M543" s="23" t="s">
        <v>1546</v>
      </c>
      <c r="N543" s="15">
        <v>0.89</v>
      </c>
      <c r="O543" s="20">
        <v>-0.15</v>
      </c>
      <c r="P543" s="19">
        <f>SUM(K543:O543)</f>
        <v>8.18</v>
      </c>
    </row>
    <row r="544" spans="1:18" x14ac:dyDescent="0.2">
      <c r="J544" s="56" t="s">
        <v>1548</v>
      </c>
      <c r="K544" s="57">
        <f>SUM(K543)</f>
        <v>7.44</v>
      </c>
      <c r="L544" s="57">
        <f t="shared" ref="L544" si="700">SUM(L543)</f>
        <v>0</v>
      </c>
      <c r="M544" s="57">
        <f t="shared" ref="M544" si="701">SUM(M543)</f>
        <v>0</v>
      </c>
      <c r="N544" s="57">
        <f t="shared" ref="N544" si="702">SUM(N543)</f>
        <v>0.89</v>
      </c>
      <c r="O544" s="57">
        <f t="shared" ref="O544" si="703">SUM(O543)</f>
        <v>-0.15</v>
      </c>
      <c r="P544" s="59">
        <f t="shared" ref="P544" si="704">SUM(P543)</f>
        <v>8.18</v>
      </c>
      <c r="Q544" s="60">
        <f>Q541+1</f>
        <v>915</v>
      </c>
      <c r="R544" s="60">
        <f>R541+1</f>
        <v>151</v>
      </c>
    </row>
    <row r="546" spans="1:18" ht="18" customHeight="1" x14ac:dyDescent="0.2">
      <c r="A546" s="29">
        <f>A543+1</f>
        <v>242</v>
      </c>
      <c r="B546" s="28" t="s">
        <v>995</v>
      </c>
      <c r="C546" s="13" t="s">
        <v>995</v>
      </c>
      <c r="D546" s="13" t="str">
        <f>VLOOKUP(C546,TaxInfo!$A$2:$B$641,2,0)</f>
        <v xml:space="preserve">Pampanga II Electric Cooperative, Inc. </v>
      </c>
      <c r="E546" s="14" t="str">
        <f>VLOOKUP(C546,TaxInfo!$A$2:$C$641,3,0)</f>
        <v>000-800-858-000</v>
      </c>
      <c r="F546" s="14" t="s">
        <v>36</v>
      </c>
      <c r="G546" s="14" t="s">
        <v>37</v>
      </c>
      <c r="H546" s="14" t="s">
        <v>38</v>
      </c>
      <c r="I546" s="14" t="s">
        <v>38</v>
      </c>
      <c r="J546" s="14" t="s">
        <v>38</v>
      </c>
      <c r="K546" s="21">
        <v>109.54</v>
      </c>
      <c r="L546" s="15" t="s">
        <v>39</v>
      </c>
      <c r="M546" s="23" t="s">
        <v>1546</v>
      </c>
      <c r="N546" s="15">
        <v>13.14</v>
      </c>
      <c r="O546" s="20">
        <v>-2.19</v>
      </c>
      <c r="P546" s="19">
        <f>SUM(K546:O546)</f>
        <v>120.49000000000001</v>
      </c>
    </row>
    <row r="547" spans="1:18" x14ac:dyDescent="0.2">
      <c r="J547" s="56" t="s">
        <v>1548</v>
      </c>
      <c r="K547" s="57">
        <f>SUM(K546)</f>
        <v>109.54</v>
      </c>
      <c r="L547" s="57">
        <f t="shared" ref="L547" si="705">SUM(L546)</f>
        <v>0</v>
      </c>
      <c r="M547" s="57">
        <f t="shared" ref="M547" si="706">SUM(M546)</f>
        <v>0</v>
      </c>
      <c r="N547" s="57">
        <f t="shared" ref="N547" si="707">SUM(N546)</f>
        <v>13.14</v>
      </c>
      <c r="O547" s="57">
        <f t="shared" ref="O547" si="708">SUM(O546)</f>
        <v>-2.19</v>
      </c>
      <c r="P547" s="59">
        <f t="shared" ref="P547" si="709">SUM(P546)</f>
        <v>120.49000000000001</v>
      </c>
      <c r="Q547" s="60">
        <f>Q544+1</f>
        <v>916</v>
      </c>
      <c r="R547" s="60">
        <f>R544+1</f>
        <v>152</v>
      </c>
    </row>
    <row r="549" spans="1:18" ht="18" customHeight="1" x14ac:dyDescent="0.2">
      <c r="A549" s="29">
        <f>A546+1</f>
        <v>243</v>
      </c>
      <c r="B549" s="28" t="s">
        <v>1001</v>
      </c>
      <c r="C549" s="13" t="s">
        <v>1001</v>
      </c>
      <c r="D549" s="13" t="str">
        <f>VLOOKUP(C549,TaxInfo!$A$2:$B$641,2,0)</f>
        <v>Panasia Energy, Inc.</v>
      </c>
      <c r="E549" s="14" t="str">
        <f>VLOOKUP(C549,TaxInfo!$A$2:$C$641,3,0)</f>
        <v>006-907-342-000</v>
      </c>
      <c r="F549" s="14" t="s">
        <v>54</v>
      </c>
      <c r="G549" s="14" t="s">
        <v>37</v>
      </c>
      <c r="H549" s="14" t="s">
        <v>38</v>
      </c>
      <c r="I549" s="14" t="s">
        <v>38</v>
      </c>
      <c r="J549" s="14" t="s">
        <v>38</v>
      </c>
      <c r="K549" s="21">
        <v>0.06</v>
      </c>
      <c r="L549" s="15" t="s">
        <v>39</v>
      </c>
      <c r="M549" s="23" t="s">
        <v>1546</v>
      </c>
      <c r="N549" s="15">
        <v>0.01</v>
      </c>
      <c r="O549" s="20" t="s">
        <v>39</v>
      </c>
      <c r="P549" s="19">
        <f>SUM(K549:O549)</f>
        <v>6.9999999999999993E-2</v>
      </c>
    </row>
    <row r="550" spans="1:18" ht="18" customHeight="1" x14ac:dyDescent="0.2">
      <c r="A550" s="29">
        <f t="shared" si="566"/>
        <v>244</v>
      </c>
      <c r="B550" s="28" t="s">
        <v>1001</v>
      </c>
      <c r="C550" s="13" t="s">
        <v>999</v>
      </c>
      <c r="D550" s="13" t="str">
        <f>VLOOKUP(C550,TaxInfo!$A$2:$B$641,2,0)</f>
        <v>Panasia Energy, Inc.</v>
      </c>
      <c r="E550" s="14" t="str">
        <f>VLOOKUP(C550,TaxInfo!$A$2:$C$641,3,0)</f>
        <v>006-907-342-000</v>
      </c>
      <c r="F550" s="14" t="s">
        <v>36</v>
      </c>
      <c r="G550" s="14" t="s">
        <v>37</v>
      </c>
      <c r="H550" s="14" t="s">
        <v>38</v>
      </c>
      <c r="I550" s="14" t="s">
        <v>38</v>
      </c>
      <c r="J550" s="14" t="s">
        <v>38</v>
      </c>
      <c r="K550" s="21">
        <v>3.18</v>
      </c>
      <c r="L550" s="15" t="s">
        <v>39</v>
      </c>
      <c r="M550" s="23" t="s">
        <v>1546</v>
      </c>
      <c r="N550" s="15">
        <v>0.38</v>
      </c>
      <c r="O550" s="20">
        <v>-0.06</v>
      </c>
      <c r="P550" s="19">
        <f>SUM(K550:O550)</f>
        <v>3.5</v>
      </c>
    </row>
    <row r="551" spans="1:18" x14ac:dyDescent="0.2">
      <c r="J551" s="56" t="s">
        <v>1548</v>
      </c>
      <c r="K551" s="57">
        <f>SUM(K549:K550)</f>
        <v>3.24</v>
      </c>
      <c r="L551" s="57">
        <f t="shared" ref="L551" si="710">SUM(L549:L550)</f>
        <v>0</v>
      </c>
      <c r="M551" s="57">
        <f t="shared" ref="M551" si="711">SUM(M549:M550)</f>
        <v>0</v>
      </c>
      <c r="N551" s="57">
        <f t="shared" ref="N551" si="712">SUM(N549:N550)</f>
        <v>0.39</v>
      </c>
      <c r="O551" s="57">
        <f t="shared" ref="O551" si="713">SUM(O549:O550)</f>
        <v>-0.06</v>
      </c>
      <c r="P551" s="59">
        <f t="shared" ref="P551" si="714">SUM(P549:P550)</f>
        <v>3.57</v>
      </c>
      <c r="Q551" s="60">
        <f>Q547+1</f>
        <v>917</v>
      </c>
      <c r="R551" s="60">
        <f>R547+1</f>
        <v>153</v>
      </c>
    </row>
    <row r="553" spans="1:18" ht="18" customHeight="1" x14ac:dyDescent="0.2">
      <c r="A553" s="29">
        <f>A550+1</f>
        <v>245</v>
      </c>
      <c r="B553" s="28" t="s">
        <v>1008</v>
      </c>
      <c r="C553" s="13" t="s">
        <v>1008</v>
      </c>
      <c r="D553" s="13" t="str">
        <f>VLOOKUP(C553,TaxInfo!$A$2:$B$641,2,0)</f>
        <v xml:space="preserve">Panay Energy Development Corporation </v>
      </c>
      <c r="E553" s="14" t="str">
        <f>VLOOKUP(C553,TaxInfo!$A$2:$C$641,3,0)</f>
        <v>007-243-246-000</v>
      </c>
      <c r="F553" s="14" t="s">
        <v>54</v>
      </c>
      <c r="G553" s="14" t="s">
        <v>37</v>
      </c>
      <c r="H553" s="14" t="s">
        <v>38</v>
      </c>
      <c r="I553" s="14" t="s">
        <v>38</v>
      </c>
      <c r="J553" s="14" t="s">
        <v>38</v>
      </c>
      <c r="K553" s="21">
        <v>130.88999999999999</v>
      </c>
      <c r="L553" s="15" t="s">
        <v>39</v>
      </c>
      <c r="M553" s="23" t="s">
        <v>1546</v>
      </c>
      <c r="N553" s="15">
        <v>15.71</v>
      </c>
      <c r="O553" s="20">
        <v>-2.62</v>
      </c>
      <c r="P553" s="19">
        <f>SUM(K553:O553)</f>
        <v>143.97999999999999</v>
      </c>
    </row>
    <row r="554" spans="1:18" x14ac:dyDescent="0.2">
      <c r="J554" s="56" t="s">
        <v>1548</v>
      </c>
      <c r="K554" s="57">
        <f>SUM(K553)</f>
        <v>130.88999999999999</v>
      </c>
      <c r="L554" s="57">
        <f t="shared" ref="L554" si="715">SUM(L553)</f>
        <v>0</v>
      </c>
      <c r="M554" s="57">
        <f t="shared" ref="M554" si="716">SUM(M553)</f>
        <v>0</v>
      </c>
      <c r="N554" s="57">
        <f t="shared" ref="N554" si="717">SUM(N553)</f>
        <v>15.71</v>
      </c>
      <c r="O554" s="57">
        <f t="shared" ref="O554" si="718">SUM(O553)</f>
        <v>-2.62</v>
      </c>
      <c r="P554" s="59">
        <f t="shared" ref="P554" si="719">SUM(P553)</f>
        <v>143.97999999999999</v>
      </c>
      <c r="Q554" s="60">
        <f>Q551+1</f>
        <v>918</v>
      </c>
      <c r="R554" s="60">
        <f>R551+1</f>
        <v>154</v>
      </c>
    </row>
    <row r="556" spans="1:18" ht="18" customHeight="1" x14ac:dyDescent="0.2">
      <c r="A556" s="29">
        <f>A553+1</f>
        <v>246</v>
      </c>
      <c r="B556" s="28" t="s">
        <v>1013</v>
      </c>
      <c r="C556" s="13" t="s">
        <v>1013</v>
      </c>
      <c r="D556" s="13" t="str">
        <f>VLOOKUP(C556,TaxInfo!$A$2:$B$641,2,0)</f>
        <v xml:space="preserve">Panay Power Corporation </v>
      </c>
      <c r="E556" s="14" t="str">
        <f>VLOOKUP(C556,TaxInfo!$A$2:$C$641,3,0)</f>
        <v>004-964-861-000</v>
      </c>
      <c r="F556" s="14" t="s">
        <v>54</v>
      </c>
      <c r="G556" s="14" t="s">
        <v>37</v>
      </c>
      <c r="H556" s="14" t="s">
        <v>38</v>
      </c>
      <c r="I556" s="14" t="s">
        <v>38</v>
      </c>
      <c r="J556" s="14" t="s">
        <v>38</v>
      </c>
      <c r="K556" s="21">
        <v>1</v>
      </c>
      <c r="L556" s="15" t="s">
        <v>39</v>
      </c>
      <c r="M556" s="23" t="s">
        <v>1546</v>
      </c>
      <c r="N556" s="15">
        <v>0.12</v>
      </c>
      <c r="O556" s="20">
        <v>-0.02</v>
      </c>
      <c r="P556" s="19">
        <f>SUM(K556:O556)</f>
        <v>1.1000000000000001</v>
      </c>
    </row>
    <row r="557" spans="1:18" ht="18" customHeight="1" x14ac:dyDescent="0.2">
      <c r="A557" s="29">
        <f t="shared" si="566"/>
        <v>247</v>
      </c>
      <c r="B557" s="28" t="s">
        <v>1013</v>
      </c>
      <c r="C557" s="13" t="s">
        <v>1017</v>
      </c>
      <c r="D557" s="13" t="str">
        <f>VLOOKUP(C557,TaxInfo!$A$2:$B$641,2,0)</f>
        <v xml:space="preserve">Panay Power Corporation </v>
      </c>
      <c r="E557" s="14" t="str">
        <f>VLOOKUP(C557,TaxInfo!$A$2:$C$641,3,0)</f>
        <v>004-964-861-000</v>
      </c>
      <c r="F557" s="14" t="s">
        <v>36</v>
      </c>
      <c r="G557" s="14" t="s">
        <v>37</v>
      </c>
      <c r="H557" s="14" t="s">
        <v>38</v>
      </c>
      <c r="I557" s="14" t="s">
        <v>38</v>
      </c>
      <c r="J557" s="14" t="s">
        <v>38</v>
      </c>
      <c r="K557" s="21">
        <v>0.15</v>
      </c>
      <c r="L557" s="15" t="s">
        <v>39</v>
      </c>
      <c r="M557" s="23" t="s">
        <v>1546</v>
      </c>
      <c r="N557" s="15">
        <v>0.02</v>
      </c>
      <c r="O557" s="20" t="s">
        <v>39</v>
      </c>
      <c r="P557" s="19">
        <f>SUM(K557:O557)</f>
        <v>0.16999999999999998</v>
      </c>
    </row>
    <row r="558" spans="1:18" x14ac:dyDescent="0.2">
      <c r="J558" s="56" t="s">
        <v>1548</v>
      </c>
      <c r="K558" s="57">
        <f>SUM(K556:K557)</f>
        <v>1.1499999999999999</v>
      </c>
      <c r="L558" s="57">
        <f t="shared" ref="L558" si="720">SUM(L556:L557)</f>
        <v>0</v>
      </c>
      <c r="M558" s="57">
        <f t="shared" ref="M558" si="721">SUM(M556:M557)</f>
        <v>0</v>
      </c>
      <c r="N558" s="57">
        <f t="shared" ref="N558" si="722">SUM(N556:N557)</f>
        <v>0.13999999999999999</v>
      </c>
      <c r="O558" s="57">
        <f t="shared" ref="O558" si="723">SUM(O556:O557)</f>
        <v>-0.02</v>
      </c>
      <c r="P558" s="59">
        <f t="shared" ref="P558" si="724">SUM(P556:P557)</f>
        <v>1.27</v>
      </c>
      <c r="Q558" s="60">
        <f>Q554+1</f>
        <v>919</v>
      </c>
      <c r="R558" s="60">
        <f>R554+1</f>
        <v>155</v>
      </c>
    </row>
    <row r="560" spans="1:18" ht="18" customHeight="1" x14ac:dyDescent="0.2">
      <c r="A560" s="29">
        <f>A557+1</f>
        <v>248</v>
      </c>
      <c r="B560" s="28" t="s">
        <v>1018</v>
      </c>
      <c r="C560" s="13" t="s">
        <v>1018</v>
      </c>
      <c r="D560" s="13" t="str">
        <f>VLOOKUP(C560,TaxInfo!$A$2:$B$641,2,0)</f>
        <v xml:space="preserve">Pangasinan III Electric Cooperative, Inc. </v>
      </c>
      <c r="E560" s="14" t="str">
        <f>VLOOKUP(C560,TaxInfo!$A$2:$C$641,3,0)</f>
        <v>000-801-156-000</v>
      </c>
      <c r="F560" s="14" t="s">
        <v>36</v>
      </c>
      <c r="G560" s="14" t="s">
        <v>37</v>
      </c>
      <c r="H560" s="14" t="s">
        <v>38</v>
      </c>
      <c r="I560" s="14" t="s">
        <v>38</v>
      </c>
      <c r="J560" s="14" t="s">
        <v>38</v>
      </c>
      <c r="K560" s="21">
        <v>34.909999999999997</v>
      </c>
      <c r="L560" s="15" t="s">
        <v>39</v>
      </c>
      <c r="M560" s="23" t="s">
        <v>1546</v>
      </c>
      <c r="N560" s="15">
        <v>4.1900000000000004</v>
      </c>
      <c r="O560" s="20">
        <v>-0.7</v>
      </c>
      <c r="P560" s="19">
        <f>SUM(K560:O560)</f>
        <v>38.399999999999991</v>
      </c>
    </row>
    <row r="561" spans="1:18" x14ac:dyDescent="0.2">
      <c r="J561" s="56" t="s">
        <v>1548</v>
      </c>
      <c r="K561" s="57">
        <f>SUM(K560)</f>
        <v>34.909999999999997</v>
      </c>
      <c r="L561" s="57">
        <f t="shared" ref="L561" si="725">SUM(L560)</f>
        <v>0</v>
      </c>
      <c r="M561" s="57">
        <f t="shared" ref="M561" si="726">SUM(M560)</f>
        <v>0</v>
      </c>
      <c r="N561" s="57">
        <f t="shared" ref="N561" si="727">SUM(N560)</f>
        <v>4.1900000000000004</v>
      </c>
      <c r="O561" s="57">
        <f t="shared" ref="O561" si="728">SUM(O560)</f>
        <v>-0.7</v>
      </c>
      <c r="P561" s="59">
        <f t="shared" ref="P561" si="729">SUM(P560)</f>
        <v>38.399999999999991</v>
      </c>
      <c r="Q561" s="60">
        <f>Q558+1</f>
        <v>920</v>
      </c>
      <c r="R561" s="60">
        <f>R558+1</f>
        <v>156</v>
      </c>
    </row>
    <row r="563" spans="1:18" ht="18" customHeight="1" x14ac:dyDescent="0.2">
      <c r="A563" s="29">
        <f>A560+1</f>
        <v>249</v>
      </c>
      <c r="B563" s="28" t="s">
        <v>1027</v>
      </c>
      <c r="C563" s="13" t="s">
        <v>1027</v>
      </c>
      <c r="D563" s="13" t="str">
        <f>VLOOKUP(C563,TaxInfo!$A$2:$B$641,2,0)</f>
        <v xml:space="preserve">Peninsula Electric Cooperative, Inc. </v>
      </c>
      <c r="E563" s="14" t="str">
        <f>VLOOKUP(C563,TaxInfo!$A$2:$C$641,3,0)</f>
        <v>000-540-959-000</v>
      </c>
      <c r="F563" s="14" t="s">
        <v>36</v>
      </c>
      <c r="G563" s="14" t="s">
        <v>37</v>
      </c>
      <c r="H563" s="14" t="s">
        <v>38</v>
      </c>
      <c r="I563" s="14" t="s">
        <v>38</v>
      </c>
      <c r="J563" s="14" t="s">
        <v>38</v>
      </c>
      <c r="K563" s="21">
        <v>68.2</v>
      </c>
      <c r="L563" s="15" t="s">
        <v>39</v>
      </c>
      <c r="M563" s="23" t="s">
        <v>1546</v>
      </c>
      <c r="N563" s="15">
        <v>8.18</v>
      </c>
      <c r="O563" s="20">
        <v>-1.36</v>
      </c>
      <c r="P563" s="19">
        <f>SUM(K563:O563)</f>
        <v>75.02</v>
      </c>
    </row>
    <row r="564" spans="1:18" x14ac:dyDescent="0.2">
      <c r="J564" s="56" t="s">
        <v>1548</v>
      </c>
      <c r="K564" s="57">
        <f>SUM(K563)</f>
        <v>68.2</v>
      </c>
      <c r="L564" s="57">
        <f t="shared" ref="L564" si="730">SUM(L563)</f>
        <v>0</v>
      </c>
      <c r="M564" s="57">
        <f t="shared" ref="M564" si="731">SUM(M563)</f>
        <v>0</v>
      </c>
      <c r="N564" s="57">
        <f t="shared" ref="N564" si="732">SUM(N563)</f>
        <v>8.18</v>
      </c>
      <c r="O564" s="57">
        <f t="shared" ref="O564" si="733">SUM(O563)</f>
        <v>-1.36</v>
      </c>
      <c r="P564" s="59">
        <f t="shared" ref="P564" si="734">SUM(P563)</f>
        <v>75.02</v>
      </c>
      <c r="Q564" s="60">
        <f>Q561+1</f>
        <v>921</v>
      </c>
      <c r="R564" s="60">
        <f>R561+1</f>
        <v>157</v>
      </c>
    </row>
    <row r="566" spans="1:18" ht="18" customHeight="1" x14ac:dyDescent="0.2">
      <c r="A566" s="29">
        <f>A563+1</f>
        <v>250</v>
      </c>
      <c r="B566" s="28" t="s">
        <v>1031</v>
      </c>
      <c r="C566" s="13" t="s">
        <v>1035</v>
      </c>
      <c r="D566" s="13" t="str">
        <f>VLOOKUP(C566,TaxInfo!$A$2:$B$641,2,0)</f>
        <v>People's Energy Services, Inc.</v>
      </c>
      <c r="E566" s="14" t="str">
        <f>VLOOKUP(C566,TaxInfo!$A$2:$C$641,3,0)</f>
        <v>005-662-686-000</v>
      </c>
      <c r="F566" s="14" t="s">
        <v>36</v>
      </c>
      <c r="G566" s="14" t="s">
        <v>37</v>
      </c>
      <c r="H566" s="14" t="s">
        <v>38</v>
      </c>
      <c r="I566" s="14" t="s">
        <v>37</v>
      </c>
      <c r="J566" s="14" t="s">
        <v>38</v>
      </c>
      <c r="K566" s="21">
        <v>0.01</v>
      </c>
      <c r="L566" s="15" t="s">
        <v>39</v>
      </c>
      <c r="M566" s="23" t="s">
        <v>1546</v>
      </c>
      <c r="N566" s="15" t="s">
        <v>39</v>
      </c>
      <c r="O566" s="20" t="s">
        <v>39</v>
      </c>
      <c r="P566" s="19">
        <f>SUM(K566:O566)</f>
        <v>0.01</v>
      </c>
    </row>
    <row r="567" spans="1:18" x14ac:dyDescent="0.2">
      <c r="J567" s="56" t="s">
        <v>1548</v>
      </c>
      <c r="K567" s="57">
        <f>SUM(K566)</f>
        <v>0.01</v>
      </c>
      <c r="L567" s="57">
        <f t="shared" ref="L567" si="735">SUM(L566)</f>
        <v>0</v>
      </c>
      <c r="M567" s="57">
        <f t="shared" ref="M567" si="736">SUM(M566)</f>
        <v>0</v>
      </c>
      <c r="N567" s="57">
        <f t="shared" ref="N567" si="737">SUM(N566)</f>
        <v>0</v>
      </c>
      <c r="O567" s="57">
        <f t="shared" ref="O567" si="738">SUM(O566)</f>
        <v>0</v>
      </c>
      <c r="P567" s="59">
        <f t="shared" ref="P567" si="739">SUM(P566)</f>
        <v>0.01</v>
      </c>
      <c r="Q567" s="60">
        <f>Q564+1</f>
        <v>922</v>
      </c>
      <c r="R567" s="60">
        <f>R564+1</f>
        <v>158</v>
      </c>
    </row>
    <row r="569" spans="1:18" ht="18" customHeight="1" x14ac:dyDescent="0.2">
      <c r="A569" s="29">
        <f>A566+1</f>
        <v>251</v>
      </c>
      <c r="B569" s="28" t="s">
        <v>1037</v>
      </c>
      <c r="C569" s="13" t="s">
        <v>1041</v>
      </c>
      <c r="D569" s="13" t="str">
        <f>VLOOKUP(C569,TaxInfo!$A$2:$B$641,2,0)</f>
        <v xml:space="preserve">Petron Corporation </v>
      </c>
      <c r="E569" s="14" t="str">
        <f>VLOOKUP(C569,TaxInfo!$A$2:$C$641,3,0)</f>
        <v>000-168-801-000</v>
      </c>
      <c r="F569" s="14" t="s">
        <v>36</v>
      </c>
      <c r="G569" s="14" t="s">
        <v>37</v>
      </c>
      <c r="H569" s="14" t="s">
        <v>38</v>
      </c>
      <c r="I569" s="14" t="s">
        <v>38</v>
      </c>
      <c r="J569" s="14" t="s">
        <v>37</v>
      </c>
      <c r="K569" s="21" t="s">
        <v>39</v>
      </c>
      <c r="L569" s="15" t="s">
        <v>39</v>
      </c>
      <c r="M569" s="23">
        <v>34.630000000000003</v>
      </c>
      <c r="N569" s="15" t="s">
        <v>39</v>
      </c>
      <c r="O569" s="20">
        <v>-0.69</v>
      </c>
      <c r="P569" s="19">
        <f>SUM(K569:O569)</f>
        <v>33.940000000000005</v>
      </c>
    </row>
    <row r="570" spans="1:18" x14ac:dyDescent="0.2">
      <c r="J570" s="56" t="s">
        <v>1548</v>
      </c>
      <c r="K570" s="57">
        <f>SUM(K569)</f>
        <v>0</v>
      </c>
      <c r="L570" s="57">
        <f t="shared" ref="L570" si="740">SUM(L569)</f>
        <v>0</v>
      </c>
      <c r="M570" s="57">
        <f t="shared" ref="M570" si="741">SUM(M569)</f>
        <v>34.630000000000003</v>
      </c>
      <c r="N570" s="57">
        <f t="shared" ref="N570" si="742">SUM(N569)</f>
        <v>0</v>
      </c>
      <c r="O570" s="57">
        <f t="shared" ref="O570" si="743">SUM(O569)</f>
        <v>-0.69</v>
      </c>
      <c r="P570" s="59">
        <f t="shared" ref="P570" si="744">SUM(P569)</f>
        <v>33.940000000000005</v>
      </c>
      <c r="Q570" s="60">
        <f>Q567+1</f>
        <v>923</v>
      </c>
      <c r="R570" s="60">
        <f>R567+1</f>
        <v>159</v>
      </c>
    </row>
    <row r="572" spans="1:18" ht="18" customHeight="1" x14ac:dyDescent="0.2">
      <c r="A572" s="29">
        <f>A569+1</f>
        <v>252</v>
      </c>
      <c r="B572" s="28" t="s">
        <v>1044</v>
      </c>
      <c r="C572" s="13" t="s">
        <v>1050</v>
      </c>
      <c r="D572" s="13" t="str">
        <f>VLOOKUP(C572,TaxInfo!$A$2:$B$641,2,0)</f>
        <v xml:space="preserve">PetroSolar Corporation </v>
      </c>
      <c r="E572" s="14" t="str">
        <f>VLOOKUP(C572,TaxInfo!$A$2:$C$641,3,0)</f>
        <v>009-064-006-000</v>
      </c>
      <c r="F572" s="14" t="s">
        <v>36</v>
      </c>
      <c r="G572" s="14" t="s">
        <v>37</v>
      </c>
      <c r="H572" s="14" t="s">
        <v>37</v>
      </c>
      <c r="I572" s="14" t="s">
        <v>37</v>
      </c>
      <c r="J572" s="14" t="s">
        <v>37</v>
      </c>
      <c r="K572" s="21" t="s">
        <v>39</v>
      </c>
      <c r="L572" s="15" t="s">
        <v>39</v>
      </c>
      <c r="M572" s="23">
        <v>0.22</v>
      </c>
      <c r="N572" s="15" t="s">
        <v>39</v>
      </c>
      <c r="O572" s="20" t="s">
        <v>39</v>
      </c>
      <c r="P572" s="19">
        <f>SUM(K572:O572)</f>
        <v>0.22</v>
      </c>
    </row>
    <row r="573" spans="1:18" ht="18" customHeight="1" x14ac:dyDescent="0.2">
      <c r="A573" s="29">
        <f t="shared" si="566"/>
        <v>253</v>
      </c>
      <c r="B573" s="28" t="s">
        <v>1044</v>
      </c>
      <c r="C573" s="13" t="s">
        <v>1049</v>
      </c>
      <c r="D573" s="13" t="str">
        <f>VLOOKUP(C573,TaxInfo!$A$2:$B$641,2,0)</f>
        <v xml:space="preserve">PetroSolar Corporation </v>
      </c>
      <c r="E573" s="14" t="str">
        <f>VLOOKUP(C573,TaxInfo!$A$2:$C$641,3,0)</f>
        <v>009-064-006-000</v>
      </c>
      <c r="F573" s="14" t="s">
        <v>36</v>
      </c>
      <c r="G573" s="14" t="s">
        <v>37</v>
      </c>
      <c r="H573" s="14" t="s">
        <v>37</v>
      </c>
      <c r="I573" s="14" t="s">
        <v>37</v>
      </c>
      <c r="J573" s="14" t="s">
        <v>37</v>
      </c>
      <c r="K573" s="21" t="s">
        <v>39</v>
      </c>
      <c r="L573" s="15" t="s">
        <v>39</v>
      </c>
      <c r="M573" s="23">
        <v>0.06</v>
      </c>
      <c r="N573" s="15" t="s">
        <v>39</v>
      </c>
      <c r="O573" s="20" t="s">
        <v>39</v>
      </c>
      <c r="P573" s="19">
        <f>SUM(K573:O573)</f>
        <v>0.06</v>
      </c>
    </row>
    <row r="574" spans="1:18" ht="18" customHeight="1" x14ac:dyDescent="0.2">
      <c r="A574" s="29">
        <f t="shared" si="566"/>
        <v>254</v>
      </c>
      <c r="B574" s="28" t="s">
        <v>1044</v>
      </c>
      <c r="C574" s="13" t="s">
        <v>1044</v>
      </c>
      <c r="D574" s="13" t="str">
        <f>VLOOKUP(C574,TaxInfo!$A$2:$B$641,2,0)</f>
        <v xml:space="preserve">PetroSolar Corporation </v>
      </c>
      <c r="E574" s="14" t="str">
        <f>VLOOKUP(C574,TaxInfo!$A$2:$C$641,3,0)</f>
        <v>009-064-006-000</v>
      </c>
      <c r="F574" s="14" t="s">
        <v>54</v>
      </c>
      <c r="G574" s="14" t="s">
        <v>37</v>
      </c>
      <c r="H574" s="14" t="s">
        <v>37</v>
      </c>
      <c r="I574" s="14" t="s">
        <v>37</v>
      </c>
      <c r="J574" s="14" t="s">
        <v>37</v>
      </c>
      <c r="K574" s="21" t="s">
        <v>39</v>
      </c>
      <c r="L574" s="15" t="s">
        <v>39</v>
      </c>
      <c r="M574" s="23">
        <v>0.01</v>
      </c>
      <c r="N574" s="15" t="s">
        <v>39</v>
      </c>
      <c r="O574" s="20" t="s">
        <v>39</v>
      </c>
      <c r="P574" s="19">
        <f>SUM(K574:O574)</f>
        <v>0.01</v>
      </c>
    </row>
    <row r="575" spans="1:18" x14ac:dyDescent="0.2">
      <c r="J575" s="56" t="s">
        <v>1548</v>
      </c>
      <c r="K575" s="57">
        <f>SUM(K572:K574)</f>
        <v>0</v>
      </c>
      <c r="L575" s="57">
        <f t="shared" ref="L575:P575" si="745">SUM(L572:L574)</f>
        <v>0</v>
      </c>
      <c r="M575" s="57">
        <f t="shared" si="745"/>
        <v>0.29000000000000004</v>
      </c>
      <c r="N575" s="57">
        <f t="shared" si="745"/>
        <v>0</v>
      </c>
      <c r="O575" s="57">
        <f t="shared" si="745"/>
        <v>0</v>
      </c>
      <c r="P575" s="57">
        <f t="shared" si="745"/>
        <v>0.29000000000000004</v>
      </c>
      <c r="Q575" s="60">
        <f>Q570+1</f>
        <v>924</v>
      </c>
      <c r="R575" s="60">
        <f>R570+1</f>
        <v>160</v>
      </c>
    </row>
    <row r="577" spans="1:18" ht="18" customHeight="1" x14ac:dyDescent="0.2">
      <c r="A577" s="29">
        <f>A574+1</f>
        <v>255</v>
      </c>
      <c r="B577" s="28" t="s">
        <v>1051</v>
      </c>
      <c r="C577" s="13" t="s">
        <v>1051</v>
      </c>
      <c r="D577" s="13" t="str">
        <f>VLOOKUP(C577,TaxInfo!$A$2:$B$641,2,0)</f>
        <v xml:space="preserve">PetroWind Energy Inc. </v>
      </c>
      <c r="E577" s="14" t="str">
        <f>VLOOKUP(C577,TaxInfo!$A$2:$C$641,3,0)</f>
        <v>008-482-597-000</v>
      </c>
      <c r="F577" s="14" t="s">
        <v>54</v>
      </c>
      <c r="G577" s="14" t="s">
        <v>37</v>
      </c>
      <c r="H577" s="14" t="s">
        <v>37</v>
      </c>
      <c r="I577" s="14" t="s">
        <v>37</v>
      </c>
      <c r="J577" s="14" t="s">
        <v>37</v>
      </c>
      <c r="K577" s="21" t="s">
        <v>39</v>
      </c>
      <c r="L577" s="15" t="s">
        <v>39</v>
      </c>
      <c r="M577" s="23">
        <v>0.5</v>
      </c>
      <c r="N577" s="15" t="s">
        <v>39</v>
      </c>
      <c r="O577" s="20">
        <v>-0.01</v>
      </c>
      <c r="P577" s="19">
        <f>SUM(K577:O577)</f>
        <v>0.49</v>
      </c>
    </row>
    <row r="578" spans="1:18" ht="18" customHeight="1" x14ac:dyDescent="0.2">
      <c r="A578" s="29">
        <f t="shared" si="566"/>
        <v>256</v>
      </c>
      <c r="B578" s="28" t="s">
        <v>1051</v>
      </c>
      <c r="C578" s="13" t="s">
        <v>1055</v>
      </c>
      <c r="D578" s="13" t="str">
        <f>VLOOKUP(C578,TaxInfo!$A$2:$B$641,2,0)</f>
        <v xml:space="preserve">PetroWind Energy Inc. </v>
      </c>
      <c r="E578" s="14" t="str">
        <f>VLOOKUP(C578,TaxInfo!$A$2:$C$641,3,0)</f>
        <v>008-482-597-000</v>
      </c>
      <c r="F578" s="14" t="s">
        <v>36</v>
      </c>
      <c r="G578" s="14" t="s">
        <v>37</v>
      </c>
      <c r="H578" s="14" t="s">
        <v>37</v>
      </c>
      <c r="I578" s="14" t="s">
        <v>37</v>
      </c>
      <c r="J578" s="14" t="s">
        <v>37</v>
      </c>
      <c r="K578" s="21" t="s">
        <v>39</v>
      </c>
      <c r="L578" s="15" t="s">
        <v>39</v>
      </c>
      <c r="M578" s="23">
        <v>0.02</v>
      </c>
      <c r="N578" s="15" t="s">
        <v>39</v>
      </c>
      <c r="O578" s="20" t="s">
        <v>39</v>
      </c>
      <c r="P578" s="19">
        <f>SUM(K578:O578)</f>
        <v>0.02</v>
      </c>
    </row>
    <row r="579" spans="1:18" x14ac:dyDescent="0.2">
      <c r="J579" s="56" t="s">
        <v>1548</v>
      </c>
      <c r="K579" s="57">
        <f>SUM(K577:K578)</f>
        <v>0</v>
      </c>
      <c r="L579" s="57">
        <f t="shared" ref="L579" si="746">SUM(L577:L578)</f>
        <v>0</v>
      </c>
      <c r="M579" s="57">
        <f t="shared" ref="M579" si="747">SUM(M577:M578)</f>
        <v>0.52</v>
      </c>
      <c r="N579" s="57">
        <f t="shared" ref="N579" si="748">SUM(N577:N578)</f>
        <v>0</v>
      </c>
      <c r="O579" s="57">
        <f t="shared" ref="O579" si="749">SUM(O577:O578)</f>
        <v>-0.01</v>
      </c>
      <c r="P579" s="59">
        <f t="shared" ref="P579" si="750">SUM(P577:P578)</f>
        <v>0.51</v>
      </c>
      <c r="Q579" s="60">
        <f>Q575+1</f>
        <v>925</v>
      </c>
      <c r="R579" s="60">
        <f>R575+1</f>
        <v>161</v>
      </c>
    </row>
    <row r="581" spans="1:18" ht="18" customHeight="1" x14ac:dyDescent="0.2">
      <c r="A581" s="29">
        <f>A578+1</f>
        <v>257</v>
      </c>
      <c r="B581" s="28" t="s">
        <v>1056</v>
      </c>
      <c r="C581" s="13" t="s">
        <v>1056</v>
      </c>
      <c r="D581" s="13" t="str">
        <f>VLOOKUP(C581,TaxInfo!$A$2:$B$641,2,0)</f>
        <v>Philippine Associated Smelting &amp; Refining Corporation</v>
      </c>
      <c r="E581" s="14" t="str">
        <f>VLOOKUP(C581,TaxInfo!$A$2:$C$641,3,0)</f>
        <v>000-226-532-000</v>
      </c>
      <c r="F581" s="14" t="s">
        <v>36</v>
      </c>
      <c r="G581" s="14" t="s">
        <v>37</v>
      </c>
      <c r="H581" s="14" t="s">
        <v>38</v>
      </c>
      <c r="I581" s="14" t="s">
        <v>38</v>
      </c>
      <c r="J581" s="14" t="s">
        <v>37</v>
      </c>
      <c r="K581" s="21" t="s">
        <v>39</v>
      </c>
      <c r="L581" s="15" t="s">
        <v>39</v>
      </c>
      <c r="M581" s="23">
        <v>103.74</v>
      </c>
      <c r="N581" s="15" t="s">
        <v>39</v>
      </c>
      <c r="O581" s="20">
        <v>-2.0699999999999998</v>
      </c>
      <c r="P581" s="19">
        <f>SUM(K581:O581)</f>
        <v>101.67</v>
      </c>
    </row>
    <row r="582" spans="1:18" x14ac:dyDescent="0.2">
      <c r="J582" s="56" t="s">
        <v>1548</v>
      </c>
      <c r="K582" s="57">
        <f>SUM(K581)</f>
        <v>0</v>
      </c>
      <c r="L582" s="57">
        <f t="shared" ref="L582" si="751">SUM(L581)</f>
        <v>0</v>
      </c>
      <c r="M582" s="57">
        <f t="shared" ref="M582" si="752">SUM(M581)</f>
        <v>103.74</v>
      </c>
      <c r="N582" s="57">
        <f t="shared" ref="N582" si="753">SUM(N581)</f>
        <v>0</v>
      </c>
      <c r="O582" s="57">
        <f t="shared" ref="O582" si="754">SUM(O581)</f>
        <v>-2.0699999999999998</v>
      </c>
      <c r="P582" s="59">
        <f t="shared" ref="P582" si="755">SUM(P581)</f>
        <v>101.67</v>
      </c>
      <c r="Q582" s="60">
        <f>Q579+1</f>
        <v>926</v>
      </c>
      <c r="R582" s="60">
        <f>R579+1</f>
        <v>162</v>
      </c>
    </row>
    <row r="584" spans="1:18" ht="18" customHeight="1" x14ac:dyDescent="0.2">
      <c r="A584" s="29">
        <f>A581+1</f>
        <v>258</v>
      </c>
      <c r="B584" s="28" t="s">
        <v>1079</v>
      </c>
      <c r="C584" s="13" t="s">
        <v>1086</v>
      </c>
      <c r="D584" s="13" t="str">
        <f>VLOOKUP(C584,TaxInfo!$A$2:$B$641,2,0)</f>
        <v xml:space="preserve">Power Sector Assets &amp; Liabilities Management Corporation </v>
      </c>
      <c r="E584" s="14" t="str">
        <f>VLOOKUP(C584,TaxInfo!$A$2:$C$641,3,0)</f>
        <v>215-799-653-000</v>
      </c>
      <c r="F584" s="14" t="s">
        <v>36</v>
      </c>
      <c r="G584" s="14" t="s">
        <v>37</v>
      </c>
      <c r="H584" s="14" t="s">
        <v>38</v>
      </c>
      <c r="I584" s="14" t="s">
        <v>38</v>
      </c>
      <c r="J584" s="14" t="s">
        <v>38</v>
      </c>
      <c r="K584" s="21">
        <v>0.03</v>
      </c>
      <c r="L584" s="15" t="s">
        <v>39</v>
      </c>
      <c r="M584" s="23" t="s">
        <v>1546</v>
      </c>
      <c r="N584" s="15" t="s">
        <v>39</v>
      </c>
      <c r="O584" s="20" t="s">
        <v>39</v>
      </c>
      <c r="P584" s="19">
        <f t="shared" ref="P584:P589" si="756">SUM(K584:O584)</f>
        <v>0.03</v>
      </c>
    </row>
    <row r="585" spans="1:18" ht="18" customHeight="1" x14ac:dyDescent="0.2">
      <c r="A585" s="29">
        <f t="shared" ref="A585:A698" si="757">A584+1</f>
        <v>259</v>
      </c>
      <c r="B585" s="28" t="s">
        <v>1079</v>
      </c>
      <c r="C585" s="13" t="s">
        <v>1083</v>
      </c>
      <c r="D585" s="13" t="str">
        <f>VLOOKUP(C585,TaxInfo!$A$2:$B$641,2,0)</f>
        <v xml:space="preserve">Power Sector Assets &amp; Liabilities Management Corporation </v>
      </c>
      <c r="E585" s="14" t="str">
        <f>VLOOKUP(C585,TaxInfo!$A$2:$C$641,3,0)</f>
        <v>215-799-653-000</v>
      </c>
      <c r="F585" s="14" t="s">
        <v>36</v>
      </c>
      <c r="G585" s="14" t="s">
        <v>37</v>
      </c>
      <c r="H585" s="14" t="s">
        <v>38</v>
      </c>
      <c r="I585" s="14" t="s">
        <v>38</v>
      </c>
      <c r="J585" s="14" t="s">
        <v>37</v>
      </c>
      <c r="K585" s="21" t="s">
        <v>39</v>
      </c>
      <c r="L585" s="15" t="s">
        <v>39</v>
      </c>
      <c r="M585" s="23">
        <v>0.18</v>
      </c>
      <c r="N585" s="15" t="s">
        <v>39</v>
      </c>
      <c r="O585" s="20" t="s">
        <v>39</v>
      </c>
      <c r="P585" s="19">
        <f t="shared" si="756"/>
        <v>0.18</v>
      </c>
    </row>
    <row r="586" spans="1:18" ht="18" customHeight="1" x14ac:dyDescent="0.2">
      <c r="A586" s="29">
        <f t="shared" si="757"/>
        <v>260</v>
      </c>
      <c r="B586" s="28" t="s">
        <v>1079</v>
      </c>
      <c r="C586" s="13" t="s">
        <v>1079</v>
      </c>
      <c r="D586" s="13" t="str">
        <f>VLOOKUP(C586,TaxInfo!$A$2:$B$641,2,0)</f>
        <v xml:space="preserve">Power Sector Assets &amp; Liabilities Management Corporation </v>
      </c>
      <c r="E586" s="14" t="str">
        <f>VLOOKUP(C586,TaxInfo!$A$2:$C$641,3,0)</f>
        <v>215-799-653-000</v>
      </c>
      <c r="F586" s="14" t="s">
        <v>54</v>
      </c>
      <c r="G586" s="14" t="s">
        <v>37</v>
      </c>
      <c r="H586" s="14" t="s">
        <v>38</v>
      </c>
      <c r="I586" s="14" t="s">
        <v>37</v>
      </c>
      <c r="J586" s="14" t="s">
        <v>38</v>
      </c>
      <c r="K586" s="21">
        <v>490.2</v>
      </c>
      <c r="L586" s="15" t="s">
        <v>39</v>
      </c>
      <c r="M586" s="23" t="s">
        <v>1546</v>
      </c>
      <c r="N586" s="15">
        <v>58.82</v>
      </c>
      <c r="O586" s="20">
        <v>-9.8000000000000007</v>
      </c>
      <c r="P586" s="19">
        <f t="shared" si="756"/>
        <v>539.22</v>
      </c>
    </row>
    <row r="587" spans="1:18" ht="18" customHeight="1" x14ac:dyDescent="0.2">
      <c r="A587" s="29">
        <f t="shared" si="757"/>
        <v>261</v>
      </c>
      <c r="B587" s="28" t="s">
        <v>1079</v>
      </c>
      <c r="C587" s="13" t="s">
        <v>1087</v>
      </c>
      <c r="D587" s="13" t="str">
        <f>VLOOKUP(C587,TaxInfo!$A$2:$B$641,2,0)</f>
        <v xml:space="preserve">Power Sector Assets &amp; Liabilities Management Corporation </v>
      </c>
      <c r="E587" s="14" t="str">
        <f>VLOOKUP(C587,TaxInfo!$A$2:$C$641,3,0)</f>
        <v>215-799-653-000</v>
      </c>
      <c r="F587" s="14" t="s">
        <v>54</v>
      </c>
      <c r="G587" s="14" t="s">
        <v>37</v>
      </c>
      <c r="H587" s="14" t="s">
        <v>38</v>
      </c>
      <c r="I587" s="14" t="s">
        <v>37</v>
      </c>
      <c r="J587" s="14" t="s">
        <v>38</v>
      </c>
      <c r="K587" s="21">
        <v>1.1299999999999999</v>
      </c>
      <c r="L587" s="15" t="s">
        <v>39</v>
      </c>
      <c r="M587" s="23" t="s">
        <v>1546</v>
      </c>
      <c r="N587" s="15">
        <v>0.14000000000000001</v>
      </c>
      <c r="O587" s="20">
        <v>-0.02</v>
      </c>
      <c r="P587" s="19">
        <f t="shared" si="756"/>
        <v>1.25</v>
      </c>
    </row>
    <row r="588" spans="1:18" ht="18" customHeight="1" x14ac:dyDescent="0.2">
      <c r="A588" s="29">
        <f t="shared" si="757"/>
        <v>262</v>
      </c>
      <c r="B588" s="28" t="s">
        <v>1079</v>
      </c>
      <c r="C588" s="13" t="s">
        <v>1077</v>
      </c>
      <c r="D588" s="13" t="str">
        <f>VLOOKUP(C588,TaxInfo!$A$2:$B$641,2,0)</f>
        <v xml:space="preserve">Power Sector Assets &amp; Liabilities Management Corporation </v>
      </c>
      <c r="E588" s="14" t="str">
        <f>VLOOKUP(C588,TaxInfo!$A$2:$C$641,3,0)</f>
        <v>215-799-653-000</v>
      </c>
      <c r="F588" s="14" t="s">
        <v>36</v>
      </c>
      <c r="G588" s="14" t="s">
        <v>37</v>
      </c>
      <c r="H588" s="14" t="s">
        <v>38</v>
      </c>
      <c r="I588" s="14" t="s">
        <v>38</v>
      </c>
      <c r="J588" s="14" t="s">
        <v>38</v>
      </c>
      <c r="K588" s="21">
        <v>56.57</v>
      </c>
      <c r="L588" s="15" t="s">
        <v>39</v>
      </c>
      <c r="M588" s="23" t="s">
        <v>1546</v>
      </c>
      <c r="N588" s="15">
        <v>6.79</v>
      </c>
      <c r="O588" s="20">
        <v>-1.1299999999999999</v>
      </c>
      <c r="P588" s="19">
        <f t="shared" si="756"/>
        <v>62.23</v>
      </c>
    </row>
    <row r="589" spans="1:18" ht="18" customHeight="1" x14ac:dyDescent="0.2">
      <c r="A589" s="29">
        <f t="shared" si="757"/>
        <v>263</v>
      </c>
      <c r="B589" s="28" t="s">
        <v>1079</v>
      </c>
      <c r="C589" s="13" t="s">
        <v>1085</v>
      </c>
      <c r="D589" s="13" t="str">
        <f>VLOOKUP(C589,TaxInfo!$A$2:$B$641,2,0)</f>
        <v xml:space="preserve">Power Sector Assets &amp; Liabilities Management Corporation </v>
      </c>
      <c r="E589" s="14" t="str">
        <f>VLOOKUP(C589,TaxInfo!$A$2:$C$641,3,0)</f>
        <v>215-799-653-000</v>
      </c>
      <c r="F589" s="14" t="s">
        <v>36</v>
      </c>
      <c r="G589" s="14" t="s">
        <v>37</v>
      </c>
      <c r="H589" s="14" t="s">
        <v>38</v>
      </c>
      <c r="I589" s="14" t="s">
        <v>38</v>
      </c>
      <c r="J589" s="14" t="s">
        <v>38</v>
      </c>
      <c r="K589" s="21">
        <v>5.81</v>
      </c>
      <c r="L589" s="15" t="s">
        <v>39</v>
      </c>
      <c r="M589" s="23" t="s">
        <v>1546</v>
      </c>
      <c r="N589" s="15">
        <v>0.7</v>
      </c>
      <c r="O589" s="20">
        <v>-0.12</v>
      </c>
      <c r="P589" s="19">
        <f t="shared" si="756"/>
        <v>6.39</v>
      </c>
    </row>
    <row r="590" spans="1:18" x14ac:dyDescent="0.2">
      <c r="J590" s="56" t="s">
        <v>1548</v>
      </c>
      <c r="K590" s="57">
        <f>SUM(K584:K589)</f>
        <v>553.7399999999999</v>
      </c>
      <c r="L590" s="57">
        <f t="shared" ref="L590:P590" si="758">SUM(L584:L589)</f>
        <v>0</v>
      </c>
      <c r="M590" s="57">
        <f t="shared" si="758"/>
        <v>0.18</v>
      </c>
      <c r="N590" s="57">
        <f t="shared" si="758"/>
        <v>66.45</v>
      </c>
      <c r="O590" s="57">
        <f t="shared" si="758"/>
        <v>-11.069999999999999</v>
      </c>
      <c r="P590" s="57">
        <f t="shared" si="758"/>
        <v>609.30000000000007</v>
      </c>
      <c r="Q590" s="60">
        <f>Q582+1</f>
        <v>927</v>
      </c>
      <c r="R590" s="60">
        <f>R582+1</f>
        <v>163</v>
      </c>
    </row>
    <row r="592" spans="1:18" ht="18" customHeight="1" x14ac:dyDescent="0.2">
      <c r="A592" s="29">
        <f>A589+1</f>
        <v>264</v>
      </c>
      <c r="B592" s="28" t="s">
        <v>1090</v>
      </c>
      <c r="C592" s="13" t="s">
        <v>1090</v>
      </c>
      <c r="D592" s="13" t="str">
        <f>VLOOKUP(C592,TaxInfo!$A$2:$B$641,2,0)</f>
        <v xml:space="preserve">Premier Energy Resources Corporation </v>
      </c>
      <c r="E592" s="14" t="str">
        <f>VLOOKUP(C592,TaxInfo!$A$2:$C$641,3,0)</f>
        <v>006-976-322-000</v>
      </c>
      <c r="F592" s="14" t="s">
        <v>36</v>
      </c>
      <c r="G592" s="14" t="s">
        <v>37</v>
      </c>
      <c r="H592" s="14" t="s">
        <v>38</v>
      </c>
      <c r="I592" s="14" t="s">
        <v>38</v>
      </c>
      <c r="J592" s="14" t="s">
        <v>38</v>
      </c>
      <c r="K592" s="21">
        <v>0.74</v>
      </c>
      <c r="L592" s="15" t="s">
        <v>39</v>
      </c>
      <c r="M592" s="23" t="s">
        <v>1546</v>
      </c>
      <c r="N592" s="15">
        <v>0.09</v>
      </c>
      <c r="O592" s="20">
        <v>-0.01</v>
      </c>
      <c r="P592" s="19">
        <f>SUM(K592:O592)</f>
        <v>0.82</v>
      </c>
    </row>
    <row r="593" spans="1:18" x14ac:dyDescent="0.2">
      <c r="J593" s="56" t="s">
        <v>1548</v>
      </c>
      <c r="K593" s="57">
        <f>SUM(K592)</f>
        <v>0.74</v>
      </c>
      <c r="L593" s="57">
        <f t="shared" ref="L593" si="759">SUM(L592)</f>
        <v>0</v>
      </c>
      <c r="M593" s="57">
        <f t="shared" ref="M593" si="760">SUM(M592)</f>
        <v>0</v>
      </c>
      <c r="N593" s="57">
        <f t="shared" ref="N593" si="761">SUM(N592)</f>
        <v>0.09</v>
      </c>
      <c r="O593" s="57">
        <f t="shared" ref="O593" si="762">SUM(O592)</f>
        <v>-0.01</v>
      </c>
      <c r="P593" s="59">
        <f t="shared" ref="P593" si="763">SUM(P592)</f>
        <v>0.82</v>
      </c>
      <c r="Q593" s="60">
        <f>Q590+1</f>
        <v>928</v>
      </c>
      <c r="R593" s="60">
        <f>R590+1</f>
        <v>164</v>
      </c>
    </row>
    <row r="595" spans="1:18" ht="18" customHeight="1" x14ac:dyDescent="0.2">
      <c r="A595" s="29">
        <f>A592+1</f>
        <v>265</v>
      </c>
      <c r="B595" s="28" t="s">
        <v>1094</v>
      </c>
      <c r="C595" s="13" t="s">
        <v>1094</v>
      </c>
      <c r="D595" s="13" t="str">
        <f>VLOOKUP(C595,TaxInfo!$A$2:$B$641,2,0)</f>
        <v xml:space="preserve">Prime Meridian PowerGen Corporation </v>
      </c>
      <c r="E595" s="14" t="str">
        <f>VLOOKUP(C595,TaxInfo!$A$2:$C$641,3,0)</f>
        <v>008-101-224-000</v>
      </c>
      <c r="F595" s="14" t="s">
        <v>54</v>
      </c>
      <c r="G595" s="14" t="s">
        <v>37</v>
      </c>
      <c r="H595" s="14" t="s">
        <v>38</v>
      </c>
      <c r="I595" s="14" t="s">
        <v>38</v>
      </c>
      <c r="J595" s="14" t="s">
        <v>38</v>
      </c>
      <c r="K595" s="21">
        <v>0.33</v>
      </c>
      <c r="L595" s="15" t="s">
        <v>39</v>
      </c>
      <c r="M595" s="23" t="s">
        <v>1546</v>
      </c>
      <c r="N595" s="15">
        <v>0.04</v>
      </c>
      <c r="O595" s="20">
        <v>-0.01</v>
      </c>
      <c r="P595" s="19">
        <f>SUM(K595:O595)</f>
        <v>0.36</v>
      </c>
    </row>
    <row r="596" spans="1:18" ht="18" customHeight="1" x14ac:dyDescent="0.2">
      <c r="A596" s="29">
        <f t="shared" si="757"/>
        <v>266</v>
      </c>
      <c r="B596" s="28" t="s">
        <v>1094</v>
      </c>
      <c r="C596" s="13" t="s">
        <v>1098</v>
      </c>
      <c r="D596" s="13" t="str">
        <f>VLOOKUP(C596,TaxInfo!$A$2:$B$641,2,0)</f>
        <v xml:space="preserve">Prime Meridian PowerGen Corporation </v>
      </c>
      <c r="E596" s="14" t="str">
        <f>VLOOKUP(C596,TaxInfo!$A$2:$C$641,3,0)</f>
        <v>008-101-224-000</v>
      </c>
      <c r="F596" s="14" t="s">
        <v>36</v>
      </c>
      <c r="G596" s="14" t="s">
        <v>37</v>
      </c>
      <c r="H596" s="14" t="s">
        <v>38</v>
      </c>
      <c r="I596" s="14" t="s">
        <v>38</v>
      </c>
      <c r="J596" s="14" t="s">
        <v>38</v>
      </c>
      <c r="K596" s="21">
        <v>0.01</v>
      </c>
      <c r="L596" s="15" t="s">
        <v>39</v>
      </c>
      <c r="M596" s="23" t="s">
        <v>1546</v>
      </c>
      <c r="N596" s="15" t="s">
        <v>39</v>
      </c>
      <c r="O596" s="20" t="s">
        <v>39</v>
      </c>
      <c r="P596" s="19">
        <f>SUM(K596:O596)</f>
        <v>0.01</v>
      </c>
    </row>
    <row r="597" spans="1:18" x14ac:dyDescent="0.2">
      <c r="J597" s="56" t="s">
        <v>1548</v>
      </c>
      <c r="K597" s="57">
        <f>SUM(K595:K596)</f>
        <v>0.34</v>
      </c>
      <c r="L597" s="57">
        <f t="shared" ref="L597" si="764">SUM(L595:L596)</f>
        <v>0</v>
      </c>
      <c r="M597" s="57">
        <f t="shared" ref="M597" si="765">SUM(M595:M596)</f>
        <v>0</v>
      </c>
      <c r="N597" s="57">
        <f t="shared" ref="N597" si="766">SUM(N595:N596)</f>
        <v>0.04</v>
      </c>
      <c r="O597" s="57">
        <f t="shared" ref="O597" si="767">SUM(O595:O596)</f>
        <v>-0.01</v>
      </c>
      <c r="P597" s="59">
        <f t="shared" ref="P597" si="768">SUM(P595:P596)</f>
        <v>0.37</v>
      </c>
      <c r="Q597" s="60">
        <f>Q593+1</f>
        <v>929</v>
      </c>
      <c r="R597" s="60">
        <f>R593+1</f>
        <v>165</v>
      </c>
    </row>
    <row r="599" spans="1:18" ht="18" customHeight="1" x14ac:dyDescent="0.2">
      <c r="A599" s="29">
        <f>A596+1</f>
        <v>267</v>
      </c>
      <c r="B599" s="28" t="s">
        <v>1099</v>
      </c>
      <c r="C599" s="13" t="s">
        <v>1103</v>
      </c>
      <c r="D599" s="13" t="str">
        <f>VLOOKUP(C599,TaxInfo!$A$2:$B$641,2,0)</f>
        <v xml:space="preserve">Prism Energy, Inc. </v>
      </c>
      <c r="E599" s="14" t="str">
        <f>VLOOKUP(C599,TaxInfo!$A$2:$C$641,3,0)</f>
        <v>272-748-614-000</v>
      </c>
      <c r="F599" s="14" t="s">
        <v>36</v>
      </c>
      <c r="G599" s="14" t="s">
        <v>37</v>
      </c>
      <c r="H599" s="14" t="s">
        <v>38</v>
      </c>
      <c r="I599" s="14" t="s">
        <v>38</v>
      </c>
      <c r="J599" s="14" t="s">
        <v>38</v>
      </c>
      <c r="K599" s="21">
        <v>1.75</v>
      </c>
      <c r="L599" s="15" t="s">
        <v>39</v>
      </c>
      <c r="M599" s="23" t="s">
        <v>1546</v>
      </c>
      <c r="N599" s="15">
        <v>0.21</v>
      </c>
      <c r="O599" s="20">
        <v>-0.04</v>
      </c>
      <c r="P599" s="19">
        <f>SUM(K599:O599)</f>
        <v>1.92</v>
      </c>
    </row>
    <row r="600" spans="1:18" x14ac:dyDescent="0.2">
      <c r="J600" s="56" t="s">
        <v>1548</v>
      </c>
      <c r="K600" s="57">
        <f>SUM(K599)</f>
        <v>1.75</v>
      </c>
      <c r="L600" s="57">
        <f t="shared" ref="L600" si="769">SUM(L599)</f>
        <v>0</v>
      </c>
      <c r="M600" s="57">
        <f t="shared" ref="M600" si="770">SUM(M599)</f>
        <v>0</v>
      </c>
      <c r="N600" s="57">
        <f t="shared" ref="N600" si="771">SUM(N599)</f>
        <v>0.21</v>
      </c>
      <c r="O600" s="57">
        <f t="shared" ref="O600" si="772">SUM(O599)</f>
        <v>-0.04</v>
      </c>
      <c r="P600" s="59">
        <f t="shared" ref="P600" si="773">SUM(P599)</f>
        <v>1.92</v>
      </c>
      <c r="Q600" s="60">
        <f>Q597+1</f>
        <v>930</v>
      </c>
      <c r="R600" s="60">
        <f>R597+1</f>
        <v>166</v>
      </c>
    </row>
    <row r="602" spans="1:18" ht="18" customHeight="1" x14ac:dyDescent="0.2">
      <c r="A602" s="29">
        <f>A599+1</f>
        <v>268</v>
      </c>
      <c r="B602" s="28" t="s">
        <v>1104</v>
      </c>
      <c r="C602" s="13" t="s">
        <v>1104</v>
      </c>
      <c r="D602" s="13" t="str">
        <f>VLOOKUP(C602,TaxInfo!$A$2:$B$641,2,0)</f>
        <v xml:space="preserve">Quezon I Electric Cooperative, Inc. </v>
      </c>
      <c r="E602" s="14" t="str">
        <f>VLOOKUP(C602,TaxInfo!$A$2:$C$641,3,0)</f>
        <v>000-541-425-000</v>
      </c>
      <c r="F602" s="14" t="s">
        <v>36</v>
      </c>
      <c r="G602" s="14" t="s">
        <v>37</v>
      </c>
      <c r="H602" s="14" t="s">
        <v>38</v>
      </c>
      <c r="I602" s="14" t="s">
        <v>38</v>
      </c>
      <c r="J602" s="14" t="s">
        <v>38</v>
      </c>
      <c r="K602" s="21">
        <v>41.86</v>
      </c>
      <c r="L602" s="15" t="s">
        <v>39</v>
      </c>
      <c r="M602" s="23" t="s">
        <v>1546</v>
      </c>
      <c r="N602" s="15">
        <v>5.0199999999999996</v>
      </c>
      <c r="O602" s="20">
        <v>-0.84</v>
      </c>
      <c r="P602" s="19">
        <f>SUM(K602:O602)</f>
        <v>46.039999999999992</v>
      </c>
    </row>
    <row r="603" spans="1:18" x14ac:dyDescent="0.2">
      <c r="J603" s="56" t="s">
        <v>1548</v>
      </c>
      <c r="K603" s="57">
        <f>SUM(K602)</f>
        <v>41.86</v>
      </c>
      <c r="L603" s="57">
        <f t="shared" ref="L603" si="774">SUM(L602)</f>
        <v>0</v>
      </c>
      <c r="M603" s="57">
        <f t="shared" ref="M603" si="775">SUM(M602)</f>
        <v>0</v>
      </c>
      <c r="N603" s="57">
        <f t="shared" ref="N603" si="776">SUM(N602)</f>
        <v>5.0199999999999996</v>
      </c>
      <c r="O603" s="57">
        <f t="shared" ref="O603" si="777">SUM(O602)</f>
        <v>-0.84</v>
      </c>
      <c r="P603" s="59">
        <f t="shared" ref="P603" si="778">SUM(P602)</f>
        <v>46.039999999999992</v>
      </c>
      <c r="Q603" s="60">
        <f>Q600+1</f>
        <v>931</v>
      </c>
      <c r="R603" s="60">
        <f>R600+1</f>
        <v>167</v>
      </c>
    </row>
    <row r="605" spans="1:18" ht="18" customHeight="1" x14ac:dyDescent="0.2">
      <c r="A605" s="29">
        <f>A602+1</f>
        <v>269</v>
      </c>
      <c r="B605" s="28" t="s">
        <v>1108</v>
      </c>
      <c r="C605" s="13" t="s">
        <v>1108</v>
      </c>
      <c r="D605" s="13" t="str">
        <f>VLOOKUP(C605,TaxInfo!$A$2:$B$641,2,0)</f>
        <v xml:space="preserve">Quezon II Electric Cooperative, Inc. </v>
      </c>
      <c r="E605" s="14" t="str">
        <f>VLOOKUP(C605,TaxInfo!$A$2:$C$641,3,0)</f>
        <v>000-635-463-000</v>
      </c>
      <c r="F605" s="14" t="s">
        <v>36</v>
      </c>
      <c r="G605" s="14" t="s">
        <v>37</v>
      </c>
      <c r="H605" s="14" t="s">
        <v>38</v>
      </c>
      <c r="I605" s="14" t="s">
        <v>38</v>
      </c>
      <c r="J605" s="14" t="s">
        <v>38</v>
      </c>
      <c r="K605" s="21">
        <v>4.57</v>
      </c>
      <c r="L605" s="15" t="s">
        <v>39</v>
      </c>
      <c r="M605" s="23" t="s">
        <v>1546</v>
      </c>
      <c r="N605" s="15">
        <v>0.55000000000000004</v>
      </c>
      <c r="O605" s="20">
        <v>-0.09</v>
      </c>
      <c r="P605" s="19">
        <f>SUM(K605:O605)</f>
        <v>5.03</v>
      </c>
    </row>
    <row r="606" spans="1:18" x14ac:dyDescent="0.2">
      <c r="J606" s="56" t="s">
        <v>1548</v>
      </c>
      <c r="K606" s="57">
        <f>SUM(K605)</f>
        <v>4.57</v>
      </c>
      <c r="L606" s="57">
        <f t="shared" ref="L606" si="779">SUM(L605)</f>
        <v>0</v>
      </c>
      <c r="M606" s="57">
        <f t="shared" ref="M606" si="780">SUM(M605)</f>
        <v>0</v>
      </c>
      <c r="N606" s="57">
        <f t="shared" ref="N606" si="781">SUM(N605)</f>
        <v>0.55000000000000004</v>
      </c>
      <c r="O606" s="57">
        <f t="shared" ref="O606" si="782">SUM(O605)</f>
        <v>-0.09</v>
      </c>
      <c r="P606" s="59">
        <f t="shared" ref="P606" si="783">SUM(P605)</f>
        <v>5.03</v>
      </c>
      <c r="Q606" s="60">
        <f>Q603+1</f>
        <v>932</v>
      </c>
      <c r="R606" s="60">
        <f>R603+1</f>
        <v>168</v>
      </c>
    </row>
    <row r="608" spans="1:18" ht="18" customHeight="1" x14ac:dyDescent="0.2">
      <c r="A608" s="29">
        <f>A605+1</f>
        <v>270</v>
      </c>
      <c r="B608" s="28" t="s">
        <v>1112</v>
      </c>
      <c r="C608" s="13" t="s">
        <v>1112</v>
      </c>
      <c r="D608" s="13" t="str">
        <f>VLOOKUP(C608,TaxInfo!$A$2:$B$641,2,0)</f>
        <v>Quezon Power (Philippines) Limited Company</v>
      </c>
      <c r="E608" s="14" t="str">
        <f>VLOOKUP(C608,TaxInfo!$A$2:$C$641,3,0)</f>
        <v>005 - 025-704-000</v>
      </c>
      <c r="F608" s="14" t="s">
        <v>54</v>
      </c>
      <c r="G608" s="14" t="s">
        <v>37</v>
      </c>
      <c r="H608" s="14" t="s">
        <v>38</v>
      </c>
      <c r="I608" s="14" t="s">
        <v>38</v>
      </c>
      <c r="J608" s="14" t="s">
        <v>38</v>
      </c>
      <c r="K608" s="21">
        <v>19.61</v>
      </c>
      <c r="L608" s="15" t="s">
        <v>39</v>
      </c>
      <c r="M608" s="23" t="s">
        <v>1546</v>
      </c>
      <c r="N608" s="15">
        <v>2.35</v>
      </c>
      <c r="O608" s="20">
        <v>-0.39</v>
      </c>
      <c r="P608" s="19">
        <f>SUM(K608:O608)</f>
        <v>21.57</v>
      </c>
    </row>
    <row r="609" spans="1:18" ht="18" customHeight="1" x14ac:dyDescent="0.2">
      <c r="A609" s="29">
        <f t="shared" si="757"/>
        <v>271</v>
      </c>
      <c r="B609" s="28" t="s">
        <v>1112</v>
      </c>
      <c r="C609" s="13" t="s">
        <v>1116</v>
      </c>
      <c r="D609" s="13" t="str">
        <f>VLOOKUP(C609,TaxInfo!$A$2:$B$641,2,0)</f>
        <v>Quezon Power (Philippines) Limited Company</v>
      </c>
      <c r="E609" s="14" t="str">
        <f>VLOOKUP(C609,TaxInfo!$A$2:$C$641,3,0)</f>
        <v>005 - 025-704-000</v>
      </c>
      <c r="F609" s="14" t="s">
        <v>36</v>
      </c>
      <c r="G609" s="14" t="s">
        <v>37</v>
      </c>
      <c r="H609" s="14" t="s">
        <v>38</v>
      </c>
      <c r="I609" s="14" t="s">
        <v>38</v>
      </c>
      <c r="J609" s="14" t="s">
        <v>38</v>
      </c>
      <c r="K609" s="21">
        <v>23.47</v>
      </c>
      <c r="L609" s="15" t="s">
        <v>39</v>
      </c>
      <c r="M609" s="23" t="s">
        <v>1546</v>
      </c>
      <c r="N609" s="15">
        <v>2.82</v>
      </c>
      <c r="O609" s="20">
        <v>-0.47</v>
      </c>
      <c r="P609" s="19">
        <f>SUM(K609:O609)</f>
        <v>25.82</v>
      </c>
    </row>
    <row r="610" spans="1:18" x14ac:dyDescent="0.2">
      <c r="J610" s="56" t="s">
        <v>1548</v>
      </c>
      <c r="K610" s="57">
        <f>SUM(K608:K609)</f>
        <v>43.08</v>
      </c>
      <c r="L610" s="57">
        <f t="shared" ref="L610" si="784">SUM(L608:L609)</f>
        <v>0</v>
      </c>
      <c r="M610" s="57">
        <f t="shared" ref="M610" si="785">SUM(M608:M609)</f>
        <v>0</v>
      </c>
      <c r="N610" s="57">
        <f t="shared" ref="N610" si="786">SUM(N608:N609)</f>
        <v>5.17</v>
      </c>
      <c r="O610" s="57">
        <f t="shared" ref="O610" si="787">SUM(O608:O609)</f>
        <v>-0.86</v>
      </c>
      <c r="P610" s="59">
        <f t="shared" ref="P610" si="788">SUM(P608:P609)</f>
        <v>47.39</v>
      </c>
      <c r="Q610" s="60">
        <f>Q606+1</f>
        <v>933</v>
      </c>
      <c r="R610" s="60">
        <f>R606+1</f>
        <v>169</v>
      </c>
    </row>
    <row r="612" spans="1:18" ht="18" customHeight="1" x14ac:dyDescent="0.2">
      <c r="A612" s="29">
        <f>A609+1</f>
        <v>272</v>
      </c>
      <c r="B612" s="28" t="s">
        <v>1131</v>
      </c>
      <c r="C612" s="13" t="s">
        <v>1131</v>
      </c>
      <c r="D612" s="13" t="str">
        <f>VLOOKUP(C612,TaxInfo!$A$2:$B$641,2,0)</f>
        <v xml:space="preserve">Samar I Electric Cooperative, Inc. </v>
      </c>
      <c r="E612" s="14" t="str">
        <f>VLOOKUP(C612,TaxInfo!$A$2:$C$641,3,0)</f>
        <v>000-563-573-000</v>
      </c>
      <c r="F612" s="14" t="s">
        <v>36</v>
      </c>
      <c r="G612" s="14" t="s">
        <v>37</v>
      </c>
      <c r="H612" s="14" t="s">
        <v>38</v>
      </c>
      <c r="I612" s="14" t="s">
        <v>38</v>
      </c>
      <c r="J612" s="14" t="s">
        <v>38</v>
      </c>
      <c r="K612" s="21">
        <v>13.11</v>
      </c>
      <c r="L612" s="15" t="s">
        <v>39</v>
      </c>
      <c r="M612" s="23" t="s">
        <v>1546</v>
      </c>
      <c r="N612" s="15">
        <v>1.57</v>
      </c>
      <c r="O612" s="20">
        <v>-0.26</v>
      </c>
      <c r="P612" s="19">
        <f>SUM(K612:O612)</f>
        <v>14.42</v>
      </c>
    </row>
    <row r="613" spans="1:18" x14ac:dyDescent="0.2">
      <c r="J613" s="56" t="s">
        <v>1548</v>
      </c>
      <c r="K613" s="57">
        <f>SUM(K612)</f>
        <v>13.11</v>
      </c>
      <c r="L613" s="57">
        <f t="shared" ref="L613" si="789">SUM(L612)</f>
        <v>0</v>
      </c>
      <c r="M613" s="57">
        <f t="shared" ref="M613" si="790">SUM(M612)</f>
        <v>0</v>
      </c>
      <c r="N613" s="57">
        <f t="shared" ref="N613" si="791">SUM(N612)</f>
        <v>1.57</v>
      </c>
      <c r="O613" s="57">
        <f t="shared" ref="O613" si="792">SUM(O612)</f>
        <v>-0.26</v>
      </c>
      <c r="P613" s="59">
        <f t="shared" ref="P613" si="793">SUM(P612)</f>
        <v>14.42</v>
      </c>
      <c r="Q613" s="60">
        <f>Q610+1</f>
        <v>934</v>
      </c>
      <c r="R613" s="60">
        <f>R610+1</f>
        <v>170</v>
      </c>
    </row>
    <row r="615" spans="1:18" ht="18" customHeight="1" x14ac:dyDescent="0.2">
      <c r="A615" s="29">
        <f>A612+1</f>
        <v>273</v>
      </c>
      <c r="B615" s="28" t="s">
        <v>1135</v>
      </c>
      <c r="C615" s="13" t="s">
        <v>1135</v>
      </c>
      <c r="D615" s="13" t="str">
        <f>VLOOKUP(C615,TaxInfo!$A$2:$B$641,2,0)</f>
        <v xml:space="preserve">Samar II Electric Cooperative, Inc. </v>
      </c>
      <c r="E615" s="14" t="str">
        <f>VLOOKUP(C615,TaxInfo!$A$2:$C$641,3,0)</f>
        <v>000-563-581-000</v>
      </c>
      <c r="F615" s="14" t="s">
        <v>36</v>
      </c>
      <c r="G615" s="14" t="s">
        <v>37</v>
      </c>
      <c r="H615" s="14" t="s">
        <v>38</v>
      </c>
      <c r="I615" s="14" t="s">
        <v>38</v>
      </c>
      <c r="J615" s="14" t="s">
        <v>38</v>
      </c>
      <c r="K615" s="21">
        <v>4.3899999999999997</v>
      </c>
      <c r="L615" s="15" t="s">
        <v>39</v>
      </c>
      <c r="M615" s="23" t="s">
        <v>1546</v>
      </c>
      <c r="N615" s="15">
        <v>0.53</v>
      </c>
      <c r="O615" s="20">
        <v>-0.09</v>
      </c>
      <c r="P615" s="19">
        <f>SUM(K615:O615)</f>
        <v>4.83</v>
      </c>
    </row>
    <row r="616" spans="1:18" x14ac:dyDescent="0.2">
      <c r="J616" s="56" t="s">
        <v>1548</v>
      </c>
      <c r="K616" s="57">
        <f>SUM(K615)</f>
        <v>4.3899999999999997</v>
      </c>
      <c r="L616" s="57">
        <f t="shared" ref="L616" si="794">SUM(L615)</f>
        <v>0</v>
      </c>
      <c r="M616" s="57">
        <f t="shared" ref="M616" si="795">SUM(M615)</f>
        <v>0</v>
      </c>
      <c r="N616" s="57">
        <f t="shared" ref="N616" si="796">SUM(N615)</f>
        <v>0.53</v>
      </c>
      <c r="O616" s="57">
        <f t="shared" ref="O616" si="797">SUM(O615)</f>
        <v>-0.09</v>
      </c>
      <c r="P616" s="59">
        <f t="shared" ref="P616" si="798">SUM(P615)</f>
        <v>4.83</v>
      </c>
      <c r="Q616" s="60">
        <f>Q613+1</f>
        <v>935</v>
      </c>
      <c r="R616" s="60">
        <f>R613+1</f>
        <v>171</v>
      </c>
    </row>
    <row r="618" spans="1:18" ht="18" customHeight="1" x14ac:dyDescent="0.2">
      <c r="A618" s="29">
        <f>A615+1</f>
        <v>274</v>
      </c>
      <c r="B618" s="28" t="s">
        <v>1141</v>
      </c>
      <c r="C618" s="13" t="s">
        <v>1141</v>
      </c>
      <c r="D618" s="13" t="str">
        <f>VLOOKUP(C618,TaxInfo!$A$2:$B$641,2,0)</f>
        <v xml:space="preserve">San Buenaventura Power Ltd. Co. </v>
      </c>
      <c r="E618" s="14" t="str">
        <f>VLOOKUP(C618,TaxInfo!$A$2:$C$641,3,0)</f>
        <v>008-647-944-000</v>
      </c>
      <c r="F618" s="14" t="s">
        <v>54</v>
      </c>
      <c r="G618" s="14" t="s">
        <v>37</v>
      </c>
      <c r="H618" s="14" t="s">
        <v>38</v>
      </c>
      <c r="I618" s="14" t="s">
        <v>38</v>
      </c>
      <c r="J618" s="14" t="s">
        <v>38</v>
      </c>
      <c r="K618" s="21">
        <v>0.3</v>
      </c>
      <c r="L618" s="15" t="s">
        <v>39</v>
      </c>
      <c r="M618" s="23" t="s">
        <v>1546</v>
      </c>
      <c r="N618" s="15">
        <v>0.04</v>
      </c>
      <c r="O618" s="20">
        <v>-0.01</v>
      </c>
      <c r="P618" s="19">
        <f>SUM(K618:O618)</f>
        <v>0.32999999999999996</v>
      </c>
    </row>
    <row r="619" spans="1:18" ht="18" customHeight="1" x14ac:dyDescent="0.2">
      <c r="A619" s="29">
        <f t="shared" si="757"/>
        <v>275</v>
      </c>
      <c r="B619" s="28" t="s">
        <v>1141</v>
      </c>
      <c r="C619" s="13" t="s">
        <v>1139</v>
      </c>
      <c r="D619" s="13" t="str">
        <f>VLOOKUP(C619,TaxInfo!$A$2:$B$641,2,0)</f>
        <v xml:space="preserve">San Buenaventura Power Ltd. Co. </v>
      </c>
      <c r="E619" s="14" t="str">
        <f>VLOOKUP(C619,TaxInfo!$A$2:$C$641,3,0)</f>
        <v>008-647-944-000</v>
      </c>
      <c r="F619" s="14" t="s">
        <v>36</v>
      </c>
      <c r="G619" s="14" t="s">
        <v>37</v>
      </c>
      <c r="H619" s="14" t="s">
        <v>38</v>
      </c>
      <c r="I619" s="14" t="s">
        <v>38</v>
      </c>
      <c r="J619" s="14" t="s">
        <v>38</v>
      </c>
      <c r="K619" s="21">
        <v>0.3</v>
      </c>
      <c r="L619" s="15" t="s">
        <v>39</v>
      </c>
      <c r="M619" s="23" t="s">
        <v>1546</v>
      </c>
      <c r="N619" s="15">
        <v>0.04</v>
      </c>
      <c r="O619" s="20">
        <v>-0.01</v>
      </c>
      <c r="P619" s="19">
        <f>SUM(K619:O619)</f>
        <v>0.32999999999999996</v>
      </c>
    </row>
    <row r="620" spans="1:18" x14ac:dyDescent="0.2">
      <c r="J620" s="56" t="s">
        <v>1548</v>
      </c>
      <c r="K620" s="57">
        <f>SUM(K618:K619)</f>
        <v>0.6</v>
      </c>
      <c r="L620" s="57">
        <f t="shared" ref="L620" si="799">SUM(L618:L619)</f>
        <v>0</v>
      </c>
      <c r="M620" s="57">
        <f t="shared" ref="M620" si="800">SUM(M618:M619)</f>
        <v>0</v>
      </c>
      <c r="N620" s="57">
        <f t="shared" ref="N620" si="801">SUM(N618:N619)</f>
        <v>0.08</v>
      </c>
      <c r="O620" s="57">
        <f t="shared" ref="O620" si="802">SUM(O618:O619)</f>
        <v>-0.02</v>
      </c>
      <c r="P620" s="59">
        <f t="shared" ref="P620" si="803">SUM(P618:P619)</f>
        <v>0.65999999999999992</v>
      </c>
      <c r="Q620" s="60">
        <f>Q616+1</f>
        <v>936</v>
      </c>
      <c r="R620" s="60">
        <f>R616+1</f>
        <v>172</v>
      </c>
    </row>
    <row r="622" spans="1:18" ht="18" customHeight="1" x14ac:dyDescent="0.2">
      <c r="A622" s="29">
        <f>A619+1</f>
        <v>276</v>
      </c>
      <c r="B622" s="28" t="s">
        <v>1146</v>
      </c>
      <c r="C622" s="13" t="s">
        <v>1146</v>
      </c>
      <c r="D622" s="13" t="str">
        <f>VLOOKUP(C622,TaxInfo!$A$2:$B$641,2,0)</f>
        <v>San Carlos Bioenergy, Inc.</v>
      </c>
      <c r="E622" s="14" t="str">
        <f>VLOOKUP(C622,TaxInfo!$A$2:$C$641,3,0)</f>
        <v>238-494-525-000</v>
      </c>
      <c r="F622" s="14" t="s">
        <v>54</v>
      </c>
      <c r="G622" s="14" t="s">
        <v>37</v>
      </c>
      <c r="H622" s="14" t="s">
        <v>38</v>
      </c>
      <c r="I622" s="14" t="s">
        <v>37</v>
      </c>
      <c r="J622" s="14" t="s">
        <v>37</v>
      </c>
      <c r="K622" s="21" t="s">
        <v>39</v>
      </c>
      <c r="L622" s="15" t="s">
        <v>39</v>
      </c>
      <c r="M622" s="23">
        <v>0.02</v>
      </c>
      <c r="N622" s="15" t="s">
        <v>39</v>
      </c>
      <c r="O622" s="20" t="s">
        <v>39</v>
      </c>
      <c r="P622" s="19">
        <f>SUM(K622:O622)</f>
        <v>0.02</v>
      </c>
    </row>
    <row r="623" spans="1:18" ht="18" customHeight="1" x14ac:dyDescent="0.2">
      <c r="A623" s="29">
        <f t="shared" si="757"/>
        <v>277</v>
      </c>
      <c r="B623" s="28" t="s">
        <v>1146</v>
      </c>
      <c r="C623" s="13" t="s">
        <v>1144</v>
      </c>
      <c r="D623" s="13" t="str">
        <f>VLOOKUP(C623,TaxInfo!$A$2:$B$641,2,0)</f>
        <v>San Carlos Bioenergy, Inc.</v>
      </c>
      <c r="E623" s="14" t="str">
        <f>VLOOKUP(C623,TaxInfo!$A$2:$C$641,3,0)</f>
        <v>238-494-525-000</v>
      </c>
      <c r="F623" s="14" t="s">
        <v>36</v>
      </c>
      <c r="G623" s="14" t="s">
        <v>37</v>
      </c>
      <c r="H623" s="14" t="s">
        <v>38</v>
      </c>
      <c r="I623" s="14" t="s">
        <v>37</v>
      </c>
      <c r="J623" s="14" t="s">
        <v>37</v>
      </c>
      <c r="K623" s="21" t="s">
        <v>39</v>
      </c>
      <c r="L623" s="15" t="s">
        <v>39</v>
      </c>
      <c r="M623" s="23">
        <v>0.44</v>
      </c>
      <c r="N623" s="15" t="s">
        <v>39</v>
      </c>
      <c r="O623" s="20">
        <v>-0.01</v>
      </c>
      <c r="P623" s="19">
        <f>SUM(K623:O623)</f>
        <v>0.43</v>
      </c>
    </row>
    <row r="624" spans="1:18" x14ac:dyDescent="0.2">
      <c r="J624" s="56" t="s">
        <v>1548</v>
      </c>
      <c r="K624" s="57">
        <f>SUM(K622:K623)</f>
        <v>0</v>
      </c>
      <c r="L624" s="57">
        <f t="shared" ref="L624" si="804">SUM(L622:L623)</f>
        <v>0</v>
      </c>
      <c r="M624" s="57">
        <f t="shared" ref="M624" si="805">SUM(M622:M623)</f>
        <v>0.46</v>
      </c>
      <c r="N624" s="57">
        <f t="shared" ref="N624" si="806">SUM(N622:N623)</f>
        <v>0</v>
      </c>
      <c r="O624" s="57">
        <f t="shared" ref="O624" si="807">SUM(O622:O623)</f>
        <v>-0.01</v>
      </c>
      <c r="P624" s="59">
        <f t="shared" ref="P624" si="808">SUM(P622:P623)</f>
        <v>0.45</v>
      </c>
      <c r="Q624" s="60">
        <f>Q620+1</f>
        <v>937</v>
      </c>
      <c r="R624" s="60">
        <f>R620+1</f>
        <v>173</v>
      </c>
    </row>
    <row r="626" spans="1:18" ht="18" customHeight="1" x14ac:dyDescent="0.2">
      <c r="A626" s="29">
        <f>A623+1</f>
        <v>278</v>
      </c>
      <c r="B626" s="28" t="s">
        <v>1151</v>
      </c>
      <c r="C626" s="13" t="s">
        <v>1151</v>
      </c>
      <c r="D626" s="13" t="str">
        <f>VLOOKUP(C626,TaxInfo!$A$2:$B$641,2,0)</f>
        <v xml:space="preserve">San Carlos Biopower Inc. </v>
      </c>
      <c r="E626" s="14" t="str">
        <f>VLOOKUP(C626,TaxInfo!$A$2:$C$641,3,0)</f>
        <v>007-339-955-000</v>
      </c>
      <c r="F626" s="14" t="s">
        <v>54</v>
      </c>
      <c r="G626" s="14" t="s">
        <v>37</v>
      </c>
      <c r="H626" s="14" t="s">
        <v>38</v>
      </c>
      <c r="I626" s="14" t="s">
        <v>37</v>
      </c>
      <c r="J626" s="14" t="s">
        <v>37</v>
      </c>
      <c r="K626" s="21" t="s">
        <v>39</v>
      </c>
      <c r="L626" s="15" t="s">
        <v>39</v>
      </c>
      <c r="M626" s="23">
        <v>0.05</v>
      </c>
      <c r="N626" s="15" t="s">
        <v>39</v>
      </c>
      <c r="O626" s="20" t="s">
        <v>39</v>
      </c>
      <c r="P626" s="19">
        <f>SUM(K626:O626)</f>
        <v>0.05</v>
      </c>
    </row>
    <row r="627" spans="1:18" ht="18" customHeight="1" x14ac:dyDescent="0.2">
      <c r="A627" s="29">
        <f t="shared" si="757"/>
        <v>279</v>
      </c>
      <c r="B627" s="28" t="s">
        <v>1151</v>
      </c>
      <c r="C627" s="13" t="s">
        <v>1149</v>
      </c>
      <c r="D627" s="13" t="str">
        <f>VLOOKUP(C627,TaxInfo!$A$2:$B$641,2,0)</f>
        <v xml:space="preserve">San Carlos Biopower Inc. </v>
      </c>
      <c r="E627" s="14" t="str">
        <f>VLOOKUP(C627,TaxInfo!$A$2:$C$641,3,0)</f>
        <v>007-339-955-000</v>
      </c>
      <c r="F627" s="14" t="s">
        <v>36</v>
      </c>
      <c r="G627" s="14" t="s">
        <v>37</v>
      </c>
      <c r="H627" s="14" t="s">
        <v>38</v>
      </c>
      <c r="I627" s="14" t="s">
        <v>37</v>
      </c>
      <c r="J627" s="14" t="s">
        <v>37</v>
      </c>
      <c r="K627" s="21" t="s">
        <v>39</v>
      </c>
      <c r="L627" s="15" t="s">
        <v>39</v>
      </c>
      <c r="M627" s="23">
        <v>2.42</v>
      </c>
      <c r="N627" s="15" t="s">
        <v>39</v>
      </c>
      <c r="O627" s="20">
        <v>-0.05</v>
      </c>
      <c r="P627" s="19">
        <f>SUM(K627:O627)</f>
        <v>2.37</v>
      </c>
    </row>
    <row r="628" spans="1:18" x14ac:dyDescent="0.2">
      <c r="J628" s="56" t="s">
        <v>1548</v>
      </c>
      <c r="K628" s="57">
        <f>SUM(K626:K627)</f>
        <v>0</v>
      </c>
      <c r="L628" s="57">
        <f t="shared" ref="L628" si="809">SUM(L626:L627)</f>
        <v>0</v>
      </c>
      <c r="M628" s="57">
        <f t="shared" ref="M628" si="810">SUM(M626:M627)</f>
        <v>2.4699999999999998</v>
      </c>
      <c r="N628" s="57">
        <f t="shared" ref="N628" si="811">SUM(N626:N627)</f>
        <v>0</v>
      </c>
      <c r="O628" s="57">
        <f t="shared" ref="O628" si="812">SUM(O626:O627)</f>
        <v>-0.05</v>
      </c>
      <c r="P628" s="59">
        <f t="shared" ref="P628" si="813">SUM(P626:P627)</f>
        <v>2.42</v>
      </c>
      <c r="Q628" s="60">
        <f>Q624+1</f>
        <v>938</v>
      </c>
      <c r="R628" s="60">
        <f>R624+1</f>
        <v>174</v>
      </c>
    </row>
    <row r="630" spans="1:18" ht="18" customHeight="1" x14ac:dyDescent="0.2">
      <c r="A630" s="29">
        <f>A627+1</f>
        <v>280</v>
      </c>
      <c r="B630" s="28" t="s">
        <v>1156</v>
      </c>
      <c r="C630" s="13" t="s">
        <v>1156</v>
      </c>
      <c r="D630" s="13" t="str">
        <f>VLOOKUP(C630,TaxInfo!$A$2:$B$641,2,0)</f>
        <v xml:space="preserve">San Carlos Solar Energy Inc. </v>
      </c>
      <c r="E630" s="14" t="str">
        <f>VLOOKUP(C630,TaxInfo!$A$2:$C$641,3,0)</f>
        <v>008-514-713-000</v>
      </c>
      <c r="F630" s="14" t="s">
        <v>54</v>
      </c>
      <c r="G630" s="14" t="s">
        <v>37</v>
      </c>
      <c r="H630" s="14" t="s">
        <v>37</v>
      </c>
      <c r="I630" s="14" t="s">
        <v>37</v>
      </c>
      <c r="J630" s="14" t="s">
        <v>37</v>
      </c>
      <c r="K630" s="21" t="s">
        <v>39</v>
      </c>
      <c r="L630" s="15" t="s">
        <v>39</v>
      </c>
      <c r="M630" s="23">
        <v>0.25</v>
      </c>
      <c r="N630" s="15" t="s">
        <v>39</v>
      </c>
      <c r="O630" s="20" t="s">
        <v>39</v>
      </c>
      <c r="P630" s="19">
        <f>SUM(K630:O630)</f>
        <v>0.25</v>
      </c>
    </row>
    <row r="631" spans="1:18" ht="18" customHeight="1" x14ac:dyDescent="0.2">
      <c r="A631" s="29">
        <f t="shared" si="757"/>
        <v>281</v>
      </c>
      <c r="B631" s="28" t="s">
        <v>1156</v>
      </c>
      <c r="C631" s="13" t="s">
        <v>1160</v>
      </c>
      <c r="D631" s="13" t="str">
        <f>VLOOKUP(C631,TaxInfo!$A$2:$B$641,2,0)</f>
        <v xml:space="preserve">San Carlos Solar Energy Inc. </v>
      </c>
      <c r="E631" s="14" t="str">
        <f>VLOOKUP(C631,TaxInfo!$A$2:$C$641,3,0)</f>
        <v>008-514-713-000</v>
      </c>
      <c r="F631" s="14" t="s">
        <v>54</v>
      </c>
      <c r="G631" s="14" t="s">
        <v>37</v>
      </c>
      <c r="H631" s="14" t="s">
        <v>37</v>
      </c>
      <c r="I631" s="14" t="s">
        <v>37</v>
      </c>
      <c r="J631" s="14" t="s">
        <v>37</v>
      </c>
      <c r="K631" s="21" t="s">
        <v>39</v>
      </c>
      <c r="L631" s="15" t="s">
        <v>39</v>
      </c>
      <c r="M631" s="23">
        <v>0.28000000000000003</v>
      </c>
      <c r="N631" s="15" t="s">
        <v>39</v>
      </c>
      <c r="O631" s="20">
        <v>-0.01</v>
      </c>
      <c r="P631" s="19">
        <f>SUM(K631:O631)</f>
        <v>0.27</v>
      </c>
    </row>
    <row r="632" spans="1:18" ht="18" customHeight="1" x14ac:dyDescent="0.2">
      <c r="A632" s="29">
        <f t="shared" si="757"/>
        <v>282</v>
      </c>
      <c r="B632" s="28" t="s">
        <v>1156</v>
      </c>
      <c r="C632" s="13" t="s">
        <v>1154</v>
      </c>
      <c r="D632" s="13" t="str">
        <f>VLOOKUP(C632,TaxInfo!$A$2:$B$641,2,0)</f>
        <v xml:space="preserve">San Carlos Solar Energy Inc. </v>
      </c>
      <c r="E632" s="14" t="str">
        <f>VLOOKUP(C632,TaxInfo!$A$2:$C$641,3,0)</f>
        <v>008-514-713-000</v>
      </c>
      <c r="F632" s="14" t="s">
        <v>36</v>
      </c>
      <c r="G632" s="14" t="s">
        <v>37</v>
      </c>
      <c r="H632" s="14" t="s">
        <v>37</v>
      </c>
      <c r="I632" s="14" t="s">
        <v>37</v>
      </c>
      <c r="J632" s="14" t="s">
        <v>37</v>
      </c>
      <c r="K632" s="21" t="s">
        <v>39</v>
      </c>
      <c r="L632" s="15" t="s">
        <v>39</v>
      </c>
      <c r="M632" s="23">
        <v>0.15</v>
      </c>
      <c r="N632" s="15" t="s">
        <v>39</v>
      </c>
      <c r="O632" s="20" t="s">
        <v>39</v>
      </c>
      <c r="P632" s="19">
        <f>SUM(K632:O632)</f>
        <v>0.15</v>
      </c>
    </row>
    <row r="633" spans="1:18" ht="18" customHeight="1" x14ac:dyDescent="0.2">
      <c r="A633" s="29">
        <f t="shared" si="757"/>
        <v>283</v>
      </c>
      <c r="B633" s="28" t="s">
        <v>1156</v>
      </c>
      <c r="C633" s="13" t="s">
        <v>1159</v>
      </c>
      <c r="D633" s="13" t="str">
        <f>VLOOKUP(C633,TaxInfo!$A$2:$B$641,2,0)</f>
        <v xml:space="preserve">San Carlos Solar Energy Inc. </v>
      </c>
      <c r="E633" s="14" t="str">
        <f>VLOOKUP(C633,TaxInfo!$A$2:$C$641,3,0)</f>
        <v>008-514-713-000</v>
      </c>
      <c r="F633" s="14" t="s">
        <v>36</v>
      </c>
      <c r="G633" s="14" t="s">
        <v>37</v>
      </c>
      <c r="H633" s="14" t="s">
        <v>37</v>
      </c>
      <c r="I633" s="14" t="s">
        <v>37</v>
      </c>
      <c r="J633" s="14" t="s">
        <v>37</v>
      </c>
      <c r="K633" s="21" t="s">
        <v>39</v>
      </c>
      <c r="L633" s="15" t="s">
        <v>39</v>
      </c>
      <c r="M633" s="23">
        <v>0.15</v>
      </c>
      <c r="N633" s="15" t="s">
        <v>39</v>
      </c>
      <c r="O633" s="20" t="s">
        <v>39</v>
      </c>
      <c r="P633" s="19">
        <f>SUM(K633:O633)</f>
        <v>0.15</v>
      </c>
    </row>
    <row r="634" spans="1:18" x14ac:dyDescent="0.2">
      <c r="J634" s="56" t="s">
        <v>1548</v>
      </c>
      <c r="K634" s="57">
        <f>SUM(K630:K633)</f>
        <v>0</v>
      </c>
      <c r="L634" s="57">
        <f t="shared" ref="L634:P634" si="814">SUM(L630:L633)</f>
        <v>0</v>
      </c>
      <c r="M634" s="57">
        <f t="shared" si="814"/>
        <v>0.83000000000000007</v>
      </c>
      <c r="N634" s="57">
        <f t="shared" si="814"/>
        <v>0</v>
      </c>
      <c r="O634" s="57">
        <f t="shared" si="814"/>
        <v>-0.01</v>
      </c>
      <c r="P634" s="57">
        <f t="shared" si="814"/>
        <v>0.82000000000000006</v>
      </c>
      <c r="Q634" s="60">
        <f>Q628+1</f>
        <v>939</v>
      </c>
      <c r="R634" s="60">
        <f>R628+1</f>
        <v>175</v>
      </c>
    </row>
    <row r="636" spans="1:18" ht="18" customHeight="1" x14ac:dyDescent="0.2">
      <c r="A636" s="29">
        <f>A633+1</f>
        <v>284</v>
      </c>
      <c r="B636" s="28" t="s">
        <v>1163</v>
      </c>
      <c r="C636" s="13" t="s">
        <v>1163</v>
      </c>
      <c r="D636" s="13" t="str">
        <f>VLOOKUP(C636,TaxInfo!$A$2:$B$641,2,0)</f>
        <v xml:space="preserve">San Carlos Sun Power Inc. </v>
      </c>
      <c r="E636" s="14" t="str">
        <f>VLOOKUP(C636,TaxInfo!$A$2:$C$641,3,0)</f>
        <v>008-828-101-000</v>
      </c>
      <c r="F636" s="14" t="s">
        <v>54</v>
      </c>
      <c r="G636" s="14" t="s">
        <v>37</v>
      </c>
      <c r="H636" s="14" t="s">
        <v>37</v>
      </c>
      <c r="I636" s="14" t="s">
        <v>37</v>
      </c>
      <c r="J636" s="14" t="s">
        <v>37</v>
      </c>
      <c r="K636" s="21" t="s">
        <v>39</v>
      </c>
      <c r="L636" s="15" t="s">
        <v>39</v>
      </c>
      <c r="M636" s="23">
        <v>0.33</v>
      </c>
      <c r="N636" s="15" t="s">
        <v>39</v>
      </c>
      <c r="O636" s="20">
        <v>-0.01</v>
      </c>
      <c r="P636" s="19">
        <f>SUM(K636:O636)</f>
        <v>0.32</v>
      </c>
    </row>
    <row r="637" spans="1:18" ht="18" customHeight="1" x14ac:dyDescent="0.2">
      <c r="A637" s="29">
        <f t="shared" si="757"/>
        <v>285</v>
      </c>
      <c r="B637" s="28" t="s">
        <v>1163</v>
      </c>
      <c r="C637" s="13" t="s">
        <v>1161</v>
      </c>
      <c r="D637" s="13" t="str">
        <f>VLOOKUP(C637,TaxInfo!$A$2:$B$641,2,0)</f>
        <v xml:space="preserve">San Carlos Sun Power Inc. </v>
      </c>
      <c r="E637" s="14" t="str">
        <f>VLOOKUP(C637,TaxInfo!$A$2:$C$641,3,0)</f>
        <v>008-828-101-000</v>
      </c>
      <c r="F637" s="14" t="s">
        <v>36</v>
      </c>
      <c r="G637" s="14" t="s">
        <v>37</v>
      </c>
      <c r="H637" s="14" t="s">
        <v>37</v>
      </c>
      <c r="I637" s="14" t="s">
        <v>37</v>
      </c>
      <c r="J637" s="14" t="s">
        <v>37</v>
      </c>
      <c r="K637" s="21" t="s">
        <v>39</v>
      </c>
      <c r="L637" s="15" t="s">
        <v>39</v>
      </c>
      <c r="M637" s="23">
        <v>0.2</v>
      </c>
      <c r="N637" s="15" t="s">
        <v>39</v>
      </c>
      <c r="O637" s="20" t="s">
        <v>39</v>
      </c>
      <c r="P637" s="19">
        <f>SUM(K637:O637)</f>
        <v>0.2</v>
      </c>
    </row>
    <row r="638" spans="1:18" x14ac:dyDescent="0.2">
      <c r="J638" s="56" t="s">
        <v>1548</v>
      </c>
      <c r="K638" s="57">
        <f>SUM(K636:K637)</f>
        <v>0</v>
      </c>
      <c r="L638" s="57">
        <f t="shared" ref="L638" si="815">SUM(L636:L637)</f>
        <v>0</v>
      </c>
      <c r="M638" s="57">
        <f t="shared" ref="M638" si="816">SUM(M636:M637)</f>
        <v>0.53</v>
      </c>
      <c r="N638" s="57">
        <f t="shared" ref="N638" si="817">SUM(N636:N637)</f>
        <v>0</v>
      </c>
      <c r="O638" s="57">
        <f t="shared" ref="O638" si="818">SUM(O636:O637)</f>
        <v>-0.01</v>
      </c>
      <c r="P638" s="59">
        <f t="shared" ref="P638" si="819">SUM(P636:P637)</f>
        <v>0.52</v>
      </c>
      <c r="Q638" s="60">
        <f>Q634+1</f>
        <v>940</v>
      </c>
      <c r="R638" s="60">
        <f>R634+1</f>
        <v>176</v>
      </c>
    </row>
    <row r="640" spans="1:18" ht="18" customHeight="1" x14ac:dyDescent="0.2">
      <c r="A640" s="29">
        <f>A637+1</f>
        <v>286</v>
      </c>
      <c r="B640" s="28" t="s">
        <v>1166</v>
      </c>
      <c r="C640" s="13" t="s">
        <v>1166</v>
      </c>
      <c r="D640" s="13" t="str">
        <f>VLOOKUP(C640,TaxInfo!$A$2:$B$641,2,0)</f>
        <v xml:space="preserve">San Fernando Electric Light &amp; Power Co., Inc. </v>
      </c>
      <c r="E640" s="14" t="str">
        <f>VLOOKUP(C640,TaxInfo!$A$2:$C$641,3,0)</f>
        <v>000-877-891-000</v>
      </c>
      <c r="F640" s="14" t="s">
        <v>36</v>
      </c>
      <c r="G640" s="14" t="s">
        <v>37</v>
      </c>
      <c r="H640" s="14" t="s">
        <v>38</v>
      </c>
      <c r="I640" s="14" t="s">
        <v>38</v>
      </c>
      <c r="J640" s="14" t="s">
        <v>38</v>
      </c>
      <c r="K640" s="21">
        <v>5.35</v>
      </c>
      <c r="L640" s="15" t="s">
        <v>39</v>
      </c>
      <c r="M640" s="23" t="s">
        <v>1546</v>
      </c>
      <c r="N640" s="15">
        <v>0.64</v>
      </c>
      <c r="O640" s="20">
        <v>-0.11</v>
      </c>
      <c r="P640" s="19">
        <f>SUM(K640:O640)</f>
        <v>5.879999999999999</v>
      </c>
    </row>
    <row r="641" spans="1:18" x14ac:dyDescent="0.2">
      <c r="J641" s="56" t="s">
        <v>1548</v>
      </c>
      <c r="K641" s="57">
        <f>SUM(K640)</f>
        <v>5.35</v>
      </c>
      <c r="L641" s="57">
        <f t="shared" ref="L641" si="820">SUM(L640)</f>
        <v>0</v>
      </c>
      <c r="M641" s="57">
        <f t="shared" ref="M641" si="821">SUM(M640)</f>
        <v>0</v>
      </c>
      <c r="N641" s="57">
        <f t="shared" ref="N641" si="822">SUM(N640)</f>
        <v>0.64</v>
      </c>
      <c r="O641" s="57">
        <f t="shared" ref="O641" si="823">SUM(O640)</f>
        <v>-0.11</v>
      </c>
      <c r="P641" s="59">
        <f t="shared" ref="P641" si="824">SUM(P640)</f>
        <v>5.879999999999999</v>
      </c>
      <c r="Q641" s="60">
        <f>Q638+1</f>
        <v>941</v>
      </c>
      <c r="R641" s="60">
        <f>R638+1</f>
        <v>177</v>
      </c>
    </row>
    <row r="643" spans="1:18" ht="18" customHeight="1" x14ac:dyDescent="0.2">
      <c r="A643" s="29">
        <f>A640+1</f>
        <v>287</v>
      </c>
      <c r="B643" s="28" t="s">
        <v>1170</v>
      </c>
      <c r="C643" s="13" t="s">
        <v>1174</v>
      </c>
      <c r="D643" s="13" t="str">
        <f>VLOOKUP(C643,TaxInfo!$A$2:$B$641,2,0)</f>
        <v xml:space="preserve">San Jose City I Power Corporation </v>
      </c>
      <c r="E643" s="14" t="str">
        <f>VLOOKUP(C643,TaxInfo!$A$2:$C$641,3,0)</f>
        <v>006-530-554-000</v>
      </c>
      <c r="F643" s="14" t="s">
        <v>54</v>
      </c>
      <c r="G643" s="14" t="s">
        <v>37</v>
      </c>
      <c r="H643" s="14" t="s">
        <v>37</v>
      </c>
      <c r="I643" s="14" t="s">
        <v>37</v>
      </c>
      <c r="J643" s="14" t="s">
        <v>37</v>
      </c>
      <c r="K643" s="21" t="s">
        <v>39</v>
      </c>
      <c r="L643" s="15" t="s">
        <v>39</v>
      </c>
      <c r="M643" s="23">
        <v>0.01</v>
      </c>
      <c r="N643" s="15" t="s">
        <v>39</v>
      </c>
      <c r="O643" s="20" t="s">
        <v>39</v>
      </c>
      <c r="P643" s="19">
        <f>SUM(K643:O643)</f>
        <v>0.01</v>
      </c>
    </row>
    <row r="644" spans="1:18" ht="18" customHeight="1" x14ac:dyDescent="0.2">
      <c r="A644" s="29">
        <f t="shared" si="757"/>
        <v>288</v>
      </c>
      <c r="B644" s="28" t="s">
        <v>1170</v>
      </c>
      <c r="C644" s="13" t="s">
        <v>1177</v>
      </c>
      <c r="D644" s="13" t="str">
        <f>VLOOKUP(C644,TaxInfo!$A$2:$B$641,2,0)</f>
        <v xml:space="preserve">San Jose City I Power Corporation </v>
      </c>
      <c r="E644" s="14" t="str">
        <f>VLOOKUP(C644,TaxInfo!$A$2:$C$641,3,0)</f>
        <v>006-530-554-000</v>
      </c>
      <c r="F644" s="14" t="s">
        <v>36</v>
      </c>
      <c r="G644" s="14" t="s">
        <v>37</v>
      </c>
      <c r="H644" s="14" t="s">
        <v>37</v>
      </c>
      <c r="I644" s="14" t="s">
        <v>37</v>
      </c>
      <c r="J644" s="14" t="s">
        <v>37</v>
      </c>
      <c r="K644" s="21" t="s">
        <v>39</v>
      </c>
      <c r="L644" s="15" t="s">
        <v>39</v>
      </c>
      <c r="M644" s="23">
        <v>0.02</v>
      </c>
      <c r="N644" s="15" t="s">
        <v>39</v>
      </c>
      <c r="O644" s="20" t="s">
        <v>39</v>
      </c>
      <c r="P644" s="19">
        <f>SUM(K644:O644)</f>
        <v>0.02</v>
      </c>
    </row>
    <row r="645" spans="1:18" ht="18" customHeight="1" x14ac:dyDescent="0.2">
      <c r="A645" s="29">
        <f t="shared" si="757"/>
        <v>289</v>
      </c>
      <c r="B645" s="28" t="s">
        <v>1170</v>
      </c>
      <c r="C645" s="13" t="s">
        <v>1175</v>
      </c>
      <c r="D645" s="13" t="str">
        <f>VLOOKUP(C645,TaxInfo!$A$2:$B$641,2,0)</f>
        <v xml:space="preserve">San Jose City I Power Corporation </v>
      </c>
      <c r="E645" s="14" t="str">
        <f>VLOOKUP(C645,TaxInfo!$A$2:$C$641,3,0)</f>
        <v>006-530-554-000</v>
      </c>
      <c r="F645" s="14" t="s">
        <v>36</v>
      </c>
      <c r="G645" s="14" t="s">
        <v>37</v>
      </c>
      <c r="H645" s="14" t="s">
        <v>37</v>
      </c>
      <c r="I645" s="14" t="s">
        <v>37</v>
      </c>
      <c r="J645" s="14" t="s">
        <v>37</v>
      </c>
      <c r="K645" s="21" t="s">
        <v>39</v>
      </c>
      <c r="L645" s="15" t="s">
        <v>39</v>
      </c>
      <c r="M645" s="23">
        <v>0.21</v>
      </c>
      <c r="N645" s="15" t="s">
        <v>39</v>
      </c>
      <c r="O645" s="20" t="s">
        <v>39</v>
      </c>
      <c r="P645" s="19">
        <f>SUM(K645:O645)</f>
        <v>0.21</v>
      </c>
    </row>
    <row r="646" spans="1:18" x14ac:dyDescent="0.2">
      <c r="J646" s="56" t="s">
        <v>1548</v>
      </c>
      <c r="K646" s="57">
        <f>SUM(K643:K645)</f>
        <v>0</v>
      </c>
      <c r="L646" s="57">
        <f t="shared" ref="L646:P646" si="825">SUM(L643:L645)</f>
        <v>0</v>
      </c>
      <c r="M646" s="57">
        <f t="shared" si="825"/>
        <v>0.24</v>
      </c>
      <c r="N646" s="57">
        <f t="shared" si="825"/>
        <v>0</v>
      </c>
      <c r="O646" s="57">
        <f t="shared" si="825"/>
        <v>0</v>
      </c>
      <c r="P646" s="57">
        <f t="shared" si="825"/>
        <v>0.24</v>
      </c>
      <c r="Q646" s="60">
        <f>Q641+1</f>
        <v>942</v>
      </c>
      <c r="R646" s="60">
        <f>R641+1</f>
        <v>178</v>
      </c>
    </row>
    <row r="648" spans="1:18" ht="18" customHeight="1" x14ac:dyDescent="0.2">
      <c r="A648" s="29">
        <f>A645+1</f>
        <v>290</v>
      </c>
      <c r="B648" s="28" t="s">
        <v>1180</v>
      </c>
      <c r="C648" s="13" t="s">
        <v>1194</v>
      </c>
      <c r="D648" s="13" t="str">
        <f>VLOOKUP(C648,TaxInfo!$A$2:$B$641,2,0)</f>
        <v xml:space="preserve">San Miguel Energy Corporation </v>
      </c>
      <c r="E648" s="14" t="str">
        <f>VLOOKUP(C648,TaxInfo!$A$2:$C$641,3,0)</f>
        <v>225-353-447-000</v>
      </c>
      <c r="F648" s="14" t="s">
        <v>36</v>
      </c>
      <c r="G648" s="14" t="s">
        <v>37</v>
      </c>
      <c r="H648" s="14" t="s">
        <v>38</v>
      </c>
      <c r="I648" s="14" t="s">
        <v>38</v>
      </c>
      <c r="J648" s="14" t="s">
        <v>38</v>
      </c>
      <c r="K648" s="21">
        <v>0.03</v>
      </c>
      <c r="L648" s="15" t="s">
        <v>39</v>
      </c>
      <c r="M648" s="23" t="s">
        <v>1546</v>
      </c>
      <c r="N648" s="15" t="s">
        <v>39</v>
      </c>
      <c r="O648" s="20" t="s">
        <v>39</v>
      </c>
      <c r="P648" s="19">
        <f t="shared" ref="P648:P659" si="826">SUM(K648:O648)</f>
        <v>0.03</v>
      </c>
    </row>
    <row r="649" spans="1:18" ht="18" customHeight="1" x14ac:dyDescent="0.2">
      <c r="A649" s="29">
        <f t="shared" si="757"/>
        <v>291</v>
      </c>
      <c r="B649" s="28" t="s">
        <v>1180</v>
      </c>
      <c r="C649" s="13" t="s">
        <v>1192</v>
      </c>
      <c r="D649" s="13" t="str">
        <f>VLOOKUP(C649,TaxInfo!$A$2:$B$641,2,0)</f>
        <v xml:space="preserve">San Miguel Energy Corporation </v>
      </c>
      <c r="E649" s="14" t="str">
        <f>VLOOKUP(C649,TaxInfo!$A$2:$C$641,3,0)</f>
        <v>225-353-447-000</v>
      </c>
      <c r="F649" s="14" t="s">
        <v>36</v>
      </c>
      <c r="G649" s="14" t="s">
        <v>37</v>
      </c>
      <c r="H649" s="14" t="s">
        <v>38</v>
      </c>
      <c r="I649" s="14" t="s">
        <v>38</v>
      </c>
      <c r="J649" s="14" t="s">
        <v>38</v>
      </c>
      <c r="K649" s="21">
        <v>37.5</v>
      </c>
      <c r="L649" s="15" t="s">
        <v>39</v>
      </c>
      <c r="M649" s="23" t="s">
        <v>1546</v>
      </c>
      <c r="N649" s="15">
        <v>4.5</v>
      </c>
      <c r="O649" s="20">
        <v>-0.75</v>
      </c>
      <c r="P649" s="19">
        <f t="shared" si="826"/>
        <v>41.25</v>
      </c>
    </row>
    <row r="650" spans="1:18" ht="18" customHeight="1" x14ac:dyDescent="0.2">
      <c r="A650" s="29">
        <f t="shared" si="757"/>
        <v>292</v>
      </c>
      <c r="B650" s="28" t="s">
        <v>1180</v>
      </c>
      <c r="C650" s="13" t="s">
        <v>1178</v>
      </c>
      <c r="D650" s="13" t="str">
        <f>VLOOKUP(C650,TaxInfo!$A$2:$B$641,2,0)</f>
        <v xml:space="preserve">San Miguel Energy Corporation </v>
      </c>
      <c r="E650" s="14" t="str">
        <f>VLOOKUP(C650,TaxInfo!$A$2:$C$641,3,0)</f>
        <v>225-353-447-000</v>
      </c>
      <c r="F650" s="14" t="s">
        <v>36</v>
      </c>
      <c r="G650" s="14" t="s">
        <v>37</v>
      </c>
      <c r="H650" s="14" t="s">
        <v>38</v>
      </c>
      <c r="I650" s="14" t="s">
        <v>38</v>
      </c>
      <c r="J650" s="14" t="s">
        <v>38</v>
      </c>
      <c r="K650" s="21">
        <v>0.21</v>
      </c>
      <c r="L650" s="15" t="s">
        <v>39</v>
      </c>
      <c r="M650" s="23" t="s">
        <v>1546</v>
      </c>
      <c r="N650" s="15">
        <v>0.03</v>
      </c>
      <c r="O650" s="20" t="s">
        <v>39</v>
      </c>
      <c r="P650" s="19">
        <f t="shared" si="826"/>
        <v>0.24</v>
      </c>
    </row>
    <row r="651" spans="1:18" ht="18" customHeight="1" x14ac:dyDescent="0.2">
      <c r="A651" s="29">
        <f t="shared" si="757"/>
        <v>293</v>
      </c>
      <c r="B651" s="28" t="s">
        <v>1180</v>
      </c>
      <c r="C651" s="13" t="s">
        <v>1196</v>
      </c>
      <c r="D651" s="13" t="str">
        <f>VLOOKUP(C651,TaxInfo!$A$2:$B$641,2,0)</f>
        <v xml:space="preserve">San Miguel Energy Corporation </v>
      </c>
      <c r="E651" s="14" t="str">
        <f>VLOOKUP(C651,TaxInfo!$A$2:$C$641,3,0)</f>
        <v>225-353-447-000</v>
      </c>
      <c r="F651" s="14" t="s">
        <v>36</v>
      </c>
      <c r="G651" s="14" t="s">
        <v>37</v>
      </c>
      <c r="H651" s="14" t="s">
        <v>38</v>
      </c>
      <c r="I651" s="14" t="s">
        <v>38</v>
      </c>
      <c r="J651" s="14" t="s">
        <v>38</v>
      </c>
      <c r="K651" s="21">
        <v>7.0000000000000007E-2</v>
      </c>
      <c r="L651" s="15" t="s">
        <v>39</v>
      </c>
      <c r="M651" s="23" t="s">
        <v>1546</v>
      </c>
      <c r="N651" s="15">
        <v>0.01</v>
      </c>
      <c r="O651" s="20" t="s">
        <v>39</v>
      </c>
      <c r="P651" s="19">
        <f t="shared" si="826"/>
        <v>0.08</v>
      </c>
    </row>
    <row r="652" spans="1:18" ht="18" customHeight="1" x14ac:dyDescent="0.2">
      <c r="A652" s="29">
        <f t="shared" si="757"/>
        <v>294</v>
      </c>
      <c r="B652" s="28" t="s">
        <v>1180</v>
      </c>
      <c r="C652" s="13" t="s">
        <v>1195</v>
      </c>
      <c r="D652" s="13" t="str">
        <f>VLOOKUP(C652,TaxInfo!$A$2:$B$641,2,0)</f>
        <v xml:space="preserve">San Miguel Energy Corporation </v>
      </c>
      <c r="E652" s="14" t="str">
        <f>VLOOKUP(C652,TaxInfo!$A$2:$C$641,3,0)</f>
        <v>225-353-447-000</v>
      </c>
      <c r="F652" s="14" t="s">
        <v>36</v>
      </c>
      <c r="G652" s="14" t="s">
        <v>37</v>
      </c>
      <c r="H652" s="14" t="s">
        <v>38</v>
      </c>
      <c r="I652" s="14" t="s">
        <v>38</v>
      </c>
      <c r="J652" s="14" t="s">
        <v>38</v>
      </c>
      <c r="K652" s="21">
        <v>0.27</v>
      </c>
      <c r="L652" s="15" t="s">
        <v>39</v>
      </c>
      <c r="M652" s="23" t="s">
        <v>1546</v>
      </c>
      <c r="N652" s="15">
        <v>0.03</v>
      </c>
      <c r="O652" s="20">
        <v>-0.01</v>
      </c>
      <c r="P652" s="19">
        <f t="shared" si="826"/>
        <v>0.29000000000000004</v>
      </c>
    </row>
    <row r="653" spans="1:18" ht="18" customHeight="1" x14ac:dyDescent="0.2">
      <c r="A653" s="29">
        <f t="shared" si="757"/>
        <v>295</v>
      </c>
      <c r="B653" s="28" t="s">
        <v>1180</v>
      </c>
      <c r="C653" s="13" t="s">
        <v>1200</v>
      </c>
      <c r="D653" s="13" t="str">
        <f>VLOOKUP(C653,TaxInfo!$A$2:$B$641,2,0)</f>
        <v xml:space="preserve">San Miguel Energy Corporation </v>
      </c>
      <c r="E653" s="14" t="str">
        <f>VLOOKUP(C653,TaxInfo!$A$2:$C$641,3,0)</f>
        <v>225-353-447-000</v>
      </c>
      <c r="F653" s="14" t="s">
        <v>36</v>
      </c>
      <c r="G653" s="14" t="s">
        <v>37</v>
      </c>
      <c r="H653" s="14" t="s">
        <v>38</v>
      </c>
      <c r="I653" s="14" t="s">
        <v>38</v>
      </c>
      <c r="J653" s="14" t="s">
        <v>38</v>
      </c>
      <c r="K653" s="21">
        <v>18.98</v>
      </c>
      <c r="L653" s="15" t="s">
        <v>39</v>
      </c>
      <c r="M653" s="23" t="s">
        <v>1546</v>
      </c>
      <c r="N653" s="15">
        <v>2.2799999999999998</v>
      </c>
      <c r="O653" s="20">
        <v>-0.38</v>
      </c>
      <c r="P653" s="19">
        <f t="shared" si="826"/>
        <v>20.880000000000003</v>
      </c>
    </row>
    <row r="654" spans="1:18" ht="18" customHeight="1" x14ac:dyDescent="0.2">
      <c r="A654" s="29">
        <f t="shared" si="757"/>
        <v>296</v>
      </c>
      <c r="B654" s="28" t="s">
        <v>1180</v>
      </c>
      <c r="C654" s="13" t="s">
        <v>1197</v>
      </c>
      <c r="D654" s="13" t="str">
        <f>VLOOKUP(C654,TaxInfo!$A$2:$B$641,2,0)</f>
        <v xml:space="preserve">San Miguel Energy Corporation </v>
      </c>
      <c r="E654" s="14" t="str">
        <f>VLOOKUP(C654,TaxInfo!$A$2:$C$641,3,0)</f>
        <v>225-353-447-000</v>
      </c>
      <c r="F654" s="14" t="s">
        <v>36</v>
      </c>
      <c r="G654" s="14" t="s">
        <v>37</v>
      </c>
      <c r="H654" s="14" t="s">
        <v>38</v>
      </c>
      <c r="I654" s="14" t="s">
        <v>38</v>
      </c>
      <c r="J654" s="14" t="s">
        <v>38</v>
      </c>
      <c r="K654" s="21">
        <v>0.34</v>
      </c>
      <c r="L654" s="15" t="s">
        <v>39</v>
      </c>
      <c r="M654" s="23" t="s">
        <v>1546</v>
      </c>
      <c r="N654" s="15">
        <v>0.04</v>
      </c>
      <c r="O654" s="20">
        <v>-0.01</v>
      </c>
      <c r="P654" s="19">
        <f t="shared" si="826"/>
        <v>0.37</v>
      </c>
    </row>
    <row r="655" spans="1:18" ht="18" customHeight="1" x14ac:dyDescent="0.2">
      <c r="A655" s="29">
        <f t="shared" si="757"/>
        <v>297</v>
      </c>
      <c r="B655" s="28" t="s">
        <v>1180</v>
      </c>
      <c r="C655" s="13" t="s">
        <v>1198</v>
      </c>
      <c r="D655" s="13" t="str">
        <f>VLOOKUP(C655,TaxInfo!$A$2:$B$641,2,0)</f>
        <v xml:space="preserve">San Miguel Energy Corporation </v>
      </c>
      <c r="E655" s="14" t="str">
        <f>VLOOKUP(C655,TaxInfo!$A$2:$C$641,3,0)</f>
        <v>225-353-447-000</v>
      </c>
      <c r="F655" s="14" t="s">
        <v>36</v>
      </c>
      <c r="G655" s="14" t="s">
        <v>37</v>
      </c>
      <c r="H655" s="14" t="s">
        <v>38</v>
      </c>
      <c r="I655" s="14" t="s">
        <v>38</v>
      </c>
      <c r="J655" s="14" t="s">
        <v>38</v>
      </c>
      <c r="K655" s="21">
        <v>0.26</v>
      </c>
      <c r="L655" s="15" t="s">
        <v>39</v>
      </c>
      <c r="M655" s="23" t="s">
        <v>1546</v>
      </c>
      <c r="N655" s="15">
        <v>0.03</v>
      </c>
      <c r="O655" s="20">
        <v>-0.01</v>
      </c>
      <c r="P655" s="19">
        <f t="shared" si="826"/>
        <v>0.28000000000000003</v>
      </c>
    </row>
    <row r="656" spans="1:18" ht="18" customHeight="1" x14ac:dyDescent="0.2">
      <c r="A656" s="29">
        <f t="shared" si="757"/>
        <v>298</v>
      </c>
      <c r="B656" s="28" t="s">
        <v>1180</v>
      </c>
      <c r="C656" s="13" t="s">
        <v>1180</v>
      </c>
      <c r="D656" s="13" t="str">
        <f>VLOOKUP(C656,TaxInfo!$A$2:$B$641,2,0)</f>
        <v xml:space="preserve">San Miguel Energy Corporation </v>
      </c>
      <c r="E656" s="14" t="str">
        <f>VLOOKUP(C656,TaxInfo!$A$2:$C$641,3,0)</f>
        <v>225-353-447-000</v>
      </c>
      <c r="F656" s="14" t="s">
        <v>54</v>
      </c>
      <c r="G656" s="14" t="s">
        <v>37</v>
      </c>
      <c r="H656" s="14" t="s">
        <v>38</v>
      </c>
      <c r="I656" s="14" t="s">
        <v>38</v>
      </c>
      <c r="J656" s="14" t="s">
        <v>38</v>
      </c>
      <c r="K656" s="21">
        <v>75.31</v>
      </c>
      <c r="L656" s="15" t="s">
        <v>39</v>
      </c>
      <c r="M656" s="23" t="s">
        <v>1546</v>
      </c>
      <c r="N656" s="15">
        <v>9.0399999999999991</v>
      </c>
      <c r="O656" s="20">
        <v>-1.51</v>
      </c>
      <c r="P656" s="19">
        <f t="shared" si="826"/>
        <v>82.839999999999989</v>
      </c>
    </row>
    <row r="657" spans="1:18" ht="18" customHeight="1" x14ac:dyDescent="0.2">
      <c r="A657" s="29">
        <f t="shared" si="757"/>
        <v>299</v>
      </c>
      <c r="B657" s="28" t="s">
        <v>1180</v>
      </c>
      <c r="C657" s="13" t="s">
        <v>1201</v>
      </c>
      <c r="D657" s="13" t="str">
        <f>VLOOKUP(C657,TaxInfo!$A$2:$B$641,2,0)</f>
        <v xml:space="preserve">San Miguel Energy Corporation </v>
      </c>
      <c r="E657" s="14" t="str">
        <f>VLOOKUP(C657,TaxInfo!$A$2:$C$641,3,0)</f>
        <v>225-353-447-000</v>
      </c>
      <c r="F657" s="14" t="s">
        <v>36</v>
      </c>
      <c r="G657" s="14" t="s">
        <v>37</v>
      </c>
      <c r="H657" s="14" t="s">
        <v>38</v>
      </c>
      <c r="I657" s="14" t="s">
        <v>38</v>
      </c>
      <c r="J657" s="14" t="s">
        <v>38</v>
      </c>
      <c r="K657" s="21">
        <v>33.28</v>
      </c>
      <c r="L657" s="15" t="s">
        <v>39</v>
      </c>
      <c r="M657" s="23" t="s">
        <v>1546</v>
      </c>
      <c r="N657" s="15">
        <v>3.99</v>
      </c>
      <c r="O657" s="20">
        <v>-0.67</v>
      </c>
      <c r="P657" s="19">
        <f t="shared" si="826"/>
        <v>36.6</v>
      </c>
    </row>
    <row r="658" spans="1:18" ht="18" customHeight="1" x14ac:dyDescent="0.2">
      <c r="A658" s="29">
        <f t="shared" si="757"/>
        <v>300</v>
      </c>
      <c r="B658" s="28" t="s">
        <v>1180</v>
      </c>
      <c r="C658" s="13" t="s">
        <v>1188</v>
      </c>
      <c r="D658" s="13" t="str">
        <f>VLOOKUP(C658,TaxInfo!$A$2:$B$641,2,0)</f>
        <v xml:space="preserve">San Miguel Energy Corporation </v>
      </c>
      <c r="E658" s="14" t="str">
        <f>VLOOKUP(C658,TaxInfo!$A$2:$C$641,3,0)</f>
        <v>225-353-447-000</v>
      </c>
      <c r="F658" s="14" t="s">
        <v>36</v>
      </c>
      <c r="G658" s="14" t="s">
        <v>37</v>
      </c>
      <c r="H658" s="14" t="s">
        <v>38</v>
      </c>
      <c r="I658" s="14" t="s">
        <v>38</v>
      </c>
      <c r="J658" s="14" t="s">
        <v>38</v>
      </c>
      <c r="K658" s="21">
        <v>0.41</v>
      </c>
      <c r="L658" s="15" t="s">
        <v>39</v>
      </c>
      <c r="M658" s="23" t="s">
        <v>1546</v>
      </c>
      <c r="N658" s="15">
        <v>0.05</v>
      </c>
      <c r="O658" s="20">
        <v>-0.01</v>
      </c>
      <c r="P658" s="19">
        <f t="shared" si="826"/>
        <v>0.44999999999999996</v>
      </c>
    </row>
    <row r="659" spans="1:18" ht="18" customHeight="1" x14ac:dyDescent="0.2">
      <c r="A659" s="29">
        <f t="shared" si="757"/>
        <v>301</v>
      </c>
      <c r="B659" s="28" t="s">
        <v>1180</v>
      </c>
      <c r="C659" s="13" t="s">
        <v>1190</v>
      </c>
      <c r="D659" s="13" t="str">
        <f>VLOOKUP(C659,TaxInfo!$A$2:$B$641,2,0)</f>
        <v xml:space="preserve">San Miguel Energy Corporation </v>
      </c>
      <c r="E659" s="14" t="str">
        <f>VLOOKUP(C659,TaxInfo!$A$2:$C$641,3,0)</f>
        <v>225-353-447-000</v>
      </c>
      <c r="F659" s="14" t="s">
        <v>36</v>
      </c>
      <c r="G659" s="14" t="s">
        <v>37</v>
      </c>
      <c r="H659" s="14" t="s">
        <v>38</v>
      </c>
      <c r="I659" s="14" t="s">
        <v>38</v>
      </c>
      <c r="J659" s="14" t="s">
        <v>38</v>
      </c>
      <c r="K659" s="21">
        <v>1.71</v>
      </c>
      <c r="L659" s="15" t="s">
        <v>39</v>
      </c>
      <c r="M659" s="23" t="s">
        <v>1546</v>
      </c>
      <c r="N659" s="15">
        <v>0.21</v>
      </c>
      <c r="O659" s="20">
        <v>-0.03</v>
      </c>
      <c r="P659" s="19">
        <f t="shared" si="826"/>
        <v>1.89</v>
      </c>
    </row>
    <row r="660" spans="1:18" x14ac:dyDescent="0.2">
      <c r="J660" s="56" t="s">
        <v>1548</v>
      </c>
      <c r="K660" s="57">
        <f>SUM(K648:K659)</f>
        <v>168.37</v>
      </c>
      <c r="L660" s="57">
        <f t="shared" ref="L660:P660" si="827">SUM(L648:L659)</f>
        <v>0</v>
      </c>
      <c r="M660" s="57">
        <f t="shared" si="827"/>
        <v>0</v>
      </c>
      <c r="N660" s="57">
        <f t="shared" si="827"/>
        <v>20.21</v>
      </c>
      <c r="O660" s="57">
        <f t="shared" si="827"/>
        <v>-3.3799999999999994</v>
      </c>
      <c r="P660" s="57">
        <f t="shared" si="827"/>
        <v>185.19999999999996</v>
      </c>
      <c r="Q660" s="60">
        <f>Q646+1</f>
        <v>943</v>
      </c>
      <c r="R660" s="60">
        <f>R646+1</f>
        <v>179</v>
      </c>
    </row>
    <row r="662" spans="1:18" ht="18" customHeight="1" x14ac:dyDescent="0.2">
      <c r="A662" s="29">
        <f>A659+1</f>
        <v>302</v>
      </c>
      <c r="B662" s="28" t="s">
        <v>1202</v>
      </c>
      <c r="C662" s="13" t="s">
        <v>1202</v>
      </c>
      <c r="D662" s="13" t="str">
        <f>VLOOKUP(C662,TaxInfo!$A$2:$B$641,2,0)</f>
        <v>SC Global Coco Products</v>
      </c>
      <c r="E662" s="14" t="str">
        <f>VLOOKUP(C662,TaxInfo!$A$2:$C$641,3,0)</f>
        <v>005-761-999-000</v>
      </c>
      <c r="F662" s="14" t="s">
        <v>36</v>
      </c>
      <c r="G662" s="14" t="s">
        <v>37</v>
      </c>
      <c r="H662" s="14" t="s">
        <v>38</v>
      </c>
      <c r="I662" s="14" t="s">
        <v>38</v>
      </c>
      <c r="J662" s="14" t="s">
        <v>37</v>
      </c>
      <c r="K662" s="21" t="s">
        <v>39</v>
      </c>
      <c r="L662" s="15" t="s">
        <v>39</v>
      </c>
      <c r="M662" s="23">
        <v>0.21</v>
      </c>
      <c r="N662" s="15" t="s">
        <v>39</v>
      </c>
      <c r="O662" s="20" t="s">
        <v>39</v>
      </c>
      <c r="P662" s="19">
        <f>SUM(K662:O662)</f>
        <v>0.21</v>
      </c>
    </row>
    <row r="663" spans="1:18" x14ac:dyDescent="0.2">
      <c r="J663" s="56" t="s">
        <v>1548</v>
      </c>
      <c r="K663" s="57">
        <f>SUM(K662)</f>
        <v>0</v>
      </c>
      <c r="L663" s="57">
        <f t="shared" ref="L663" si="828">SUM(L662)</f>
        <v>0</v>
      </c>
      <c r="M663" s="57">
        <f t="shared" ref="M663" si="829">SUM(M662)</f>
        <v>0.21</v>
      </c>
      <c r="N663" s="57">
        <f t="shared" ref="N663" si="830">SUM(N662)</f>
        <v>0</v>
      </c>
      <c r="O663" s="57">
        <f t="shared" ref="O663" si="831">SUM(O662)</f>
        <v>0</v>
      </c>
      <c r="P663" s="59">
        <f t="shared" ref="P663" si="832">SUM(P662)</f>
        <v>0.21</v>
      </c>
      <c r="Q663" s="60">
        <f>Q660+1</f>
        <v>944</v>
      </c>
      <c r="R663" s="60">
        <f>R660+1</f>
        <v>180</v>
      </c>
    </row>
    <row r="665" spans="1:18" ht="18" customHeight="1" x14ac:dyDescent="0.2">
      <c r="A665" s="29">
        <f>A662+1</f>
        <v>303</v>
      </c>
      <c r="B665" s="28" t="s">
        <v>1208</v>
      </c>
      <c r="C665" s="13" t="s">
        <v>1208</v>
      </c>
      <c r="D665" s="13" t="str">
        <f>VLOOKUP(C665,TaxInfo!$A$2:$B$641,2,0)</f>
        <v xml:space="preserve">SEM-Calaca Power Corporation </v>
      </c>
      <c r="E665" s="14" t="str">
        <f>VLOOKUP(C665,TaxInfo!$A$2:$C$641,3,0)</f>
        <v>007-483-945-000</v>
      </c>
      <c r="F665" s="14" t="s">
        <v>54</v>
      </c>
      <c r="G665" s="14" t="s">
        <v>37</v>
      </c>
      <c r="H665" s="14" t="s">
        <v>38</v>
      </c>
      <c r="I665" s="14" t="s">
        <v>38</v>
      </c>
      <c r="J665" s="14" t="s">
        <v>38</v>
      </c>
      <c r="K665" s="21">
        <v>1.78</v>
      </c>
      <c r="L665" s="15" t="s">
        <v>39</v>
      </c>
      <c r="M665" s="23" t="s">
        <v>1546</v>
      </c>
      <c r="N665" s="15">
        <v>0.21</v>
      </c>
      <c r="O665" s="20">
        <v>-0.04</v>
      </c>
      <c r="P665" s="19">
        <f>SUM(K665:O665)</f>
        <v>1.95</v>
      </c>
    </row>
    <row r="666" spans="1:18" ht="18" customHeight="1" x14ac:dyDescent="0.2">
      <c r="A666" s="29">
        <f t="shared" si="757"/>
        <v>304</v>
      </c>
      <c r="B666" s="28" t="s">
        <v>1208</v>
      </c>
      <c r="C666" s="13" t="s">
        <v>1206</v>
      </c>
      <c r="D666" s="13" t="str">
        <f>VLOOKUP(C666,TaxInfo!$A$2:$B$641,2,0)</f>
        <v xml:space="preserve">SEM-Calaca Power Corporation </v>
      </c>
      <c r="E666" s="14" t="str">
        <f>VLOOKUP(C666,TaxInfo!$A$2:$C$641,3,0)</f>
        <v>007-483-945-000</v>
      </c>
      <c r="F666" s="14" t="s">
        <v>36</v>
      </c>
      <c r="G666" s="14" t="s">
        <v>37</v>
      </c>
      <c r="H666" s="14" t="s">
        <v>38</v>
      </c>
      <c r="I666" s="14" t="s">
        <v>38</v>
      </c>
      <c r="J666" s="14" t="s">
        <v>38</v>
      </c>
      <c r="K666" s="21">
        <v>0.02</v>
      </c>
      <c r="L666" s="15" t="s">
        <v>39</v>
      </c>
      <c r="M666" s="23" t="s">
        <v>1546</v>
      </c>
      <c r="N666" s="15" t="s">
        <v>39</v>
      </c>
      <c r="O666" s="20" t="s">
        <v>39</v>
      </c>
      <c r="P666" s="19">
        <f>SUM(K666:O666)</f>
        <v>0.02</v>
      </c>
    </row>
    <row r="667" spans="1:18" x14ac:dyDescent="0.2">
      <c r="J667" s="56" t="s">
        <v>1548</v>
      </c>
      <c r="K667" s="57">
        <f>SUM(K665:K666)</f>
        <v>1.8</v>
      </c>
      <c r="L667" s="57">
        <f t="shared" ref="L667" si="833">SUM(L665:L666)</f>
        <v>0</v>
      </c>
      <c r="M667" s="57">
        <f t="shared" ref="M667" si="834">SUM(M665:M666)</f>
        <v>0</v>
      </c>
      <c r="N667" s="57">
        <f t="shared" ref="N667" si="835">SUM(N665:N666)</f>
        <v>0.21</v>
      </c>
      <c r="O667" s="57">
        <f t="shared" ref="O667" si="836">SUM(O665:O666)</f>
        <v>-0.04</v>
      </c>
      <c r="P667" s="59">
        <f t="shared" ref="P667" si="837">SUM(P665:P666)</f>
        <v>1.97</v>
      </c>
      <c r="Q667" s="60">
        <f>Q663+1</f>
        <v>945</v>
      </c>
      <c r="R667" s="60">
        <f>R663+1</f>
        <v>181</v>
      </c>
    </row>
    <row r="669" spans="1:18" ht="18" customHeight="1" x14ac:dyDescent="0.2">
      <c r="A669" s="29">
        <f>A666+1</f>
        <v>305</v>
      </c>
      <c r="B669" s="28" t="s">
        <v>1213</v>
      </c>
      <c r="C669" s="13" t="s">
        <v>1213</v>
      </c>
      <c r="D669" s="13" t="str">
        <f>VLOOKUP(C669,TaxInfo!$A$2:$B$641,2,0)</f>
        <v xml:space="preserve">SEM-CALACA RES CORPORATION </v>
      </c>
      <c r="E669" s="14" t="str">
        <f>VLOOKUP(C669,TaxInfo!$A$2:$C$641,3,0)</f>
        <v>007-357-576-000</v>
      </c>
      <c r="F669" s="14" t="s">
        <v>36</v>
      </c>
      <c r="G669" s="14" t="s">
        <v>37</v>
      </c>
      <c r="H669" s="14" t="s">
        <v>38</v>
      </c>
      <c r="I669" s="14" t="s">
        <v>38</v>
      </c>
      <c r="J669" s="14" t="s">
        <v>38</v>
      </c>
      <c r="K669" s="21">
        <v>0.4</v>
      </c>
      <c r="L669" s="15" t="s">
        <v>39</v>
      </c>
      <c r="M669" s="23" t="s">
        <v>1546</v>
      </c>
      <c r="N669" s="15">
        <v>0.05</v>
      </c>
      <c r="O669" s="20">
        <v>-0.01</v>
      </c>
      <c r="P669" s="19">
        <f>SUM(K669:O669)</f>
        <v>0.44</v>
      </c>
    </row>
    <row r="670" spans="1:18" x14ac:dyDescent="0.2">
      <c r="J670" s="56" t="s">
        <v>1548</v>
      </c>
      <c r="K670" s="57">
        <f>SUM(K669)</f>
        <v>0.4</v>
      </c>
      <c r="L670" s="57">
        <f t="shared" ref="L670" si="838">SUM(L669)</f>
        <v>0</v>
      </c>
      <c r="M670" s="57">
        <f t="shared" ref="M670" si="839">SUM(M669)</f>
        <v>0</v>
      </c>
      <c r="N670" s="57">
        <f t="shared" ref="N670" si="840">SUM(N669)</f>
        <v>0.05</v>
      </c>
      <c r="O670" s="57">
        <f t="shared" ref="O670" si="841">SUM(O669)</f>
        <v>-0.01</v>
      </c>
      <c r="P670" s="59">
        <f t="shared" ref="P670" si="842">SUM(P669)</f>
        <v>0.44</v>
      </c>
      <c r="Q670" s="60">
        <f>Q667+1</f>
        <v>946</v>
      </c>
      <c r="R670" s="60">
        <f>R667+1</f>
        <v>182</v>
      </c>
    </row>
    <row r="672" spans="1:18" ht="18" customHeight="1" x14ac:dyDescent="0.2">
      <c r="A672" s="29">
        <f>A669+1</f>
        <v>306</v>
      </c>
      <c r="B672" s="28" t="s">
        <v>1219</v>
      </c>
      <c r="C672" s="13" t="s">
        <v>1219</v>
      </c>
      <c r="D672" s="13" t="str">
        <f>VLOOKUP(C672,TaxInfo!$A$2:$B$641,2,0)</f>
        <v>Shell Energy Philippines, Inc.</v>
      </c>
      <c r="E672" s="14" t="str">
        <f>VLOOKUP(C672,TaxInfo!$A$2:$C$641,3,0)</f>
        <v>006-733-227-000</v>
      </c>
      <c r="F672" s="14" t="s">
        <v>36</v>
      </c>
      <c r="G672" s="14" t="s">
        <v>37</v>
      </c>
      <c r="H672" s="14" t="s">
        <v>38</v>
      </c>
      <c r="I672" s="14" t="s">
        <v>38</v>
      </c>
      <c r="J672" s="14" t="s">
        <v>38</v>
      </c>
      <c r="K672" s="21">
        <v>0.02</v>
      </c>
      <c r="L672" s="15" t="s">
        <v>39</v>
      </c>
      <c r="M672" s="23" t="s">
        <v>1546</v>
      </c>
      <c r="N672" s="15" t="s">
        <v>39</v>
      </c>
      <c r="O672" s="20" t="s">
        <v>39</v>
      </c>
      <c r="P672" s="19">
        <f>SUM(K672:O672)</f>
        <v>0.02</v>
      </c>
    </row>
    <row r="673" spans="1:18" ht="18" customHeight="1" x14ac:dyDescent="0.2">
      <c r="A673" s="29">
        <f t="shared" si="757"/>
        <v>307</v>
      </c>
      <c r="B673" s="28" t="s">
        <v>1219</v>
      </c>
      <c r="C673" s="13" t="s">
        <v>1222</v>
      </c>
      <c r="D673" s="13" t="str">
        <f>VLOOKUP(C673,TaxInfo!$A$2:$B$641,2,0)</f>
        <v>Shell Energy Philippines, Inc.</v>
      </c>
      <c r="E673" s="14" t="str">
        <f>VLOOKUP(C673,TaxInfo!$A$2:$C$641,3,0)</f>
        <v>006-733-227-000</v>
      </c>
      <c r="F673" s="14" t="s">
        <v>36</v>
      </c>
      <c r="G673" s="14" t="s">
        <v>37</v>
      </c>
      <c r="H673" s="14" t="s">
        <v>38</v>
      </c>
      <c r="I673" s="14" t="s">
        <v>38</v>
      </c>
      <c r="J673" s="14" t="s">
        <v>38</v>
      </c>
      <c r="K673" s="21">
        <v>0.04</v>
      </c>
      <c r="L673" s="15" t="s">
        <v>39</v>
      </c>
      <c r="M673" s="23" t="s">
        <v>1546</v>
      </c>
      <c r="N673" s="15" t="s">
        <v>39</v>
      </c>
      <c r="O673" s="20" t="s">
        <v>39</v>
      </c>
      <c r="P673" s="19">
        <f>SUM(K673:O673)</f>
        <v>0.04</v>
      </c>
    </row>
    <row r="674" spans="1:18" x14ac:dyDescent="0.2">
      <c r="J674" s="56" t="s">
        <v>1548</v>
      </c>
      <c r="K674" s="57">
        <f>SUM(K672:K673)</f>
        <v>0.06</v>
      </c>
      <c r="L674" s="57">
        <f t="shared" ref="L674" si="843">SUM(L672:L673)</f>
        <v>0</v>
      </c>
      <c r="M674" s="57">
        <f t="shared" ref="M674" si="844">SUM(M672:M673)</f>
        <v>0</v>
      </c>
      <c r="N674" s="57">
        <f t="shared" ref="N674" si="845">SUM(N672:N673)</f>
        <v>0</v>
      </c>
      <c r="O674" s="57">
        <f t="shared" ref="O674" si="846">SUM(O672:O673)</f>
        <v>0</v>
      </c>
      <c r="P674" s="59">
        <f t="shared" ref="P674" si="847">SUM(P672:P673)</f>
        <v>0.06</v>
      </c>
      <c r="Q674" s="60">
        <f>Q670+1</f>
        <v>947</v>
      </c>
      <c r="R674" s="60">
        <f>R670+1</f>
        <v>183</v>
      </c>
    </row>
    <row r="676" spans="1:18" ht="18" customHeight="1" x14ac:dyDescent="0.2">
      <c r="A676" s="29">
        <f>A673+1</f>
        <v>308</v>
      </c>
      <c r="B676" s="28" t="s">
        <v>1223</v>
      </c>
      <c r="C676" s="13" t="s">
        <v>1223</v>
      </c>
      <c r="D676" s="13" t="str">
        <f>VLOOKUP(C676,TaxInfo!$A$2:$B$641,2,0)</f>
        <v xml:space="preserve">Silay Solar Power, Inc. </v>
      </c>
      <c r="E676" s="14" t="str">
        <f>VLOOKUP(C676,TaxInfo!$A$2:$C$641,3,0)</f>
        <v>009-103-282-000</v>
      </c>
      <c r="F676" s="14" t="s">
        <v>54</v>
      </c>
      <c r="G676" s="14" t="s">
        <v>38</v>
      </c>
      <c r="H676" s="14" t="s">
        <v>37</v>
      </c>
      <c r="I676" s="14" t="s">
        <v>37</v>
      </c>
      <c r="J676" s="14" t="s">
        <v>37</v>
      </c>
      <c r="K676" s="21" t="s">
        <v>39</v>
      </c>
      <c r="L676" s="15" t="s">
        <v>39</v>
      </c>
      <c r="M676" s="23">
        <v>0.4</v>
      </c>
      <c r="N676" s="15" t="s">
        <v>39</v>
      </c>
      <c r="O676" s="20" t="s">
        <v>39</v>
      </c>
      <c r="P676" s="19">
        <f>SUM(K676:O676)</f>
        <v>0.4</v>
      </c>
    </row>
    <row r="677" spans="1:18" ht="18" customHeight="1" x14ac:dyDescent="0.2">
      <c r="A677" s="29">
        <f t="shared" si="757"/>
        <v>309</v>
      </c>
      <c r="B677" s="28" t="s">
        <v>1223</v>
      </c>
      <c r="C677" s="13" t="s">
        <v>1227</v>
      </c>
      <c r="D677" s="13" t="str">
        <f>VLOOKUP(C677,TaxInfo!$A$2:$B$641,2,0)</f>
        <v xml:space="preserve">Silay Solar Power, Inc. </v>
      </c>
      <c r="E677" s="14" t="str">
        <f>VLOOKUP(C677,TaxInfo!$A$2:$C$641,3,0)</f>
        <v>009-103-282-000</v>
      </c>
      <c r="F677" s="14" t="s">
        <v>36</v>
      </c>
      <c r="G677" s="14" t="s">
        <v>38</v>
      </c>
      <c r="H677" s="14" t="s">
        <v>37</v>
      </c>
      <c r="I677" s="14" t="s">
        <v>37</v>
      </c>
      <c r="J677" s="14" t="s">
        <v>37</v>
      </c>
      <c r="K677" s="21" t="s">
        <v>39</v>
      </c>
      <c r="L677" s="15" t="s">
        <v>39</v>
      </c>
      <c r="M677" s="23">
        <v>0.14000000000000001</v>
      </c>
      <c r="N677" s="15" t="s">
        <v>39</v>
      </c>
      <c r="O677" s="20" t="s">
        <v>39</v>
      </c>
      <c r="P677" s="19">
        <f>SUM(K677:O677)</f>
        <v>0.14000000000000001</v>
      </c>
    </row>
    <row r="678" spans="1:18" x14ac:dyDescent="0.2">
      <c r="J678" s="56" t="s">
        <v>1548</v>
      </c>
      <c r="K678" s="57">
        <f>SUM(K676:K677)</f>
        <v>0</v>
      </c>
      <c r="L678" s="57">
        <f t="shared" ref="L678" si="848">SUM(L676:L677)</f>
        <v>0</v>
      </c>
      <c r="M678" s="57">
        <f t="shared" ref="M678" si="849">SUM(M676:M677)</f>
        <v>0.54</v>
      </c>
      <c r="N678" s="57">
        <f t="shared" ref="N678" si="850">SUM(N676:N677)</f>
        <v>0</v>
      </c>
      <c r="O678" s="57">
        <f t="shared" ref="O678" si="851">SUM(O676:O677)</f>
        <v>0</v>
      </c>
      <c r="P678" s="59">
        <f t="shared" ref="P678" si="852">SUM(P676:P677)</f>
        <v>0.54</v>
      </c>
      <c r="Q678" s="60">
        <f>Q674+1</f>
        <v>948</v>
      </c>
      <c r="R678" s="60">
        <f>R674+1</f>
        <v>184</v>
      </c>
    </row>
    <row r="680" spans="1:18" ht="18" customHeight="1" x14ac:dyDescent="0.2">
      <c r="A680" s="29">
        <f>A677+1</f>
        <v>310</v>
      </c>
      <c r="B680" s="28" t="s">
        <v>1229</v>
      </c>
      <c r="C680" s="13" t="s">
        <v>1229</v>
      </c>
      <c r="D680" s="13" t="str">
        <f>VLOOKUP(C680,TaxInfo!$A$2:$B$641,2,0)</f>
        <v xml:space="preserve">SMC Consolidated Power Corporation </v>
      </c>
      <c r="E680" s="14" t="str">
        <f>VLOOKUP(C680,TaxInfo!$A$2:$C$641,3,0)</f>
        <v>008-107-131-000</v>
      </c>
      <c r="F680" s="14" t="s">
        <v>36</v>
      </c>
      <c r="G680" s="14" t="s">
        <v>37</v>
      </c>
      <c r="H680" s="14" t="s">
        <v>37</v>
      </c>
      <c r="I680" s="14" t="s">
        <v>38</v>
      </c>
      <c r="J680" s="14" t="s">
        <v>38</v>
      </c>
      <c r="K680" s="21">
        <v>43.77</v>
      </c>
      <c r="L680" s="15" t="s">
        <v>39</v>
      </c>
      <c r="M680" s="23" t="s">
        <v>1546</v>
      </c>
      <c r="N680" s="15">
        <v>5.25</v>
      </c>
      <c r="O680" s="20">
        <v>-0.88</v>
      </c>
      <c r="P680" s="19">
        <f>SUM(K680:O680)</f>
        <v>48.14</v>
      </c>
    </row>
    <row r="681" spans="1:18" ht="18" customHeight="1" x14ac:dyDescent="0.2">
      <c r="A681" s="29">
        <f t="shared" si="757"/>
        <v>311</v>
      </c>
      <c r="B681" s="28" t="s">
        <v>1229</v>
      </c>
      <c r="C681" s="13" t="s">
        <v>1233</v>
      </c>
      <c r="D681" s="13" t="str">
        <f>VLOOKUP(C681,TaxInfo!$A$2:$B$641,2,0)</f>
        <v xml:space="preserve">SMC Consolidated Power Corporation </v>
      </c>
      <c r="E681" s="14" t="str">
        <f>VLOOKUP(C681,TaxInfo!$A$2:$C$641,3,0)</f>
        <v>008-107-131-000</v>
      </c>
      <c r="F681" s="14" t="s">
        <v>36</v>
      </c>
      <c r="G681" s="14" t="s">
        <v>37</v>
      </c>
      <c r="H681" s="14" t="s">
        <v>37</v>
      </c>
      <c r="I681" s="14" t="s">
        <v>38</v>
      </c>
      <c r="J681" s="14" t="s">
        <v>38</v>
      </c>
      <c r="K681" s="21">
        <v>4.1900000000000004</v>
      </c>
      <c r="L681" s="15" t="s">
        <v>39</v>
      </c>
      <c r="M681" s="23" t="s">
        <v>1546</v>
      </c>
      <c r="N681" s="15">
        <v>0.5</v>
      </c>
      <c r="O681" s="20">
        <v>-0.08</v>
      </c>
      <c r="P681" s="19">
        <f>SUM(K681:O681)</f>
        <v>4.6100000000000003</v>
      </c>
    </row>
    <row r="682" spans="1:18" ht="18" customHeight="1" x14ac:dyDescent="0.2">
      <c r="A682" s="29">
        <f t="shared" si="757"/>
        <v>312</v>
      </c>
      <c r="B682" s="28" t="s">
        <v>1234</v>
      </c>
      <c r="C682" s="13" t="s">
        <v>1234</v>
      </c>
      <c r="D682" s="13" t="str">
        <f>VLOOKUP(C682,TaxInfo!$A$2:$B$641,2,0)</f>
        <v xml:space="preserve">SMC Consolidated Power Corporation  </v>
      </c>
      <c r="E682" s="14" t="str">
        <f>VLOOKUP(C682,TaxInfo!$A$2:$C$641,3,0)</f>
        <v>008-107-131-000</v>
      </c>
      <c r="F682" s="14" t="s">
        <v>54</v>
      </c>
      <c r="G682" s="14" t="s">
        <v>37</v>
      </c>
      <c r="H682" s="14" t="s">
        <v>37</v>
      </c>
      <c r="I682" s="14" t="s">
        <v>38</v>
      </c>
      <c r="J682" s="14" t="s">
        <v>38</v>
      </c>
      <c r="K682" s="21">
        <v>53.76</v>
      </c>
      <c r="L682" s="15" t="s">
        <v>39</v>
      </c>
      <c r="M682" s="23" t="s">
        <v>1546</v>
      </c>
      <c r="N682" s="15">
        <v>6.45</v>
      </c>
      <c r="O682" s="20">
        <v>-1.08</v>
      </c>
      <c r="P682" s="19">
        <f>SUM(K682:O682)</f>
        <v>59.13</v>
      </c>
    </row>
    <row r="683" spans="1:18" ht="18" customHeight="1" x14ac:dyDescent="0.2">
      <c r="A683" s="29">
        <f t="shared" si="757"/>
        <v>313</v>
      </c>
      <c r="B683" s="28" t="s">
        <v>1234</v>
      </c>
      <c r="C683" s="13" t="s">
        <v>1237</v>
      </c>
      <c r="D683" s="13" t="str">
        <f>VLOOKUP(C683,TaxInfo!$A$2:$B$641,2,0)</f>
        <v xml:space="preserve">SMC Consolidated Power Corporation  </v>
      </c>
      <c r="E683" s="14" t="str">
        <f>VLOOKUP(C683,TaxInfo!$A$2:$C$641,3,0)</f>
        <v>008-107-131-000</v>
      </c>
      <c r="F683" s="14" t="s">
        <v>36</v>
      </c>
      <c r="G683" s="14" t="s">
        <v>37</v>
      </c>
      <c r="H683" s="14" t="s">
        <v>37</v>
      </c>
      <c r="I683" s="14" t="s">
        <v>38</v>
      </c>
      <c r="J683" s="14" t="s">
        <v>38</v>
      </c>
      <c r="K683" s="21">
        <v>0.93</v>
      </c>
      <c r="L683" s="15" t="s">
        <v>39</v>
      </c>
      <c r="M683" s="23" t="s">
        <v>1546</v>
      </c>
      <c r="N683" s="15">
        <v>0.11</v>
      </c>
      <c r="O683" s="20">
        <v>-0.02</v>
      </c>
      <c r="P683" s="19">
        <f>SUM(K683:O683)</f>
        <v>1.02</v>
      </c>
    </row>
    <row r="684" spans="1:18" x14ac:dyDescent="0.2">
      <c r="J684" s="56" t="s">
        <v>1548</v>
      </c>
      <c r="K684" s="57">
        <f>SUM(K680:K683)</f>
        <v>102.65</v>
      </c>
      <c r="L684" s="57">
        <f t="shared" ref="L684" si="853">SUM(L680:L683)</f>
        <v>0</v>
      </c>
      <c r="M684" s="57">
        <f t="shared" ref="M684" si="854">SUM(M680:M683)</f>
        <v>0</v>
      </c>
      <c r="N684" s="57">
        <f t="shared" ref="N684" si="855">SUM(N680:N683)</f>
        <v>12.309999999999999</v>
      </c>
      <c r="O684" s="57">
        <f t="shared" ref="O684" si="856">SUM(O680:O683)</f>
        <v>-2.06</v>
      </c>
      <c r="P684" s="57">
        <f t="shared" ref="P684" si="857">SUM(P680:P683)</f>
        <v>112.89999999999999</v>
      </c>
      <c r="Q684" s="60">
        <f>Q678+1</f>
        <v>949</v>
      </c>
      <c r="R684" s="60">
        <f>R678+1</f>
        <v>185</v>
      </c>
    </row>
    <row r="686" spans="1:18" ht="18" customHeight="1" x14ac:dyDescent="0.2">
      <c r="A686" s="29">
        <f>A683+1</f>
        <v>314</v>
      </c>
      <c r="B686" s="28" t="s">
        <v>1238</v>
      </c>
      <c r="C686" s="13" t="s">
        <v>1238</v>
      </c>
      <c r="D686" s="13" t="str">
        <f>VLOOKUP(C686,TaxInfo!$A$2:$B$641,2,0)</f>
        <v xml:space="preserve">SMCGP Philippines Energy Storage Co. Ltd. </v>
      </c>
      <c r="E686" s="14" t="str">
        <f>VLOOKUP(C686,TaxInfo!$A$2:$C$641,3,0)</f>
        <v>009-064-992-000</v>
      </c>
      <c r="F686" s="14" t="s">
        <v>54</v>
      </c>
      <c r="G686" s="14" t="s">
        <v>37</v>
      </c>
      <c r="H686" s="14" t="s">
        <v>38</v>
      </c>
      <c r="I686" s="14" t="s">
        <v>38</v>
      </c>
      <c r="J686" s="14" t="s">
        <v>38</v>
      </c>
      <c r="K686" s="21">
        <v>0.06</v>
      </c>
      <c r="L686" s="15" t="s">
        <v>39</v>
      </c>
      <c r="M686" s="23" t="s">
        <v>1546</v>
      </c>
      <c r="N686" s="15">
        <v>0.01</v>
      </c>
      <c r="O686" s="20" t="s">
        <v>39</v>
      </c>
      <c r="P686" s="19">
        <f>SUM(K686:O686)</f>
        <v>6.9999999999999993E-2</v>
      </c>
    </row>
    <row r="687" spans="1:18" ht="18" customHeight="1" x14ac:dyDescent="0.2">
      <c r="A687" s="29">
        <f t="shared" si="757"/>
        <v>315</v>
      </c>
      <c r="B687" s="28" t="s">
        <v>1238</v>
      </c>
      <c r="C687" s="13" t="s">
        <v>1242</v>
      </c>
      <c r="D687" s="13" t="str">
        <f>VLOOKUP(C687,TaxInfo!$A$2:$B$641,2,0)</f>
        <v xml:space="preserve">SMCGP Philippines Energy Storage Co. Ltd. </v>
      </c>
      <c r="E687" s="14" t="str">
        <f>VLOOKUP(C687,TaxInfo!$A$2:$C$641,3,0)</f>
        <v>009-064-992-000</v>
      </c>
      <c r="F687" s="14" t="s">
        <v>36</v>
      </c>
      <c r="G687" s="14" t="s">
        <v>37</v>
      </c>
      <c r="H687" s="14" t="s">
        <v>38</v>
      </c>
      <c r="I687" s="14" t="s">
        <v>38</v>
      </c>
      <c r="J687" s="14" t="s">
        <v>38</v>
      </c>
      <c r="K687" s="21">
        <v>10.44</v>
      </c>
      <c r="L687" s="15" t="s">
        <v>39</v>
      </c>
      <c r="M687" s="23" t="s">
        <v>1546</v>
      </c>
      <c r="N687" s="15">
        <v>1.25</v>
      </c>
      <c r="O687" s="20">
        <v>-0.21</v>
      </c>
      <c r="P687" s="19">
        <f>SUM(K687:O687)</f>
        <v>11.479999999999999</v>
      </c>
    </row>
    <row r="688" spans="1:18" x14ac:dyDescent="0.2">
      <c r="J688" s="56" t="s">
        <v>1548</v>
      </c>
      <c r="K688" s="57">
        <f>SUM(K686:K687)</f>
        <v>10.5</v>
      </c>
      <c r="L688" s="57">
        <f t="shared" ref="L688" si="858">SUM(L686:L687)</f>
        <v>0</v>
      </c>
      <c r="M688" s="57">
        <f t="shared" ref="M688" si="859">SUM(M686:M687)</f>
        <v>0</v>
      </c>
      <c r="N688" s="57">
        <f t="shared" ref="N688" si="860">SUM(N686:N687)</f>
        <v>1.26</v>
      </c>
      <c r="O688" s="57">
        <f t="shared" ref="O688" si="861">SUM(O686:O687)</f>
        <v>-0.21</v>
      </c>
      <c r="P688" s="59">
        <f t="shared" ref="P688" si="862">SUM(P686:P687)</f>
        <v>11.549999999999999</v>
      </c>
      <c r="Q688" s="60">
        <f>Q684+1</f>
        <v>950</v>
      </c>
      <c r="R688" s="60">
        <f>R684+1</f>
        <v>186</v>
      </c>
    </row>
    <row r="690" spans="1:18" ht="18" customHeight="1" x14ac:dyDescent="0.2">
      <c r="A690" s="29">
        <f>A687+1</f>
        <v>316</v>
      </c>
      <c r="B690" s="28" t="s">
        <v>1248</v>
      </c>
      <c r="C690" s="13" t="s">
        <v>1252</v>
      </c>
      <c r="D690" s="13" t="str">
        <f>VLOOKUP(C690,TaxInfo!$A$2:$B$641,2,0)</f>
        <v xml:space="preserve">SN Aboitiz Power - Benguet, Inc. </v>
      </c>
      <c r="E690" s="14" t="str">
        <f>VLOOKUP(C690,TaxInfo!$A$2:$C$641,3,0)</f>
        <v>006-659-491-000</v>
      </c>
      <c r="F690" s="14" t="s">
        <v>36</v>
      </c>
      <c r="G690" s="14" t="s">
        <v>37</v>
      </c>
      <c r="H690" s="14" t="s">
        <v>38</v>
      </c>
      <c r="I690" s="14" t="s">
        <v>37</v>
      </c>
      <c r="J690" s="14" t="s">
        <v>37</v>
      </c>
      <c r="K690" s="21" t="s">
        <v>39</v>
      </c>
      <c r="L690" s="15" t="s">
        <v>39</v>
      </c>
      <c r="M690" s="23">
        <v>1.1100000000000001</v>
      </c>
      <c r="N690" s="15" t="s">
        <v>39</v>
      </c>
      <c r="O690" s="20">
        <v>-0.02</v>
      </c>
      <c r="P690" s="19">
        <f>SUM(K690:O690)</f>
        <v>1.0900000000000001</v>
      </c>
    </row>
    <row r="691" spans="1:18" ht="18" customHeight="1" x14ac:dyDescent="0.2">
      <c r="A691" s="29">
        <f t="shared" si="757"/>
        <v>317</v>
      </c>
      <c r="B691" s="28" t="s">
        <v>1248</v>
      </c>
      <c r="C691" s="13" t="s">
        <v>1248</v>
      </c>
      <c r="D691" s="13" t="str">
        <f>VLOOKUP(C691,TaxInfo!$A$2:$B$641,2,0)</f>
        <v xml:space="preserve">SN Aboitiz Power - Benguet, Inc. </v>
      </c>
      <c r="E691" s="14" t="str">
        <f>VLOOKUP(C691,TaxInfo!$A$2:$C$641,3,0)</f>
        <v>006-659-491-000</v>
      </c>
      <c r="F691" s="14" t="s">
        <v>54</v>
      </c>
      <c r="G691" s="14" t="s">
        <v>37</v>
      </c>
      <c r="H691" s="14" t="s">
        <v>38</v>
      </c>
      <c r="I691" s="14" t="s">
        <v>37</v>
      </c>
      <c r="J691" s="14" t="s">
        <v>37</v>
      </c>
      <c r="K691" s="21" t="s">
        <v>39</v>
      </c>
      <c r="L691" s="15" t="s">
        <v>39</v>
      </c>
      <c r="M691" s="23">
        <v>266.43</v>
      </c>
      <c r="N691" s="15" t="s">
        <v>39</v>
      </c>
      <c r="O691" s="20">
        <v>-5.33</v>
      </c>
      <c r="P691" s="19">
        <f>SUM(K691:O691)</f>
        <v>261.10000000000002</v>
      </c>
    </row>
    <row r="692" spans="1:18" x14ac:dyDescent="0.2">
      <c r="J692" s="56" t="s">
        <v>1548</v>
      </c>
      <c r="K692" s="57">
        <f>SUM(K690:K691)</f>
        <v>0</v>
      </c>
      <c r="L692" s="57">
        <f t="shared" ref="L692" si="863">SUM(L690:L691)</f>
        <v>0</v>
      </c>
      <c r="M692" s="57">
        <f t="shared" ref="M692" si="864">SUM(M690:M691)</f>
        <v>267.54000000000002</v>
      </c>
      <c r="N692" s="57">
        <f t="shared" ref="N692" si="865">SUM(N690:N691)</f>
        <v>0</v>
      </c>
      <c r="O692" s="57">
        <f t="shared" ref="O692" si="866">SUM(O690:O691)</f>
        <v>-5.35</v>
      </c>
      <c r="P692" s="59">
        <f t="shared" ref="P692" si="867">SUM(P690:P691)</f>
        <v>262.19</v>
      </c>
      <c r="Q692" s="60">
        <f>Q688+1</f>
        <v>951</v>
      </c>
      <c r="R692" s="60">
        <f>R688+1</f>
        <v>187</v>
      </c>
    </row>
    <row r="694" spans="1:18" ht="18" customHeight="1" x14ac:dyDescent="0.2">
      <c r="A694" s="29">
        <f>A691+1</f>
        <v>318</v>
      </c>
      <c r="B694" s="28" t="s">
        <v>1255</v>
      </c>
      <c r="C694" s="13" t="s">
        <v>1263</v>
      </c>
      <c r="D694" s="13" t="str">
        <f>VLOOKUP(C694,TaxInfo!$A$2:$B$641,2,0)</f>
        <v xml:space="preserve">SN Aboitiz Power - Magat, Inc. </v>
      </c>
      <c r="E694" s="14" t="str">
        <f>VLOOKUP(C694,TaxInfo!$A$2:$C$641,3,0)</f>
        <v>242-224-593-000</v>
      </c>
      <c r="F694" s="14" t="s">
        <v>36</v>
      </c>
      <c r="G694" s="14" t="s">
        <v>37</v>
      </c>
      <c r="H694" s="14" t="s">
        <v>38</v>
      </c>
      <c r="I694" s="14" t="s">
        <v>38</v>
      </c>
      <c r="J694" s="14" t="s">
        <v>38</v>
      </c>
      <c r="K694" s="21">
        <v>17.05</v>
      </c>
      <c r="L694" s="15" t="s">
        <v>39</v>
      </c>
      <c r="M694" s="23" t="s">
        <v>1546</v>
      </c>
      <c r="N694" s="15">
        <v>2.0499999999999998</v>
      </c>
      <c r="O694" s="20">
        <v>-0.34</v>
      </c>
      <c r="P694" s="19">
        <f t="shared" ref="P694:P702" si="868">SUM(K694:O694)</f>
        <v>18.760000000000002</v>
      </c>
    </row>
    <row r="695" spans="1:18" ht="18" customHeight="1" x14ac:dyDescent="0.2">
      <c r="A695" s="29">
        <f t="shared" si="757"/>
        <v>319</v>
      </c>
      <c r="B695" s="28" t="s">
        <v>1255</v>
      </c>
      <c r="C695" s="13" t="s">
        <v>1261</v>
      </c>
      <c r="D695" s="13" t="str">
        <f>VLOOKUP(C695,TaxInfo!$A$2:$B$641,2,0)</f>
        <v xml:space="preserve">SN Aboitiz Power - Magat, Inc. </v>
      </c>
      <c r="E695" s="14" t="str">
        <f>VLOOKUP(C695,TaxInfo!$A$2:$C$641,3,0)</f>
        <v>242-224-593-000</v>
      </c>
      <c r="F695" s="14" t="s">
        <v>36</v>
      </c>
      <c r="G695" s="14" t="s">
        <v>37</v>
      </c>
      <c r="H695" s="14" t="s">
        <v>38</v>
      </c>
      <c r="I695" s="14" t="s">
        <v>38</v>
      </c>
      <c r="J695" s="14" t="s">
        <v>38</v>
      </c>
      <c r="K695" s="21">
        <v>0.15</v>
      </c>
      <c r="L695" s="15" t="s">
        <v>39</v>
      </c>
      <c r="M695" s="23" t="s">
        <v>1546</v>
      </c>
      <c r="N695" s="15">
        <v>0.02</v>
      </c>
      <c r="O695" s="20" t="s">
        <v>39</v>
      </c>
      <c r="P695" s="19">
        <f t="shared" si="868"/>
        <v>0.16999999999999998</v>
      </c>
    </row>
    <row r="696" spans="1:18" ht="18" customHeight="1" x14ac:dyDescent="0.2">
      <c r="A696" s="29">
        <f t="shared" si="757"/>
        <v>320</v>
      </c>
      <c r="B696" s="28" t="s">
        <v>1255</v>
      </c>
      <c r="C696" s="13" t="s">
        <v>1259</v>
      </c>
      <c r="D696" s="13" t="str">
        <f>VLOOKUP(C696,TaxInfo!$A$2:$B$641,2,0)</f>
        <v xml:space="preserve">SN Aboitiz Power - Magat, Inc. </v>
      </c>
      <c r="E696" s="14" t="str">
        <f>VLOOKUP(C696,TaxInfo!$A$2:$C$641,3,0)</f>
        <v>242-224-593-000</v>
      </c>
      <c r="F696" s="14" t="s">
        <v>36</v>
      </c>
      <c r="G696" s="14" t="s">
        <v>37</v>
      </c>
      <c r="H696" s="14" t="s">
        <v>38</v>
      </c>
      <c r="I696" s="14" t="s">
        <v>38</v>
      </c>
      <c r="J696" s="14" t="s">
        <v>38</v>
      </c>
      <c r="K696" s="21">
        <v>7.0000000000000007E-2</v>
      </c>
      <c r="L696" s="15" t="s">
        <v>39</v>
      </c>
      <c r="M696" s="23" t="s">
        <v>1546</v>
      </c>
      <c r="N696" s="15">
        <v>0.01</v>
      </c>
      <c r="O696" s="20" t="s">
        <v>39</v>
      </c>
      <c r="P696" s="19">
        <f t="shared" si="868"/>
        <v>0.08</v>
      </c>
    </row>
    <row r="697" spans="1:18" ht="18" customHeight="1" x14ac:dyDescent="0.2">
      <c r="A697" s="29">
        <f t="shared" si="757"/>
        <v>321</v>
      </c>
      <c r="B697" s="28" t="s">
        <v>1255</v>
      </c>
      <c r="C697" s="13" t="s">
        <v>1260</v>
      </c>
      <c r="D697" s="13" t="str">
        <f>VLOOKUP(C697,TaxInfo!$A$2:$B$641,2,0)</f>
        <v xml:space="preserve">SN Aboitiz Power - Magat, Inc. </v>
      </c>
      <c r="E697" s="14" t="str">
        <f>VLOOKUP(C697,TaxInfo!$A$2:$C$641,3,0)</f>
        <v>242-224-593-000</v>
      </c>
      <c r="F697" s="14" t="s">
        <v>36</v>
      </c>
      <c r="G697" s="14" t="s">
        <v>37</v>
      </c>
      <c r="H697" s="14" t="s">
        <v>38</v>
      </c>
      <c r="I697" s="14" t="s">
        <v>37</v>
      </c>
      <c r="J697" s="14" t="s">
        <v>37</v>
      </c>
      <c r="K697" s="21" t="s">
        <v>39</v>
      </c>
      <c r="L697" s="15" t="s">
        <v>39</v>
      </c>
      <c r="M697" s="23">
        <v>0.4</v>
      </c>
      <c r="N697" s="15" t="s">
        <v>39</v>
      </c>
      <c r="O697" s="20">
        <v>-0.01</v>
      </c>
      <c r="P697" s="19">
        <f t="shared" si="868"/>
        <v>0.39</v>
      </c>
    </row>
    <row r="698" spans="1:18" ht="18" customHeight="1" x14ac:dyDescent="0.2">
      <c r="A698" s="29">
        <f t="shared" si="757"/>
        <v>322</v>
      </c>
      <c r="B698" s="28" t="s">
        <v>1255</v>
      </c>
      <c r="C698" s="13" t="s">
        <v>1258</v>
      </c>
      <c r="D698" s="13" t="str">
        <f>VLOOKUP(C698,TaxInfo!$A$2:$B$641,2,0)</f>
        <v xml:space="preserve">SN Aboitiz Power - Magat, Inc. </v>
      </c>
      <c r="E698" s="14" t="str">
        <f>VLOOKUP(C698,TaxInfo!$A$2:$C$641,3,0)</f>
        <v>242-224-593-000</v>
      </c>
      <c r="F698" s="14" t="s">
        <v>36</v>
      </c>
      <c r="G698" s="14" t="s">
        <v>37</v>
      </c>
      <c r="H698" s="14" t="s">
        <v>38</v>
      </c>
      <c r="I698" s="14" t="s">
        <v>37</v>
      </c>
      <c r="J698" s="14" t="s">
        <v>37</v>
      </c>
      <c r="K698" s="21" t="s">
        <v>39</v>
      </c>
      <c r="L698" s="15" t="s">
        <v>39</v>
      </c>
      <c r="M698" s="23">
        <v>0.01</v>
      </c>
      <c r="N698" s="15" t="s">
        <v>39</v>
      </c>
      <c r="O698" s="20" t="s">
        <v>39</v>
      </c>
      <c r="P698" s="19">
        <f t="shared" si="868"/>
        <v>0.01</v>
      </c>
    </row>
    <row r="699" spans="1:18" ht="18" customHeight="1" x14ac:dyDescent="0.2">
      <c r="A699" s="29">
        <f t="shared" ref="A699:A831" si="869">A698+1</f>
        <v>323</v>
      </c>
      <c r="B699" s="28" t="s">
        <v>1255</v>
      </c>
      <c r="C699" s="13" t="s">
        <v>1262</v>
      </c>
      <c r="D699" s="13" t="str">
        <f>VLOOKUP(C699,TaxInfo!$A$2:$B$641,2,0)</f>
        <v xml:space="preserve">SN Aboitiz Power - Magat, Inc. </v>
      </c>
      <c r="E699" s="14" t="str">
        <f>VLOOKUP(C699,TaxInfo!$A$2:$C$641,3,0)</f>
        <v>242-224-593-000</v>
      </c>
      <c r="F699" s="14" t="s">
        <v>36</v>
      </c>
      <c r="G699" s="14" t="s">
        <v>37</v>
      </c>
      <c r="H699" s="14" t="s">
        <v>38</v>
      </c>
      <c r="I699" s="14" t="s">
        <v>38</v>
      </c>
      <c r="J699" s="14" t="s">
        <v>38</v>
      </c>
      <c r="K699" s="21">
        <v>27.2</v>
      </c>
      <c r="L699" s="15" t="s">
        <v>39</v>
      </c>
      <c r="M699" s="23" t="s">
        <v>1546</v>
      </c>
      <c r="N699" s="15">
        <v>3.26</v>
      </c>
      <c r="O699" s="20">
        <v>-0.54</v>
      </c>
      <c r="P699" s="19">
        <f t="shared" si="868"/>
        <v>29.92</v>
      </c>
    </row>
    <row r="700" spans="1:18" ht="18" customHeight="1" x14ac:dyDescent="0.2">
      <c r="A700" s="29">
        <f t="shared" si="869"/>
        <v>324</v>
      </c>
      <c r="B700" s="28" t="s">
        <v>1255</v>
      </c>
      <c r="C700" s="13" t="s">
        <v>1255</v>
      </c>
      <c r="D700" s="13" t="str">
        <f>VLOOKUP(C700,TaxInfo!$A$2:$B$641,2,0)</f>
        <v xml:space="preserve">SN Aboitiz Power - Magat, Inc. </v>
      </c>
      <c r="E700" s="14" t="str">
        <f>VLOOKUP(C700,TaxInfo!$A$2:$C$641,3,0)</f>
        <v>242-224-593-000</v>
      </c>
      <c r="F700" s="14" t="s">
        <v>54</v>
      </c>
      <c r="G700" s="14" t="s">
        <v>37</v>
      </c>
      <c r="H700" s="14" t="s">
        <v>38</v>
      </c>
      <c r="I700" s="14" t="s">
        <v>37</v>
      </c>
      <c r="J700" s="14" t="s">
        <v>37</v>
      </c>
      <c r="K700" s="21" t="s">
        <v>39</v>
      </c>
      <c r="L700" s="15" t="s">
        <v>39</v>
      </c>
      <c r="M700" s="23">
        <v>422.35</v>
      </c>
      <c r="N700" s="15" t="s">
        <v>39</v>
      </c>
      <c r="O700" s="20">
        <v>-8.4499999999999993</v>
      </c>
      <c r="P700" s="19">
        <f t="shared" si="868"/>
        <v>413.90000000000003</v>
      </c>
    </row>
    <row r="701" spans="1:18" ht="18" customHeight="1" x14ac:dyDescent="0.2">
      <c r="A701" s="29">
        <f t="shared" si="869"/>
        <v>325</v>
      </c>
      <c r="B701" s="28" t="s">
        <v>1265</v>
      </c>
      <c r="C701" s="13" t="s">
        <v>1265</v>
      </c>
      <c r="D701" s="13" t="str">
        <f>VLOOKUP(C701,TaxInfo!$A$2:$B$641,2,0)</f>
        <v xml:space="preserve">SN Aboitiz Power- Magat, Inc. </v>
      </c>
      <c r="E701" s="14" t="str">
        <f>VLOOKUP(C701,TaxInfo!$A$2:$C$641,3,0)</f>
        <v>242-224-593-000</v>
      </c>
      <c r="F701" s="14" t="s">
        <v>36</v>
      </c>
      <c r="G701" s="14" t="s">
        <v>37</v>
      </c>
      <c r="H701" s="14" t="s">
        <v>38</v>
      </c>
      <c r="I701" s="14" t="s">
        <v>38</v>
      </c>
      <c r="J701" s="14" t="s">
        <v>37</v>
      </c>
      <c r="K701" s="21" t="s">
        <v>39</v>
      </c>
      <c r="L701" s="15" t="s">
        <v>39</v>
      </c>
      <c r="M701" s="23">
        <v>1.87</v>
      </c>
      <c r="N701" s="15" t="s">
        <v>39</v>
      </c>
      <c r="O701" s="20">
        <v>-0.04</v>
      </c>
      <c r="P701" s="19">
        <f t="shared" si="868"/>
        <v>1.83</v>
      </c>
    </row>
    <row r="702" spans="1:18" ht="18" customHeight="1" x14ac:dyDescent="0.2">
      <c r="A702" s="29">
        <f t="shared" si="869"/>
        <v>326</v>
      </c>
      <c r="B702" s="28" t="s">
        <v>1265</v>
      </c>
      <c r="C702" s="13" t="s">
        <v>1268</v>
      </c>
      <c r="D702" s="13" t="str">
        <f>VLOOKUP(C702,TaxInfo!$A$2:$B$641,2,0)</f>
        <v xml:space="preserve">SN Aboitiz Power- Magat, Inc. </v>
      </c>
      <c r="E702" s="14" t="str">
        <f>VLOOKUP(C702,TaxInfo!$A$2:$C$641,3,0)</f>
        <v>242-224-593-00000</v>
      </c>
      <c r="F702" s="14" t="s">
        <v>36</v>
      </c>
      <c r="G702" s="14" t="s">
        <v>37</v>
      </c>
      <c r="H702" s="14" t="s">
        <v>38</v>
      </c>
      <c r="I702" s="14" t="s">
        <v>38</v>
      </c>
      <c r="J702" s="14" t="s">
        <v>37</v>
      </c>
      <c r="K702" s="21" t="s">
        <v>39</v>
      </c>
      <c r="L702" s="15" t="s">
        <v>39</v>
      </c>
      <c r="M702" s="23">
        <v>0.4</v>
      </c>
      <c r="N702" s="15" t="s">
        <v>39</v>
      </c>
      <c r="O702" s="20">
        <v>-0.01</v>
      </c>
      <c r="P702" s="19">
        <f t="shared" si="868"/>
        <v>0.39</v>
      </c>
    </row>
    <row r="703" spans="1:18" x14ac:dyDescent="0.2">
      <c r="J703" s="56" t="s">
        <v>1548</v>
      </c>
      <c r="K703" s="57">
        <f>SUM(K694:K702)</f>
        <v>44.47</v>
      </c>
      <c r="L703" s="57">
        <f t="shared" ref="L703:P703" si="870">SUM(L694:L702)</f>
        <v>0</v>
      </c>
      <c r="M703" s="57">
        <f t="shared" si="870"/>
        <v>425.03000000000003</v>
      </c>
      <c r="N703" s="57">
        <f t="shared" si="870"/>
        <v>5.34</v>
      </c>
      <c r="O703" s="57">
        <f t="shared" si="870"/>
        <v>-9.3899999999999988</v>
      </c>
      <c r="P703" s="57">
        <f t="shared" si="870"/>
        <v>465.45</v>
      </c>
      <c r="Q703" s="60">
        <f>Q692+1</f>
        <v>952</v>
      </c>
      <c r="R703" s="60">
        <f>R692+1</f>
        <v>188</v>
      </c>
    </row>
    <row r="705" spans="1:18" ht="18" customHeight="1" x14ac:dyDescent="0.2">
      <c r="A705" s="29">
        <f>A702+1</f>
        <v>327</v>
      </c>
      <c r="B705" s="28" t="s">
        <v>1273</v>
      </c>
      <c r="C705" s="13" t="s">
        <v>1273</v>
      </c>
      <c r="D705" s="13" t="str">
        <f>VLOOKUP(C705,TaxInfo!$A$2:$B$641,2,0)</f>
        <v xml:space="preserve">SN Aboitiz Power-RES, Inc. </v>
      </c>
      <c r="E705" s="14" t="str">
        <f>VLOOKUP(C705,TaxInfo!$A$2:$C$641,3,0)</f>
        <v>007-544-287-000</v>
      </c>
      <c r="F705" s="14" t="s">
        <v>36</v>
      </c>
      <c r="G705" s="14" t="s">
        <v>37</v>
      </c>
      <c r="H705" s="14" t="s">
        <v>38</v>
      </c>
      <c r="I705" s="14" t="s">
        <v>38</v>
      </c>
      <c r="J705" s="14" t="s">
        <v>38</v>
      </c>
      <c r="K705" s="21">
        <v>2.1800000000000002</v>
      </c>
      <c r="L705" s="15" t="s">
        <v>39</v>
      </c>
      <c r="M705" s="23" t="s">
        <v>1546</v>
      </c>
      <c r="N705" s="15">
        <v>0.26</v>
      </c>
      <c r="O705" s="20">
        <v>-0.04</v>
      </c>
      <c r="P705" s="19">
        <f>SUM(K705:O705)</f>
        <v>2.4000000000000004</v>
      </c>
    </row>
    <row r="706" spans="1:18" ht="18" customHeight="1" x14ac:dyDescent="0.2">
      <c r="A706" s="29">
        <f t="shared" si="869"/>
        <v>328</v>
      </c>
      <c r="B706" s="28" t="s">
        <v>1273</v>
      </c>
      <c r="C706" s="13" t="s">
        <v>1271</v>
      </c>
      <c r="D706" s="13" t="str">
        <f>VLOOKUP(C706,TaxInfo!$A$2:$B$641,2,0)</f>
        <v xml:space="preserve">SN Aboitiz Power-RES, Inc. </v>
      </c>
      <c r="E706" s="14" t="str">
        <f>VLOOKUP(C706,TaxInfo!$A$2:$C$641,3,0)</f>
        <v>007-544-287-000</v>
      </c>
      <c r="F706" s="14" t="s">
        <v>36</v>
      </c>
      <c r="G706" s="14" t="s">
        <v>37</v>
      </c>
      <c r="H706" s="14" t="s">
        <v>38</v>
      </c>
      <c r="I706" s="14" t="s">
        <v>38</v>
      </c>
      <c r="J706" s="14" t="s">
        <v>38</v>
      </c>
      <c r="K706" s="21">
        <v>0.15</v>
      </c>
      <c r="L706" s="15" t="s">
        <v>39</v>
      </c>
      <c r="M706" s="23" t="s">
        <v>1546</v>
      </c>
      <c r="N706" s="15">
        <v>0.02</v>
      </c>
      <c r="O706" s="20" t="s">
        <v>39</v>
      </c>
      <c r="P706" s="19">
        <f>SUM(K706:O706)</f>
        <v>0.16999999999999998</v>
      </c>
    </row>
    <row r="707" spans="1:18" x14ac:dyDescent="0.2">
      <c r="J707" s="56" t="s">
        <v>1548</v>
      </c>
      <c r="K707" s="57">
        <f>SUM(K705:K706)</f>
        <v>2.33</v>
      </c>
      <c r="L707" s="57">
        <f t="shared" ref="L707" si="871">SUM(L705:L706)</f>
        <v>0</v>
      </c>
      <c r="M707" s="57">
        <f t="shared" ref="M707" si="872">SUM(M705:M706)</f>
        <v>0</v>
      </c>
      <c r="N707" s="57">
        <f t="shared" ref="N707" si="873">SUM(N705:N706)</f>
        <v>0.28000000000000003</v>
      </c>
      <c r="O707" s="57">
        <f t="shared" ref="O707" si="874">SUM(O705:O706)</f>
        <v>-0.04</v>
      </c>
      <c r="P707" s="59">
        <f t="shared" ref="P707" si="875">SUM(P705:P706)</f>
        <v>2.5700000000000003</v>
      </c>
      <c r="Q707" s="60">
        <f>Q703+1</f>
        <v>953</v>
      </c>
      <c r="R707" s="60">
        <f>R703+1</f>
        <v>189</v>
      </c>
    </row>
    <row r="709" spans="1:18" ht="18" customHeight="1" x14ac:dyDescent="0.2">
      <c r="A709" s="29">
        <f>A706+1</f>
        <v>329</v>
      </c>
      <c r="B709" s="28" t="s">
        <v>1276</v>
      </c>
      <c r="C709" s="13" t="s">
        <v>1280</v>
      </c>
      <c r="D709" s="13" t="str">
        <f>VLOOKUP(C709,TaxInfo!$A$2:$B$641,2,0)</f>
        <v xml:space="preserve">Solar Philippines Calatagan Corporation </v>
      </c>
      <c r="E709" s="14" t="str">
        <f>VLOOKUP(C709,TaxInfo!$A$2:$C$641,3,0)</f>
        <v>009-058-825-000</v>
      </c>
      <c r="F709" s="14" t="s">
        <v>36</v>
      </c>
      <c r="G709" s="14" t="s">
        <v>37</v>
      </c>
      <c r="H709" s="14" t="s">
        <v>37</v>
      </c>
      <c r="I709" s="14" t="s">
        <v>37</v>
      </c>
      <c r="J709" s="14" t="s">
        <v>37</v>
      </c>
      <c r="K709" s="21" t="s">
        <v>39</v>
      </c>
      <c r="L709" s="15" t="s">
        <v>39</v>
      </c>
      <c r="M709" s="23">
        <v>0.22</v>
      </c>
      <c r="N709" s="15" t="s">
        <v>39</v>
      </c>
      <c r="O709" s="20" t="s">
        <v>39</v>
      </c>
      <c r="P709" s="19">
        <f>SUM(K709:O709)</f>
        <v>0.22</v>
      </c>
    </row>
    <row r="710" spans="1:18" x14ac:dyDescent="0.2">
      <c r="J710" s="56" t="s">
        <v>1548</v>
      </c>
      <c r="K710" s="57">
        <f>SUM(K709)</f>
        <v>0</v>
      </c>
      <c r="L710" s="57">
        <f t="shared" ref="L710" si="876">SUM(L709)</f>
        <v>0</v>
      </c>
      <c r="M710" s="57">
        <f t="shared" ref="M710" si="877">SUM(M709)</f>
        <v>0.22</v>
      </c>
      <c r="N710" s="57">
        <f t="shared" ref="N710" si="878">SUM(N709)</f>
        <v>0</v>
      </c>
      <c r="O710" s="57">
        <f t="shared" ref="O710" si="879">SUM(O709)</f>
        <v>0</v>
      </c>
      <c r="P710" s="59">
        <f t="shared" ref="P710" si="880">SUM(P709)</f>
        <v>0.22</v>
      </c>
      <c r="Q710" s="60">
        <f>Q707+1</f>
        <v>954</v>
      </c>
      <c r="R710" s="60">
        <f>R707+1</f>
        <v>190</v>
      </c>
    </row>
    <row r="712" spans="1:18" ht="18" customHeight="1" x14ac:dyDescent="0.2">
      <c r="A712" s="29">
        <f>A709+1</f>
        <v>330</v>
      </c>
      <c r="B712" s="28" t="s">
        <v>1285</v>
      </c>
      <c r="C712" s="13" t="s">
        <v>1285</v>
      </c>
      <c r="D712" s="13" t="str">
        <f>VLOOKUP(C712,TaxInfo!$A$2:$B$641,2,0)</f>
        <v>SOLAR PHILIPPINES RETAIL ELECTRICITY, INC.</v>
      </c>
      <c r="E712" s="14" t="str">
        <f>VLOOKUP(C712,TaxInfo!$A$2:$C$641,3,0)</f>
        <v>009-390-295-000</v>
      </c>
      <c r="F712" s="14" t="s">
        <v>36</v>
      </c>
      <c r="G712" s="14" t="s">
        <v>37</v>
      </c>
      <c r="H712" s="14" t="s">
        <v>38</v>
      </c>
      <c r="I712" s="14" t="s">
        <v>38</v>
      </c>
      <c r="J712" s="14" t="s">
        <v>38</v>
      </c>
      <c r="K712" s="21">
        <v>0.15</v>
      </c>
      <c r="L712" s="15" t="s">
        <v>39</v>
      </c>
      <c r="M712" s="23" t="s">
        <v>1546</v>
      </c>
      <c r="N712" s="15">
        <v>0.02</v>
      </c>
      <c r="O712" s="20" t="s">
        <v>39</v>
      </c>
      <c r="P712" s="19">
        <f>SUM(K712:O712)</f>
        <v>0.16999999999999998</v>
      </c>
    </row>
    <row r="713" spans="1:18" x14ac:dyDescent="0.2">
      <c r="J713" s="56" t="s">
        <v>1548</v>
      </c>
      <c r="K713" s="57">
        <f>SUM(K712)</f>
        <v>0.15</v>
      </c>
      <c r="L713" s="57">
        <f t="shared" ref="L713" si="881">SUM(L712)</f>
        <v>0</v>
      </c>
      <c r="M713" s="57">
        <f t="shared" ref="M713" si="882">SUM(M712)</f>
        <v>0</v>
      </c>
      <c r="N713" s="57">
        <f t="shared" ref="N713" si="883">SUM(N712)</f>
        <v>0.02</v>
      </c>
      <c r="O713" s="57">
        <f t="shared" ref="O713" si="884">SUM(O712)</f>
        <v>0</v>
      </c>
      <c r="P713" s="59">
        <f t="shared" ref="P713" si="885">SUM(P712)</f>
        <v>0.16999999999999998</v>
      </c>
      <c r="Q713" s="60">
        <f>Q710+1</f>
        <v>955</v>
      </c>
      <c r="R713" s="60">
        <f>R710+1</f>
        <v>191</v>
      </c>
    </row>
    <row r="715" spans="1:18" ht="18" customHeight="1" x14ac:dyDescent="0.2">
      <c r="A715" s="29">
        <f>A712+1</f>
        <v>331</v>
      </c>
      <c r="B715" s="28" t="s">
        <v>1291</v>
      </c>
      <c r="C715" s="13" t="s">
        <v>1291</v>
      </c>
      <c r="D715" s="13" t="str">
        <f>VLOOKUP(C715,TaxInfo!$A$2:$B$641,2,0)</f>
        <v>Solar Philippines Tarlac Corporation</v>
      </c>
      <c r="E715" s="14" t="str">
        <f>VLOOKUP(C715,TaxInfo!$A$2:$C$641,3,0)</f>
        <v>009-085-818-000</v>
      </c>
      <c r="F715" s="14" t="s">
        <v>54</v>
      </c>
      <c r="G715" s="14" t="s">
        <v>37</v>
      </c>
      <c r="H715" s="14" t="s">
        <v>38</v>
      </c>
      <c r="I715" s="14" t="s">
        <v>37</v>
      </c>
      <c r="J715" s="14" t="s">
        <v>37</v>
      </c>
      <c r="K715" s="21" t="s">
        <v>39</v>
      </c>
      <c r="L715" s="15" t="s">
        <v>39</v>
      </c>
      <c r="M715" s="23">
        <v>1.04</v>
      </c>
      <c r="N715" s="15" t="s">
        <v>39</v>
      </c>
      <c r="O715" s="20">
        <v>-0.02</v>
      </c>
      <c r="P715" s="19">
        <f>SUM(K715:O715)</f>
        <v>1.02</v>
      </c>
    </row>
    <row r="716" spans="1:18" ht="18" customHeight="1" x14ac:dyDescent="0.2">
      <c r="A716" s="29">
        <f t="shared" si="869"/>
        <v>332</v>
      </c>
      <c r="B716" s="28" t="s">
        <v>1291</v>
      </c>
      <c r="C716" s="13" t="s">
        <v>1289</v>
      </c>
      <c r="D716" s="13" t="str">
        <f>VLOOKUP(C716,TaxInfo!$A$2:$B$641,2,0)</f>
        <v>Solar Philippines Tarlac Corporation</v>
      </c>
      <c r="E716" s="14" t="str">
        <f>VLOOKUP(C716,TaxInfo!$A$2:$C$641,3,0)</f>
        <v>009-085-818-000</v>
      </c>
      <c r="F716" s="14" t="s">
        <v>36</v>
      </c>
      <c r="G716" s="14" t="s">
        <v>37</v>
      </c>
      <c r="H716" s="14" t="s">
        <v>38</v>
      </c>
      <c r="I716" s="14" t="s">
        <v>37</v>
      </c>
      <c r="J716" s="14" t="s">
        <v>37</v>
      </c>
      <c r="K716" s="21" t="s">
        <v>39</v>
      </c>
      <c r="L716" s="15" t="s">
        <v>39</v>
      </c>
      <c r="M716" s="23">
        <v>0.36</v>
      </c>
      <c r="N716" s="15" t="s">
        <v>39</v>
      </c>
      <c r="O716" s="20">
        <v>-0.01</v>
      </c>
      <c r="P716" s="19">
        <f>SUM(K716:O716)</f>
        <v>0.35</v>
      </c>
    </row>
    <row r="717" spans="1:18" x14ac:dyDescent="0.2">
      <c r="J717" s="56" t="s">
        <v>1548</v>
      </c>
      <c r="K717" s="57">
        <f>SUM(K715:K716)</f>
        <v>0</v>
      </c>
      <c r="L717" s="57">
        <f t="shared" ref="L717" si="886">SUM(L715:L716)</f>
        <v>0</v>
      </c>
      <c r="M717" s="57">
        <f t="shared" ref="M717" si="887">SUM(M715:M716)</f>
        <v>1.4</v>
      </c>
      <c r="N717" s="57">
        <f t="shared" ref="N717" si="888">SUM(N715:N716)</f>
        <v>0</v>
      </c>
      <c r="O717" s="57">
        <f t="shared" ref="O717" si="889">SUM(O715:O716)</f>
        <v>-0.03</v>
      </c>
      <c r="P717" s="59">
        <f t="shared" ref="P717" si="890">SUM(P715:P716)</f>
        <v>1.37</v>
      </c>
      <c r="Q717" s="60">
        <f>Q713+1</f>
        <v>956</v>
      </c>
      <c r="R717" s="60">
        <f>R713+1</f>
        <v>192</v>
      </c>
    </row>
    <row r="719" spans="1:18" ht="18" customHeight="1" x14ac:dyDescent="0.2">
      <c r="A719" s="29">
        <f>A716+1</f>
        <v>333</v>
      </c>
      <c r="B719" s="28" t="s">
        <v>1293</v>
      </c>
      <c r="C719" s="13" t="s">
        <v>1293</v>
      </c>
      <c r="D719" s="13" t="str">
        <f>VLOOKUP(C719,TaxInfo!$A$2:$B$641,2,0)</f>
        <v xml:space="preserve">SOLARACE1 Energy Corp. </v>
      </c>
      <c r="E719" s="14" t="str">
        <f>VLOOKUP(C719,TaxInfo!$A$2:$C$641,3,0)</f>
        <v>009-606-740-000</v>
      </c>
      <c r="F719" s="14" t="s">
        <v>54</v>
      </c>
      <c r="G719" s="14" t="s">
        <v>38</v>
      </c>
      <c r="H719" s="14" t="s">
        <v>37</v>
      </c>
      <c r="I719" s="14" t="s">
        <v>37</v>
      </c>
      <c r="J719" s="14" t="s">
        <v>37</v>
      </c>
      <c r="K719" s="21" t="s">
        <v>39</v>
      </c>
      <c r="L719" s="15" t="s">
        <v>39</v>
      </c>
      <c r="M719" s="23">
        <v>0.01</v>
      </c>
      <c r="N719" s="15" t="s">
        <v>39</v>
      </c>
      <c r="O719" s="20" t="s">
        <v>39</v>
      </c>
      <c r="P719" s="19">
        <f>SUM(K719:O719)</f>
        <v>0.01</v>
      </c>
    </row>
    <row r="720" spans="1:18" ht="18" customHeight="1" x14ac:dyDescent="0.2">
      <c r="A720" s="29">
        <f t="shared" si="869"/>
        <v>334</v>
      </c>
      <c r="B720" s="28" t="s">
        <v>1293</v>
      </c>
      <c r="C720" s="13" t="s">
        <v>1296</v>
      </c>
      <c r="D720" s="13" t="str">
        <f>VLOOKUP(C720,TaxInfo!$A$2:$B$641,2,0)</f>
        <v xml:space="preserve">SOLARACE1 Energy Corp. </v>
      </c>
      <c r="E720" s="14" t="str">
        <f>VLOOKUP(C720,TaxInfo!$A$2:$C$641,3,0)</f>
        <v>009-606-740-000</v>
      </c>
      <c r="F720" s="14" t="s">
        <v>36</v>
      </c>
      <c r="G720" s="14" t="s">
        <v>37</v>
      </c>
      <c r="H720" s="14" t="s">
        <v>37</v>
      </c>
      <c r="I720" s="14" t="s">
        <v>37</v>
      </c>
      <c r="J720" s="14" t="s">
        <v>37</v>
      </c>
      <c r="K720" s="21" t="s">
        <v>39</v>
      </c>
      <c r="L720" s="15" t="s">
        <v>39</v>
      </c>
      <c r="M720" s="23">
        <v>0.35</v>
      </c>
      <c r="N720" s="15" t="s">
        <v>39</v>
      </c>
      <c r="O720" s="20">
        <v>-0.01</v>
      </c>
      <c r="P720" s="19">
        <f>SUM(K720:O720)</f>
        <v>0.33999999999999997</v>
      </c>
    </row>
    <row r="721" spans="1:18" x14ac:dyDescent="0.2">
      <c r="J721" s="56" t="s">
        <v>1548</v>
      </c>
      <c r="K721" s="57">
        <f>SUM(K719:K720)</f>
        <v>0</v>
      </c>
      <c r="L721" s="57">
        <f t="shared" ref="L721" si="891">SUM(L719:L720)</f>
        <v>0</v>
      </c>
      <c r="M721" s="57">
        <f t="shared" ref="M721" si="892">SUM(M719:M720)</f>
        <v>0.36</v>
      </c>
      <c r="N721" s="57">
        <f t="shared" ref="N721" si="893">SUM(N719:N720)</f>
        <v>0</v>
      </c>
      <c r="O721" s="57">
        <f t="shared" ref="O721" si="894">SUM(O719:O720)</f>
        <v>-0.01</v>
      </c>
      <c r="P721" s="59">
        <f t="shared" ref="P721" si="895">SUM(P719:P720)</f>
        <v>0.35</v>
      </c>
      <c r="Q721" s="60">
        <f>Q717+1</f>
        <v>957</v>
      </c>
      <c r="R721" s="60">
        <f>R717+1</f>
        <v>193</v>
      </c>
    </row>
    <row r="723" spans="1:18" ht="18" customHeight="1" x14ac:dyDescent="0.2">
      <c r="A723" s="29">
        <f>A720+1</f>
        <v>335</v>
      </c>
      <c r="B723" s="28" t="s">
        <v>1299</v>
      </c>
      <c r="C723" s="13" t="s">
        <v>1299</v>
      </c>
      <c r="D723" s="13" t="str">
        <f>VLOOKUP(C723,TaxInfo!$A$2:$B$641,2,0)</f>
        <v xml:space="preserve">Sorsogon I Electric Cooperative, Inc. </v>
      </c>
      <c r="E723" s="14" t="str">
        <f>VLOOKUP(C723,TaxInfo!$A$2:$C$641,3,0)</f>
        <v>000-819-757-000</v>
      </c>
      <c r="F723" s="14" t="s">
        <v>36</v>
      </c>
      <c r="G723" s="14" t="s">
        <v>37</v>
      </c>
      <c r="H723" s="14" t="s">
        <v>38</v>
      </c>
      <c r="I723" s="14" t="s">
        <v>38</v>
      </c>
      <c r="J723" s="14" t="s">
        <v>38</v>
      </c>
      <c r="K723" s="21">
        <v>16.010000000000002</v>
      </c>
      <c r="L723" s="15" t="s">
        <v>39</v>
      </c>
      <c r="M723" s="23" t="s">
        <v>1546</v>
      </c>
      <c r="N723" s="15">
        <v>1.92</v>
      </c>
      <c r="O723" s="20">
        <v>-0.32</v>
      </c>
      <c r="P723" s="19">
        <f>SUM(K723:O723)</f>
        <v>17.61</v>
      </c>
    </row>
    <row r="724" spans="1:18" x14ac:dyDescent="0.2">
      <c r="J724" s="56" t="s">
        <v>1548</v>
      </c>
      <c r="K724" s="57">
        <f>SUM(K723)</f>
        <v>16.010000000000002</v>
      </c>
      <c r="L724" s="57">
        <f t="shared" ref="L724" si="896">SUM(L723)</f>
        <v>0</v>
      </c>
      <c r="M724" s="57">
        <f t="shared" ref="M724" si="897">SUM(M723)</f>
        <v>0</v>
      </c>
      <c r="N724" s="57">
        <f t="shared" ref="N724" si="898">SUM(N723)</f>
        <v>1.92</v>
      </c>
      <c r="O724" s="57">
        <f t="shared" ref="O724" si="899">SUM(O723)</f>
        <v>-0.32</v>
      </c>
      <c r="P724" s="59">
        <f t="shared" ref="P724" si="900">SUM(P723)</f>
        <v>17.61</v>
      </c>
      <c r="Q724" s="60">
        <f>Q721+1</f>
        <v>958</v>
      </c>
      <c r="R724" s="60">
        <f>R721+1</f>
        <v>194</v>
      </c>
    </row>
    <row r="726" spans="1:18" ht="18" customHeight="1" x14ac:dyDescent="0.2">
      <c r="A726" s="29">
        <f>A723+1</f>
        <v>336</v>
      </c>
      <c r="B726" s="28" t="s">
        <v>1303</v>
      </c>
      <c r="C726" s="13" t="s">
        <v>1303</v>
      </c>
      <c r="D726" s="13" t="str">
        <f>VLOOKUP(C726,TaxInfo!$A$2:$B$641,2,0)</f>
        <v xml:space="preserve">Sorsogon II Electric Cooperative, Inc. </v>
      </c>
      <c r="E726" s="14" t="str">
        <f>VLOOKUP(C726,TaxInfo!$A$2:$C$641,3,0)</f>
        <v>000-819-769-000</v>
      </c>
      <c r="F726" s="14" t="s">
        <v>36</v>
      </c>
      <c r="G726" s="14" t="s">
        <v>37</v>
      </c>
      <c r="H726" s="14" t="s">
        <v>38</v>
      </c>
      <c r="I726" s="14" t="s">
        <v>38</v>
      </c>
      <c r="J726" s="14" t="s">
        <v>38</v>
      </c>
      <c r="K726" s="21">
        <v>24.95</v>
      </c>
      <c r="L726" s="15" t="s">
        <v>39</v>
      </c>
      <c r="M726" s="23" t="s">
        <v>1546</v>
      </c>
      <c r="N726" s="15">
        <v>2.99</v>
      </c>
      <c r="O726" s="20">
        <v>-0.5</v>
      </c>
      <c r="P726" s="19">
        <f>SUM(K726:O726)</f>
        <v>27.439999999999998</v>
      </c>
    </row>
    <row r="727" spans="1:18" x14ac:dyDescent="0.2">
      <c r="J727" s="56" t="s">
        <v>1548</v>
      </c>
      <c r="K727" s="57">
        <f>SUM(K726)</f>
        <v>24.95</v>
      </c>
      <c r="L727" s="57">
        <f t="shared" ref="L727" si="901">SUM(L726)</f>
        <v>0</v>
      </c>
      <c r="M727" s="57">
        <f t="shared" ref="M727" si="902">SUM(M726)</f>
        <v>0</v>
      </c>
      <c r="N727" s="57">
        <f t="shared" ref="N727" si="903">SUM(N726)</f>
        <v>2.99</v>
      </c>
      <c r="O727" s="57">
        <f t="shared" ref="O727" si="904">SUM(O726)</f>
        <v>-0.5</v>
      </c>
      <c r="P727" s="59">
        <f t="shared" ref="P727" si="905">SUM(P726)</f>
        <v>27.439999999999998</v>
      </c>
      <c r="Q727" s="60">
        <f>Q724+1</f>
        <v>959</v>
      </c>
      <c r="R727" s="60">
        <f>R724+1</f>
        <v>195</v>
      </c>
    </row>
    <row r="729" spans="1:18" ht="18" customHeight="1" x14ac:dyDescent="0.2">
      <c r="A729" s="29">
        <f>A726+1</f>
        <v>337</v>
      </c>
      <c r="B729" s="28" t="s">
        <v>1307</v>
      </c>
      <c r="C729" s="13" t="s">
        <v>1312</v>
      </c>
      <c r="D729" s="13" t="str">
        <f>VLOOKUP(C729,TaxInfo!$A$2:$B$641,2,0)</f>
        <v xml:space="preserve">South Luzon Thermal Energy Corporation </v>
      </c>
      <c r="E729" s="14" t="str">
        <f>VLOOKUP(C729,TaxInfo!$A$2:$C$641,3,0)</f>
        <v>008-095-005-000</v>
      </c>
      <c r="F729" s="14" t="s">
        <v>36</v>
      </c>
      <c r="G729" s="14" t="s">
        <v>37</v>
      </c>
      <c r="H729" s="14" t="s">
        <v>38</v>
      </c>
      <c r="I729" s="14" t="s">
        <v>38</v>
      </c>
      <c r="J729" s="14" t="s">
        <v>38</v>
      </c>
      <c r="K729" s="21">
        <v>4.5999999999999996</v>
      </c>
      <c r="L729" s="15" t="s">
        <v>39</v>
      </c>
      <c r="M729" s="23" t="s">
        <v>1546</v>
      </c>
      <c r="N729" s="15">
        <v>0.55000000000000004</v>
      </c>
      <c r="O729" s="20">
        <v>-0.09</v>
      </c>
      <c r="P729" s="19">
        <f>SUM(K729:O729)</f>
        <v>5.0599999999999996</v>
      </c>
    </row>
    <row r="730" spans="1:18" ht="18" customHeight="1" x14ac:dyDescent="0.2">
      <c r="A730" s="29">
        <f t="shared" si="869"/>
        <v>338</v>
      </c>
      <c r="B730" s="28" t="s">
        <v>1307</v>
      </c>
      <c r="C730" s="13" t="s">
        <v>1307</v>
      </c>
      <c r="D730" s="13" t="str">
        <f>VLOOKUP(C730,TaxInfo!$A$2:$B$641,2,0)</f>
        <v xml:space="preserve">South Luzon Thermal Energy Corporation </v>
      </c>
      <c r="E730" s="14" t="str">
        <f>VLOOKUP(C730,TaxInfo!$A$2:$C$641,3,0)</f>
        <v>008-095-005-000</v>
      </c>
      <c r="F730" s="14" t="s">
        <v>54</v>
      </c>
      <c r="G730" s="14" t="s">
        <v>37</v>
      </c>
      <c r="H730" s="14" t="s">
        <v>38</v>
      </c>
      <c r="I730" s="14" t="s">
        <v>38</v>
      </c>
      <c r="J730" s="14" t="s">
        <v>38</v>
      </c>
      <c r="K730" s="21">
        <v>820.88</v>
      </c>
      <c r="L730" s="15" t="s">
        <v>39</v>
      </c>
      <c r="M730" s="23" t="s">
        <v>1546</v>
      </c>
      <c r="N730" s="15">
        <v>98.51</v>
      </c>
      <c r="O730" s="20">
        <v>-16.420000000000002</v>
      </c>
      <c r="P730" s="19">
        <f>SUM(K730:O730)</f>
        <v>902.97</v>
      </c>
    </row>
    <row r="731" spans="1:18" ht="18" customHeight="1" x14ac:dyDescent="0.2">
      <c r="A731" s="29">
        <f t="shared" si="869"/>
        <v>339</v>
      </c>
      <c r="B731" s="28" t="s">
        <v>1307</v>
      </c>
      <c r="C731" s="13" t="s">
        <v>1311</v>
      </c>
      <c r="D731" s="13" t="str">
        <f>VLOOKUP(C731,TaxInfo!$A$2:$B$641,2,0)</f>
        <v xml:space="preserve">South Luzon Thermal Energy Corporation </v>
      </c>
      <c r="E731" s="14" t="str">
        <f>VLOOKUP(C731,TaxInfo!$A$2:$C$641,3,0)</f>
        <v>008-095-005-000</v>
      </c>
      <c r="F731" s="14" t="s">
        <v>36</v>
      </c>
      <c r="G731" s="14" t="s">
        <v>37</v>
      </c>
      <c r="H731" s="14" t="s">
        <v>38</v>
      </c>
      <c r="I731" s="14" t="s">
        <v>38</v>
      </c>
      <c r="J731" s="14" t="s">
        <v>38</v>
      </c>
      <c r="K731" s="21">
        <v>7.15</v>
      </c>
      <c r="L731" s="15" t="s">
        <v>39</v>
      </c>
      <c r="M731" s="23" t="s">
        <v>1546</v>
      </c>
      <c r="N731" s="15">
        <v>0.86</v>
      </c>
      <c r="O731" s="20">
        <v>-0.14000000000000001</v>
      </c>
      <c r="P731" s="19">
        <f>SUM(K731:O731)</f>
        <v>7.87</v>
      </c>
    </row>
    <row r="732" spans="1:18" x14ac:dyDescent="0.2">
      <c r="J732" s="56" t="s">
        <v>1548</v>
      </c>
      <c r="K732" s="57">
        <f>SUM(K729:K731)</f>
        <v>832.63</v>
      </c>
      <c r="L732" s="57">
        <f t="shared" ref="L732:P732" si="906">SUM(L729:L731)</f>
        <v>0</v>
      </c>
      <c r="M732" s="57">
        <f t="shared" si="906"/>
        <v>0</v>
      </c>
      <c r="N732" s="57">
        <f t="shared" si="906"/>
        <v>99.92</v>
      </c>
      <c r="O732" s="57">
        <f t="shared" si="906"/>
        <v>-16.650000000000002</v>
      </c>
      <c r="P732" s="57">
        <f t="shared" si="906"/>
        <v>915.9</v>
      </c>
      <c r="Q732" s="60">
        <f>Q727+1</f>
        <v>960</v>
      </c>
      <c r="R732" s="60">
        <f>R727+1</f>
        <v>196</v>
      </c>
    </row>
    <row r="734" spans="1:18" ht="18" customHeight="1" x14ac:dyDescent="0.2">
      <c r="A734" s="29">
        <f>A731+1</f>
        <v>340</v>
      </c>
      <c r="B734" s="28" t="s">
        <v>1315</v>
      </c>
      <c r="C734" s="13" t="s">
        <v>1313</v>
      </c>
      <c r="D734" s="13" t="str">
        <f>VLOOKUP(C734,TaxInfo!$A$2:$B$641,2,0)</f>
        <v xml:space="preserve">South Negros Biopower, Inc. </v>
      </c>
      <c r="E734" s="14" t="str">
        <f>VLOOKUP(C734,TaxInfo!$A$2:$C$641,3,0)</f>
        <v>008-348-719-000</v>
      </c>
      <c r="F734" s="14" t="s">
        <v>36</v>
      </c>
      <c r="G734" s="14" t="s">
        <v>37</v>
      </c>
      <c r="H734" s="14" t="s">
        <v>38</v>
      </c>
      <c r="I734" s="14" t="s">
        <v>37</v>
      </c>
      <c r="J734" s="14" t="s">
        <v>37</v>
      </c>
      <c r="K734" s="21" t="s">
        <v>39</v>
      </c>
      <c r="L734" s="15" t="s">
        <v>39</v>
      </c>
      <c r="M734" s="23">
        <v>0.68</v>
      </c>
      <c r="N734" s="15" t="s">
        <v>39</v>
      </c>
      <c r="O734" s="20">
        <v>-0.01</v>
      </c>
      <c r="P734" s="19">
        <f>SUM(K734:O734)</f>
        <v>0.67</v>
      </c>
    </row>
    <row r="735" spans="1:18" x14ac:dyDescent="0.2">
      <c r="J735" s="56" t="s">
        <v>1548</v>
      </c>
      <c r="K735" s="57">
        <f>SUM(K734)</f>
        <v>0</v>
      </c>
      <c r="L735" s="57">
        <f t="shared" ref="L735" si="907">SUM(L734)</f>
        <v>0</v>
      </c>
      <c r="M735" s="57">
        <f t="shared" ref="M735" si="908">SUM(M734)</f>
        <v>0.68</v>
      </c>
      <c r="N735" s="57">
        <f t="shared" ref="N735" si="909">SUM(N734)</f>
        <v>0</v>
      </c>
      <c r="O735" s="57">
        <f t="shared" ref="O735" si="910">SUM(O734)</f>
        <v>-0.01</v>
      </c>
      <c r="P735" s="59">
        <f t="shared" ref="P735" si="911">SUM(P734)</f>
        <v>0.67</v>
      </c>
      <c r="Q735" s="60">
        <f>Q732+1</f>
        <v>961</v>
      </c>
      <c r="R735" s="60">
        <f>R732+1</f>
        <v>197</v>
      </c>
    </row>
    <row r="737" spans="1:18" ht="18" customHeight="1" x14ac:dyDescent="0.2">
      <c r="A737" s="29">
        <f>A734+1</f>
        <v>341</v>
      </c>
      <c r="B737" s="28" t="s">
        <v>1318</v>
      </c>
      <c r="C737" s="13" t="s">
        <v>1318</v>
      </c>
      <c r="D737" s="13" t="str">
        <f>VLOOKUP(C737,TaxInfo!$A$2:$B$641,2,0)</f>
        <v xml:space="preserve">South Premiere Power Corporation </v>
      </c>
      <c r="E737" s="14" t="str">
        <f>VLOOKUP(C737,TaxInfo!$A$2:$C$641,3,0)</f>
        <v>227-308-464-000</v>
      </c>
      <c r="F737" s="14" t="s">
        <v>54</v>
      </c>
      <c r="G737" s="14" t="s">
        <v>37</v>
      </c>
      <c r="H737" s="14" t="s">
        <v>38</v>
      </c>
      <c r="I737" s="14" t="s">
        <v>38</v>
      </c>
      <c r="J737" s="14" t="s">
        <v>38</v>
      </c>
      <c r="K737" s="21">
        <v>501.59</v>
      </c>
      <c r="L737" s="15" t="s">
        <v>39</v>
      </c>
      <c r="M737" s="23" t="s">
        <v>1546</v>
      </c>
      <c r="N737" s="15">
        <v>60.19</v>
      </c>
      <c r="O737" s="20">
        <v>-10.029999999999999</v>
      </c>
      <c r="P737" s="19">
        <f>SUM(K737:O737)</f>
        <v>551.75</v>
      </c>
    </row>
    <row r="738" spans="1:18" ht="18" customHeight="1" x14ac:dyDescent="0.2">
      <c r="A738" s="29">
        <f t="shared" si="869"/>
        <v>342</v>
      </c>
      <c r="B738" s="28" t="s">
        <v>1318</v>
      </c>
      <c r="C738" s="13" t="s">
        <v>1322</v>
      </c>
      <c r="D738" s="13" t="str">
        <f>VLOOKUP(C738,TaxInfo!$A$2:$B$641,2,0)</f>
        <v xml:space="preserve">South Premiere Power Corporation </v>
      </c>
      <c r="E738" s="14" t="str">
        <f>VLOOKUP(C738,TaxInfo!$A$2:$C$641,3,0)</f>
        <v>227-308-464-000</v>
      </c>
      <c r="F738" s="14" t="s">
        <v>36</v>
      </c>
      <c r="G738" s="14" t="s">
        <v>37</v>
      </c>
      <c r="H738" s="14" t="s">
        <v>38</v>
      </c>
      <c r="I738" s="14" t="s">
        <v>38</v>
      </c>
      <c r="J738" s="14" t="s">
        <v>38</v>
      </c>
      <c r="K738" s="21">
        <v>3.03</v>
      </c>
      <c r="L738" s="15" t="s">
        <v>39</v>
      </c>
      <c r="M738" s="23" t="s">
        <v>1546</v>
      </c>
      <c r="N738" s="15">
        <v>0.36</v>
      </c>
      <c r="O738" s="20">
        <v>-0.06</v>
      </c>
      <c r="P738" s="19">
        <f>SUM(K738:O738)</f>
        <v>3.3299999999999996</v>
      </c>
    </row>
    <row r="739" spans="1:18" x14ac:dyDescent="0.2">
      <c r="J739" s="56" t="s">
        <v>1548</v>
      </c>
      <c r="K739" s="57">
        <f>SUM(K737:K738)</f>
        <v>504.61999999999995</v>
      </c>
      <c r="L739" s="57">
        <f t="shared" ref="L739" si="912">SUM(L737:L738)</f>
        <v>0</v>
      </c>
      <c r="M739" s="57">
        <f t="shared" ref="M739" si="913">SUM(M737:M738)</f>
        <v>0</v>
      </c>
      <c r="N739" s="57">
        <f t="shared" ref="N739" si="914">SUM(N737:N738)</f>
        <v>60.55</v>
      </c>
      <c r="O739" s="57">
        <f t="shared" ref="O739" si="915">SUM(O737:O738)</f>
        <v>-10.09</v>
      </c>
      <c r="P739" s="59">
        <f t="shared" ref="P739" si="916">SUM(P737:P738)</f>
        <v>555.08000000000004</v>
      </c>
      <c r="Q739" s="60">
        <f>Q735+1</f>
        <v>962</v>
      </c>
      <c r="R739" s="60">
        <f>R735+1</f>
        <v>198</v>
      </c>
    </row>
    <row r="741" spans="1:18" ht="18" customHeight="1" x14ac:dyDescent="0.2">
      <c r="A741" s="29">
        <f>A738+1</f>
        <v>343</v>
      </c>
      <c r="B741" s="28" t="s">
        <v>1323</v>
      </c>
      <c r="C741" s="13" t="s">
        <v>1323</v>
      </c>
      <c r="D741" s="13" t="str">
        <f>VLOOKUP(C741,TaxInfo!$A$2:$B$641,2,0)</f>
        <v>Southern Leyte Electric Cooperative, Inc.</v>
      </c>
      <c r="E741" s="14" t="str">
        <f>VLOOKUP(C741,TaxInfo!$A$2:$C$641,3,0)</f>
        <v>000-819-044-000</v>
      </c>
      <c r="F741" s="14" t="s">
        <v>36</v>
      </c>
      <c r="G741" s="14" t="s">
        <v>37</v>
      </c>
      <c r="H741" s="14" t="s">
        <v>38</v>
      </c>
      <c r="I741" s="14" t="s">
        <v>38</v>
      </c>
      <c r="J741" s="14" t="s">
        <v>38</v>
      </c>
      <c r="K741" s="21">
        <v>7.58</v>
      </c>
      <c r="L741" s="15" t="s">
        <v>39</v>
      </c>
      <c r="M741" s="23" t="s">
        <v>1546</v>
      </c>
      <c r="N741" s="15">
        <v>0.91</v>
      </c>
      <c r="O741" s="20">
        <v>-0.15</v>
      </c>
      <c r="P741" s="19">
        <f>SUM(K741:O741)</f>
        <v>8.34</v>
      </c>
    </row>
    <row r="742" spans="1:18" x14ac:dyDescent="0.2">
      <c r="J742" s="56" t="s">
        <v>1548</v>
      </c>
      <c r="K742" s="57">
        <f>SUM(K741)</f>
        <v>7.58</v>
      </c>
      <c r="L742" s="57">
        <f t="shared" ref="L742" si="917">SUM(L741)</f>
        <v>0</v>
      </c>
      <c r="M742" s="57">
        <f t="shared" ref="M742" si="918">SUM(M741)</f>
        <v>0</v>
      </c>
      <c r="N742" s="57">
        <f t="shared" ref="N742" si="919">SUM(N741)</f>
        <v>0.91</v>
      </c>
      <c r="O742" s="57">
        <f t="shared" ref="O742" si="920">SUM(O741)</f>
        <v>-0.15</v>
      </c>
      <c r="P742" s="59">
        <f t="shared" ref="P742" si="921">SUM(P741)</f>
        <v>8.34</v>
      </c>
      <c r="Q742" s="60">
        <f>Q739+1</f>
        <v>963</v>
      </c>
      <c r="R742" s="60">
        <f>R739+1</f>
        <v>199</v>
      </c>
    </row>
    <row r="744" spans="1:18" ht="18" customHeight="1" x14ac:dyDescent="0.2">
      <c r="A744" s="29">
        <f>A741+1</f>
        <v>344</v>
      </c>
      <c r="B744" s="28" t="s">
        <v>1327</v>
      </c>
      <c r="C744" s="13" t="s">
        <v>1327</v>
      </c>
      <c r="D744" s="13" t="str">
        <f>VLOOKUP(C744,TaxInfo!$A$2:$B$641,2,0)</f>
        <v xml:space="preserve">Southwest Luzon Power Generation Corporation </v>
      </c>
      <c r="E744" s="14" t="str">
        <f>VLOOKUP(C744,TaxInfo!$A$2:$C$641,3,0)</f>
        <v>008-115-664-000</v>
      </c>
      <c r="F744" s="14" t="s">
        <v>54</v>
      </c>
      <c r="G744" s="14" t="s">
        <v>37</v>
      </c>
      <c r="H744" s="14" t="s">
        <v>38</v>
      </c>
      <c r="I744" s="14" t="s">
        <v>38</v>
      </c>
      <c r="J744" s="14" t="s">
        <v>38</v>
      </c>
      <c r="K744" s="21">
        <v>0.09</v>
      </c>
      <c r="L744" s="15" t="s">
        <v>39</v>
      </c>
      <c r="M744" s="23" t="s">
        <v>1546</v>
      </c>
      <c r="N744" s="15">
        <v>0.01</v>
      </c>
      <c r="O744" s="20" t="s">
        <v>39</v>
      </c>
      <c r="P744" s="19">
        <f>SUM(K744:O744)</f>
        <v>9.9999999999999992E-2</v>
      </c>
    </row>
    <row r="745" spans="1:18" x14ac:dyDescent="0.2">
      <c r="J745" s="56" t="s">
        <v>1548</v>
      </c>
      <c r="K745" s="57">
        <f>SUM(K744)</f>
        <v>0.09</v>
      </c>
      <c r="L745" s="57">
        <f t="shared" ref="L745" si="922">SUM(L744)</f>
        <v>0</v>
      </c>
      <c r="M745" s="57">
        <f t="shared" ref="M745" si="923">SUM(M744)</f>
        <v>0</v>
      </c>
      <c r="N745" s="57">
        <f t="shared" ref="N745" si="924">SUM(N744)</f>
        <v>0.01</v>
      </c>
      <c r="O745" s="57">
        <f t="shared" ref="O745" si="925">SUM(O744)</f>
        <v>0</v>
      </c>
      <c r="P745" s="59">
        <f t="shared" ref="P745" si="926">SUM(P744)</f>
        <v>9.9999999999999992E-2</v>
      </c>
      <c r="Q745" s="60">
        <f>Q742+1</f>
        <v>964</v>
      </c>
      <c r="R745" s="60">
        <f>R742+1</f>
        <v>200</v>
      </c>
    </row>
    <row r="747" spans="1:18" ht="18" customHeight="1" x14ac:dyDescent="0.2">
      <c r="A747" s="29">
        <f>A744+1</f>
        <v>345</v>
      </c>
      <c r="B747" s="28" t="s">
        <v>1342</v>
      </c>
      <c r="C747" s="13" t="s">
        <v>1342</v>
      </c>
      <c r="D747" s="13" t="str">
        <f>VLOOKUP(C747,TaxInfo!$A$2:$B$641,2,0)</f>
        <v xml:space="preserve">SPC Island Power Corporation </v>
      </c>
      <c r="E747" s="14" t="str">
        <f>VLOOKUP(C747,TaxInfo!$A$2:$C$641,3,0)</f>
        <v>218-474-921-000</v>
      </c>
      <c r="F747" s="14" t="s">
        <v>54</v>
      </c>
      <c r="G747" s="14" t="s">
        <v>37</v>
      </c>
      <c r="H747" s="14" t="s">
        <v>38</v>
      </c>
      <c r="I747" s="14" t="s">
        <v>38</v>
      </c>
      <c r="J747" s="14" t="s">
        <v>38</v>
      </c>
      <c r="K747" s="21">
        <v>0.4</v>
      </c>
      <c r="L747" s="15" t="s">
        <v>39</v>
      </c>
      <c r="M747" s="23" t="s">
        <v>1546</v>
      </c>
      <c r="N747" s="15">
        <v>0.05</v>
      </c>
      <c r="O747" s="20">
        <v>-0.01</v>
      </c>
      <c r="P747" s="19">
        <f>SUM(K747:O747)</f>
        <v>0.44</v>
      </c>
    </row>
    <row r="748" spans="1:18" ht="18" customHeight="1" x14ac:dyDescent="0.2">
      <c r="A748" s="29">
        <f t="shared" si="869"/>
        <v>346</v>
      </c>
      <c r="B748" s="28" t="s">
        <v>1342</v>
      </c>
      <c r="C748" s="13" t="s">
        <v>1346</v>
      </c>
      <c r="D748" s="13" t="str">
        <f>VLOOKUP(C748,TaxInfo!$A$2:$B$641,2,0)</f>
        <v xml:space="preserve">SPC Island Power Corporation </v>
      </c>
      <c r="E748" s="14" t="str">
        <f>VLOOKUP(C748,TaxInfo!$A$2:$C$641,3,0)</f>
        <v>218-474-921-000</v>
      </c>
      <c r="F748" s="14" t="s">
        <v>36</v>
      </c>
      <c r="G748" s="14" t="s">
        <v>37</v>
      </c>
      <c r="H748" s="14" t="s">
        <v>38</v>
      </c>
      <c r="I748" s="14" t="s">
        <v>38</v>
      </c>
      <c r="J748" s="14" t="s">
        <v>38</v>
      </c>
      <c r="K748" s="21">
        <v>1.2</v>
      </c>
      <c r="L748" s="15" t="s">
        <v>39</v>
      </c>
      <c r="M748" s="23" t="s">
        <v>1546</v>
      </c>
      <c r="N748" s="15">
        <v>0.14000000000000001</v>
      </c>
      <c r="O748" s="20">
        <v>-0.02</v>
      </c>
      <c r="P748" s="19">
        <f>SUM(K748:O748)</f>
        <v>1.3199999999999998</v>
      </c>
    </row>
    <row r="749" spans="1:18" x14ac:dyDescent="0.2">
      <c r="J749" s="56" t="s">
        <v>1548</v>
      </c>
      <c r="K749" s="57">
        <f>SUM(K747:K748)</f>
        <v>1.6</v>
      </c>
      <c r="L749" s="57">
        <f t="shared" ref="L749" si="927">SUM(L747:L748)</f>
        <v>0</v>
      </c>
      <c r="M749" s="57">
        <f t="shared" ref="M749" si="928">SUM(M747:M748)</f>
        <v>0</v>
      </c>
      <c r="N749" s="57">
        <f t="shared" ref="N749" si="929">SUM(N747:N748)</f>
        <v>0.19</v>
      </c>
      <c r="O749" s="57">
        <f t="shared" ref="O749" si="930">SUM(O747:O748)</f>
        <v>-0.03</v>
      </c>
      <c r="P749" s="59">
        <f t="shared" ref="P749" si="931">SUM(P747:P748)</f>
        <v>1.7599999999999998</v>
      </c>
      <c r="Q749" s="60">
        <f>Q745+1</f>
        <v>965</v>
      </c>
      <c r="R749" s="60">
        <f>R745+1</f>
        <v>201</v>
      </c>
    </row>
    <row r="751" spans="1:18" ht="18" customHeight="1" x14ac:dyDescent="0.2">
      <c r="A751" s="29">
        <f>A748+1</f>
        <v>347</v>
      </c>
      <c r="B751" s="28" t="s">
        <v>1347</v>
      </c>
      <c r="C751" s="13" t="s">
        <v>1351</v>
      </c>
      <c r="D751" s="13" t="str">
        <f>VLOOKUP(C751,TaxInfo!$A$2:$B$641,2,0)</f>
        <v xml:space="preserve">SPC Power Corporation </v>
      </c>
      <c r="E751" s="14" t="str">
        <f>VLOOKUP(C751,TaxInfo!$A$2:$C$641,3,0)</f>
        <v>003-868-048-000</v>
      </c>
      <c r="F751" s="14" t="s">
        <v>36</v>
      </c>
      <c r="G751" s="14" t="s">
        <v>37</v>
      </c>
      <c r="H751" s="14" t="s">
        <v>38</v>
      </c>
      <c r="I751" s="14" t="s">
        <v>38</v>
      </c>
      <c r="J751" s="14" t="s">
        <v>38</v>
      </c>
      <c r="K751" s="21">
        <v>0.43</v>
      </c>
      <c r="L751" s="15" t="s">
        <v>39</v>
      </c>
      <c r="M751" s="23" t="s">
        <v>1546</v>
      </c>
      <c r="N751" s="15">
        <v>0.05</v>
      </c>
      <c r="O751" s="20">
        <v>-0.01</v>
      </c>
      <c r="P751" s="19">
        <f>SUM(K751:O751)</f>
        <v>0.47</v>
      </c>
    </row>
    <row r="752" spans="1:18" x14ac:dyDescent="0.2">
      <c r="J752" s="56" t="s">
        <v>1548</v>
      </c>
      <c r="K752" s="57">
        <f>SUM(K751)</f>
        <v>0.43</v>
      </c>
      <c r="L752" s="57">
        <f t="shared" ref="L752" si="932">SUM(L751)</f>
        <v>0</v>
      </c>
      <c r="M752" s="57">
        <f t="shared" ref="M752" si="933">SUM(M751)</f>
        <v>0</v>
      </c>
      <c r="N752" s="57">
        <f t="shared" ref="N752" si="934">SUM(N751)</f>
        <v>0.05</v>
      </c>
      <c r="O752" s="57">
        <f t="shared" ref="O752" si="935">SUM(O751)</f>
        <v>-0.01</v>
      </c>
      <c r="P752" s="59">
        <f t="shared" ref="P752" si="936">SUM(P751)</f>
        <v>0.47</v>
      </c>
      <c r="Q752" s="60">
        <f>Q749+1</f>
        <v>966</v>
      </c>
      <c r="R752" s="60">
        <f>R749+1</f>
        <v>202</v>
      </c>
    </row>
    <row r="754" spans="1:18" ht="18" customHeight="1" x14ac:dyDescent="0.2">
      <c r="A754" s="29">
        <f>A751+1</f>
        <v>348</v>
      </c>
      <c r="B754" s="28" t="s">
        <v>1352</v>
      </c>
      <c r="C754" s="13" t="s">
        <v>1352</v>
      </c>
      <c r="D754" s="13" t="str">
        <f>VLOOKUP(C754,TaxInfo!$A$2:$B$641,2,0)</f>
        <v>Specialty Pulp Manufacturing, Inc.</v>
      </c>
      <c r="E754" s="14" t="str">
        <f>VLOOKUP(C754,TaxInfo!$A$2:$C$641,3,0)</f>
        <v>214-820-909-000</v>
      </c>
      <c r="F754" s="14" t="s">
        <v>36</v>
      </c>
      <c r="G754" s="14" t="s">
        <v>37</v>
      </c>
      <c r="H754" s="14" t="s">
        <v>38</v>
      </c>
      <c r="I754" s="14" t="s">
        <v>38</v>
      </c>
      <c r="J754" s="14" t="s">
        <v>37</v>
      </c>
      <c r="K754" s="21" t="s">
        <v>39</v>
      </c>
      <c r="L754" s="15" t="s">
        <v>39</v>
      </c>
      <c r="M754" s="23">
        <v>0.99</v>
      </c>
      <c r="N754" s="15" t="s">
        <v>39</v>
      </c>
      <c r="O754" s="20">
        <v>-0.02</v>
      </c>
      <c r="P754" s="19">
        <f>SUM(K754:O754)</f>
        <v>0.97</v>
      </c>
    </row>
    <row r="755" spans="1:18" x14ac:dyDescent="0.2">
      <c r="J755" s="56" t="s">
        <v>1548</v>
      </c>
      <c r="K755" s="57">
        <f>SUM(K754)</f>
        <v>0</v>
      </c>
      <c r="L755" s="57">
        <f t="shared" ref="L755" si="937">SUM(L754)</f>
        <v>0</v>
      </c>
      <c r="M755" s="57">
        <f t="shared" ref="M755" si="938">SUM(M754)</f>
        <v>0.99</v>
      </c>
      <c r="N755" s="57">
        <f t="shared" ref="N755" si="939">SUM(N754)</f>
        <v>0</v>
      </c>
      <c r="O755" s="57">
        <f t="shared" ref="O755" si="940">SUM(O754)</f>
        <v>-0.02</v>
      </c>
      <c r="P755" s="59">
        <f t="shared" ref="P755" si="941">SUM(P754)</f>
        <v>0.97</v>
      </c>
      <c r="Q755" s="60">
        <f>Q752+1</f>
        <v>967</v>
      </c>
      <c r="R755" s="60">
        <f>R752+1</f>
        <v>203</v>
      </c>
    </row>
    <row r="757" spans="1:18" ht="18" customHeight="1" x14ac:dyDescent="0.2">
      <c r="A757" s="29">
        <f>A754+1</f>
        <v>349</v>
      </c>
      <c r="B757" s="28" t="s">
        <v>1358</v>
      </c>
      <c r="C757" s="13" t="s">
        <v>1358</v>
      </c>
      <c r="D757" s="13" t="str">
        <f>VLOOKUP(C757,TaxInfo!$A$2:$B$641,2,0)</f>
        <v>Sta. Clara Power Corporation</v>
      </c>
      <c r="E757" s="14" t="str">
        <f>VLOOKUP(C757,TaxInfo!$A$2:$C$641,3,0)</f>
        <v>228-833-810-000</v>
      </c>
      <c r="F757" s="14" t="s">
        <v>54</v>
      </c>
      <c r="G757" s="14" t="s">
        <v>37</v>
      </c>
      <c r="H757" s="14" t="s">
        <v>38</v>
      </c>
      <c r="I757" s="14" t="s">
        <v>37</v>
      </c>
      <c r="J757" s="14" t="s">
        <v>38</v>
      </c>
      <c r="K757" s="21">
        <v>0.03</v>
      </c>
      <c r="L757" s="15" t="s">
        <v>39</v>
      </c>
      <c r="M757" s="23" t="s">
        <v>1546</v>
      </c>
      <c r="N757" s="15" t="s">
        <v>39</v>
      </c>
      <c r="O757" s="20" t="s">
        <v>39</v>
      </c>
      <c r="P757" s="19">
        <f>SUM(K757:O757)</f>
        <v>0.03</v>
      </c>
    </row>
    <row r="758" spans="1:18" x14ac:dyDescent="0.2">
      <c r="J758" s="56" t="s">
        <v>1548</v>
      </c>
      <c r="K758" s="57">
        <f>SUM(K757)</f>
        <v>0.03</v>
      </c>
      <c r="L758" s="57">
        <f t="shared" ref="L758" si="942">SUM(L757)</f>
        <v>0</v>
      </c>
      <c r="M758" s="57">
        <f t="shared" ref="M758" si="943">SUM(M757)</f>
        <v>0</v>
      </c>
      <c r="N758" s="57">
        <f t="shared" ref="N758" si="944">SUM(N757)</f>
        <v>0</v>
      </c>
      <c r="O758" s="57">
        <f t="shared" ref="O758" si="945">SUM(O757)</f>
        <v>0</v>
      </c>
      <c r="P758" s="59">
        <f t="shared" ref="P758" si="946">SUM(P757)</f>
        <v>0.03</v>
      </c>
      <c r="Q758" s="60">
        <f>Q755+1</f>
        <v>968</v>
      </c>
      <c r="R758" s="60">
        <f>R755+1</f>
        <v>204</v>
      </c>
    </row>
    <row r="760" spans="1:18" ht="18" customHeight="1" x14ac:dyDescent="0.2">
      <c r="A760" s="29">
        <f>A757+1</f>
        <v>350</v>
      </c>
      <c r="B760" s="28" t="s">
        <v>1364</v>
      </c>
      <c r="C760" s="13" t="s">
        <v>1364</v>
      </c>
      <c r="D760" s="13" t="str">
        <f>VLOOKUP(C760,TaxInfo!$A$2:$B$641,2,0)</f>
        <v xml:space="preserve">Strategic Power Development Corporation </v>
      </c>
      <c r="E760" s="14" t="str">
        <f>VLOOKUP(C760,TaxInfo!$A$2:$C$641,3,0)</f>
        <v>227-545-141-000</v>
      </c>
      <c r="F760" s="14" t="s">
        <v>54</v>
      </c>
      <c r="G760" s="14" t="s">
        <v>37</v>
      </c>
      <c r="H760" s="14" t="s">
        <v>38</v>
      </c>
      <c r="I760" s="14" t="s">
        <v>37</v>
      </c>
      <c r="J760" s="14" t="s">
        <v>38</v>
      </c>
      <c r="K760" s="21">
        <v>17.920000000000002</v>
      </c>
      <c r="L760" s="15" t="s">
        <v>39</v>
      </c>
      <c r="M760" s="23" t="s">
        <v>1546</v>
      </c>
      <c r="N760" s="15">
        <v>2.15</v>
      </c>
      <c r="O760" s="20">
        <v>-0.36</v>
      </c>
      <c r="P760" s="19">
        <f>SUM(K760:O760)</f>
        <v>19.71</v>
      </c>
    </row>
    <row r="761" spans="1:18" x14ac:dyDescent="0.2">
      <c r="J761" s="56" t="s">
        <v>1548</v>
      </c>
      <c r="K761" s="57">
        <f>SUM(K760)</f>
        <v>17.920000000000002</v>
      </c>
      <c r="L761" s="57">
        <f t="shared" ref="L761" si="947">SUM(L760)</f>
        <v>0</v>
      </c>
      <c r="M761" s="57">
        <f t="shared" ref="M761" si="948">SUM(M760)</f>
        <v>0</v>
      </c>
      <c r="N761" s="57">
        <f t="shared" ref="N761" si="949">SUM(N760)</f>
        <v>2.15</v>
      </c>
      <c r="O761" s="57">
        <f t="shared" ref="O761" si="950">SUM(O760)</f>
        <v>-0.36</v>
      </c>
      <c r="P761" s="59">
        <f t="shared" ref="P761" si="951">SUM(P760)</f>
        <v>19.71</v>
      </c>
      <c r="Q761" s="60">
        <f>Q758+1</f>
        <v>969</v>
      </c>
      <c r="R761" s="60">
        <f>R758+1</f>
        <v>205</v>
      </c>
    </row>
    <row r="763" spans="1:18" ht="18" customHeight="1" x14ac:dyDescent="0.2">
      <c r="A763" s="29">
        <f>A760+1</f>
        <v>351</v>
      </c>
      <c r="B763" s="28" t="s">
        <v>1373</v>
      </c>
      <c r="C763" s="13" t="s">
        <v>1373</v>
      </c>
      <c r="D763" s="13" t="str">
        <f>VLOOKUP(C763,TaxInfo!$A$2:$B$641,2,0)</f>
        <v xml:space="preserve">Subic Enerzone Corporation </v>
      </c>
      <c r="E763" s="14" t="str">
        <f>VLOOKUP(C763,TaxInfo!$A$2:$C$641,3,0)</f>
        <v>224-523-316-000</v>
      </c>
      <c r="F763" s="14" t="s">
        <v>36</v>
      </c>
      <c r="G763" s="14" t="s">
        <v>37</v>
      </c>
      <c r="H763" s="14" t="s">
        <v>38</v>
      </c>
      <c r="I763" s="14" t="s">
        <v>38</v>
      </c>
      <c r="J763" s="14" t="s">
        <v>37</v>
      </c>
      <c r="K763" s="21" t="s">
        <v>39</v>
      </c>
      <c r="L763" s="15" t="s">
        <v>39</v>
      </c>
      <c r="M763" s="23">
        <v>14.25</v>
      </c>
      <c r="N763" s="15" t="s">
        <v>39</v>
      </c>
      <c r="O763" s="20">
        <v>-0.28999999999999998</v>
      </c>
      <c r="P763" s="19">
        <f>SUM(K763:O763)</f>
        <v>13.96</v>
      </c>
    </row>
    <row r="764" spans="1:18" x14ac:dyDescent="0.2">
      <c r="J764" s="56" t="s">
        <v>1548</v>
      </c>
      <c r="K764" s="57">
        <f>SUM(K763)</f>
        <v>0</v>
      </c>
      <c r="L764" s="57">
        <f t="shared" ref="L764" si="952">SUM(L763)</f>
        <v>0</v>
      </c>
      <c r="M764" s="57">
        <f t="shared" ref="M764" si="953">SUM(M763)</f>
        <v>14.25</v>
      </c>
      <c r="N764" s="57">
        <f t="shared" ref="N764" si="954">SUM(N763)</f>
        <v>0</v>
      </c>
      <c r="O764" s="57">
        <f t="shared" ref="O764" si="955">SUM(O763)</f>
        <v>-0.28999999999999998</v>
      </c>
      <c r="P764" s="59">
        <f t="shared" ref="P764" si="956">SUM(P763)</f>
        <v>13.96</v>
      </c>
      <c r="Q764" s="60">
        <f>Q761+1</f>
        <v>970</v>
      </c>
      <c r="R764" s="60">
        <f>R761+1</f>
        <v>206</v>
      </c>
    </row>
    <row r="766" spans="1:18" ht="18" customHeight="1" x14ac:dyDescent="0.2">
      <c r="A766" s="29">
        <f>A763+1</f>
        <v>352</v>
      </c>
      <c r="B766" s="28" t="s">
        <v>1382</v>
      </c>
      <c r="C766" s="13" t="s">
        <v>1382</v>
      </c>
      <c r="D766" s="13" t="str">
        <f>VLOOKUP(C766,TaxInfo!$A$2:$B$641,2,0)</f>
        <v xml:space="preserve">Sunwest Water and Electric Company 2, Inc. </v>
      </c>
      <c r="E766" s="14" t="str">
        <f>VLOOKUP(C766,TaxInfo!$A$2:$C$641,3,0)</f>
        <v>005-770-958-000</v>
      </c>
      <c r="F766" s="14" t="s">
        <v>54</v>
      </c>
      <c r="G766" s="14" t="s">
        <v>37</v>
      </c>
      <c r="H766" s="14" t="s">
        <v>37</v>
      </c>
      <c r="I766" s="14" t="s">
        <v>37</v>
      </c>
      <c r="J766" s="14" t="s">
        <v>37</v>
      </c>
      <c r="K766" s="21" t="s">
        <v>39</v>
      </c>
      <c r="L766" s="15" t="s">
        <v>39</v>
      </c>
      <c r="M766" s="23">
        <v>7.0000000000000007E-2</v>
      </c>
      <c r="N766" s="15" t="s">
        <v>39</v>
      </c>
      <c r="O766" s="20" t="s">
        <v>39</v>
      </c>
      <c r="P766" s="19">
        <f>SUM(K766:O766)</f>
        <v>7.0000000000000007E-2</v>
      </c>
    </row>
    <row r="767" spans="1:18" ht="18" customHeight="1" x14ac:dyDescent="0.2">
      <c r="A767" s="29">
        <f t="shared" si="869"/>
        <v>353</v>
      </c>
      <c r="B767" s="28" t="s">
        <v>1382</v>
      </c>
      <c r="C767" s="13" t="s">
        <v>1386</v>
      </c>
      <c r="D767" s="13" t="str">
        <f>VLOOKUP(C767,TaxInfo!$A$2:$B$641,2,0)</f>
        <v xml:space="preserve">Sunwest Water and Electric Company 2, Inc. </v>
      </c>
      <c r="E767" s="14" t="str">
        <f>VLOOKUP(C767,TaxInfo!$A$2:$C$641,3,0)</f>
        <v>005-770-958-000</v>
      </c>
      <c r="F767" s="14" t="s">
        <v>36</v>
      </c>
      <c r="G767" s="14" t="s">
        <v>37</v>
      </c>
      <c r="H767" s="14" t="s">
        <v>37</v>
      </c>
      <c r="I767" s="14" t="s">
        <v>37</v>
      </c>
      <c r="J767" s="14" t="s">
        <v>37</v>
      </c>
      <c r="K767" s="21" t="s">
        <v>39</v>
      </c>
      <c r="L767" s="15" t="s">
        <v>39</v>
      </c>
      <c r="M767" s="23">
        <v>0.02</v>
      </c>
      <c r="N767" s="15" t="s">
        <v>39</v>
      </c>
      <c r="O767" s="20" t="s">
        <v>39</v>
      </c>
      <c r="P767" s="19">
        <f>SUM(K767:O767)</f>
        <v>0.02</v>
      </c>
    </row>
    <row r="768" spans="1:18" x14ac:dyDescent="0.2">
      <c r="J768" s="56" t="s">
        <v>1548</v>
      </c>
      <c r="K768" s="57">
        <f>SUM(K766:K767)</f>
        <v>0</v>
      </c>
      <c r="L768" s="57">
        <f t="shared" ref="L768" si="957">SUM(L766:L767)</f>
        <v>0</v>
      </c>
      <c r="M768" s="57">
        <f t="shared" ref="M768" si="958">SUM(M766:M767)</f>
        <v>9.0000000000000011E-2</v>
      </c>
      <c r="N768" s="57">
        <f t="shared" ref="N768" si="959">SUM(N766:N767)</f>
        <v>0</v>
      </c>
      <c r="O768" s="57">
        <f t="shared" ref="O768" si="960">SUM(O766:O767)</f>
        <v>0</v>
      </c>
      <c r="P768" s="59">
        <f t="shared" ref="P768" si="961">SUM(P766:P767)</f>
        <v>9.0000000000000011E-2</v>
      </c>
      <c r="Q768" s="60">
        <f>Q764+1</f>
        <v>971</v>
      </c>
      <c r="R768" s="60">
        <f>R764+1</f>
        <v>207</v>
      </c>
    </row>
    <row r="770" spans="1:18" ht="18" customHeight="1" x14ac:dyDescent="0.2">
      <c r="A770" s="29">
        <f>A767+1</f>
        <v>354</v>
      </c>
      <c r="B770" s="28" t="s">
        <v>1391</v>
      </c>
      <c r="C770" s="13" t="s">
        <v>1391</v>
      </c>
      <c r="D770" s="13" t="str">
        <f>VLOOKUP(C770,TaxInfo!$A$2:$B$641,2,0)</f>
        <v>Tarlac Electric, Inc.</v>
      </c>
      <c r="E770" s="14" t="str">
        <f>VLOOKUP(C770,TaxInfo!$A$2:$C$641,3,0)</f>
        <v>004-070-881</v>
      </c>
      <c r="F770" s="14" t="s">
        <v>36</v>
      </c>
      <c r="G770" s="14" t="s">
        <v>37</v>
      </c>
      <c r="H770" s="14" t="s">
        <v>38</v>
      </c>
      <c r="I770" s="14" t="s">
        <v>38</v>
      </c>
      <c r="J770" s="14" t="s">
        <v>38</v>
      </c>
      <c r="K770" s="21">
        <v>56.81</v>
      </c>
      <c r="L770" s="15" t="s">
        <v>39</v>
      </c>
      <c r="M770" s="23" t="s">
        <v>1546</v>
      </c>
      <c r="N770" s="15">
        <v>6.82</v>
      </c>
      <c r="O770" s="20">
        <v>-1.1399999999999999</v>
      </c>
      <c r="P770" s="19">
        <f>SUM(K770:O770)</f>
        <v>62.49</v>
      </c>
    </row>
    <row r="771" spans="1:18" x14ac:dyDescent="0.2">
      <c r="J771" s="56" t="s">
        <v>1548</v>
      </c>
      <c r="K771" s="57">
        <f>SUM(K770)</f>
        <v>56.81</v>
      </c>
      <c r="L771" s="57">
        <f t="shared" ref="L771" si="962">SUM(L770)</f>
        <v>0</v>
      </c>
      <c r="M771" s="57">
        <f t="shared" ref="M771" si="963">SUM(M770)</f>
        <v>0</v>
      </c>
      <c r="N771" s="57">
        <f t="shared" ref="N771" si="964">SUM(N770)</f>
        <v>6.82</v>
      </c>
      <c r="O771" s="57">
        <f t="shared" ref="O771" si="965">SUM(O770)</f>
        <v>-1.1399999999999999</v>
      </c>
      <c r="P771" s="59">
        <f t="shared" ref="P771" si="966">SUM(P770)</f>
        <v>62.49</v>
      </c>
      <c r="Q771" s="60">
        <f>Q768+1</f>
        <v>972</v>
      </c>
      <c r="R771" s="60">
        <f>R768+1</f>
        <v>208</v>
      </c>
    </row>
    <row r="773" spans="1:18" ht="18" customHeight="1" x14ac:dyDescent="0.2">
      <c r="A773" s="29">
        <f>A770+1</f>
        <v>355</v>
      </c>
      <c r="B773" s="28" t="s">
        <v>1396</v>
      </c>
      <c r="C773" s="13" t="s">
        <v>1396</v>
      </c>
      <c r="D773" s="13" t="str">
        <f>VLOOKUP(C773,TaxInfo!$A$2:$B$641,2,0)</f>
        <v xml:space="preserve">Tarlac I Electric Cooperative, Inc. </v>
      </c>
      <c r="E773" s="14" t="str">
        <f>VLOOKUP(C773,TaxInfo!$A$2:$C$641,3,0)</f>
        <v>000-543-781-000</v>
      </c>
      <c r="F773" s="14" t="s">
        <v>36</v>
      </c>
      <c r="G773" s="14" t="s">
        <v>37</v>
      </c>
      <c r="H773" s="14" t="s">
        <v>38</v>
      </c>
      <c r="I773" s="14" t="s">
        <v>38</v>
      </c>
      <c r="J773" s="14" t="s">
        <v>38</v>
      </c>
      <c r="K773" s="21">
        <v>16.25</v>
      </c>
      <c r="L773" s="15" t="s">
        <v>39</v>
      </c>
      <c r="M773" s="23" t="s">
        <v>1546</v>
      </c>
      <c r="N773" s="15">
        <v>1.95</v>
      </c>
      <c r="O773" s="20">
        <v>-0.32</v>
      </c>
      <c r="P773" s="19">
        <f>SUM(K773:O773)</f>
        <v>17.88</v>
      </c>
    </row>
    <row r="774" spans="1:18" x14ac:dyDescent="0.2">
      <c r="J774" s="56" t="s">
        <v>1548</v>
      </c>
      <c r="K774" s="57">
        <f>SUM(K773)</f>
        <v>16.25</v>
      </c>
      <c r="L774" s="57">
        <f t="shared" ref="L774" si="967">SUM(L773)</f>
        <v>0</v>
      </c>
      <c r="M774" s="57">
        <f t="shared" ref="M774" si="968">SUM(M773)</f>
        <v>0</v>
      </c>
      <c r="N774" s="57">
        <f t="shared" ref="N774" si="969">SUM(N773)</f>
        <v>1.95</v>
      </c>
      <c r="O774" s="57">
        <f t="shared" ref="O774" si="970">SUM(O773)</f>
        <v>-0.32</v>
      </c>
      <c r="P774" s="59">
        <f t="shared" ref="P774" si="971">SUM(P773)</f>
        <v>17.88</v>
      </c>
      <c r="Q774" s="60">
        <f>Q771+1</f>
        <v>973</v>
      </c>
      <c r="R774" s="60">
        <f>R771+1</f>
        <v>209</v>
      </c>
    </row>
    <row r="776" spans="1:18" ht="18" customHeight="1" x14ac:dyDescent="0.2">
      <c r="A776" s="29">
        <f>A773+1</f>
        <v>356</v>
      </c>
      <c r="B776" s="28" t="s">
        <v>1402</v>
      </c>
      <c r="C776" s="13" t="s">
        <v>1402</v>
      </c>
      <c r="D776" s="13" t="str">
        <f>VLOOKUP(C776,TaxInfo!$A$2:$B$641,2,0)</f>
        <v xml:space="preserve">Tarlac II Electric Cooperative, Inc. </v>
      </c>
      <c r="E776" s="14" t="str">
        <f>VLOOKUP(C776,TaxInfo!$A$2:$C$641,3,0)</f>
        <v>000-543-815-000</v>
      </c>
      <c r="F776" s="14" t="s">
        <v>36</v>
      </c>
      <c r="G776" s="14" t="s">
        <v>37</v>
      </c>
      <c r="H776" s="14" t="s">
        <v>38</v>
      </c>
      <c r="I776" s="14" t="s">
        <v>38</v>
      </c>
      <c r="J776" s="14" t="s">
        <v>38</v>
      </c>
      <c r="K776" s="21">
        <v>19.66</v>
      </c>
      <c r="L776" s="15" t="s">
        <v>39</v>
      </c>
      <c r="M776" s="23" t="s">
        <v>1546</v>
      </c>
      <c r="N776" s="15">
        <v>2.36</v>
      </c>
      <c r="O776" s="20">
        <v>-0.39</v>
      </c>
      <c r="P776" s="19">
        <f>SUM(K776:O776)</f>
        <v>21.63</v>
      </c>
    </row>
    <row r="777" spans="1:18" x14ac:dyDescent="0.2">
      <c r="J777" s="56" t="s">
        <v>1548</v>
      </c>
      <c r="K777" s="57">
        <f>SUM(K776)</f>
        <v>19.66</v>
      </c>
      <c r="L777" s="57">
        <f t="shared" ref="L777" si="972">SUM(L776)</f>
        <v>0</v>
      </c>
      <c r="M777" s="57">
        <f t="shared" ref="M777" si="973">SUM(M776)</f>
        <v>0</v>
      </c>
      <c r="N777" s="57">
        <f t="shared" ref="N777" si="974">SUM(N776)</f>
        <v>2.36</v>
      </c>
      <c r="O777" s="57">
        <f t="shared" ref="O777" si="975">SUM(O776)</f>
        <v>-0.39</v>
      </c>
      <c r="P777" s="59">
        <f t="shared" ref="P777" si="976">SUM(P776)</f>
        <v>21.63</v>
      </c>
      <c r="Q777" s="60">
        <f>Q774+1</f>
        <v>974</v>
      </c>
      <c r="R777" s="60">
        <f>R774+1</f>
        <v>210</v>
      </c>
    </row>
    <row r="779" spans="1:18" ht="18" customHeight="1" x14ac:dyDescent="0.2">
      <c r="A779" s="29">
        <f>A776+1</f>
        <v>357</v>
      </c>
      <c r="B779" s="28" t="s">
        <v>1404</v>
      </c>
      <c r="C779" s="13" t="s">
        <v>1404</v>
      </c>
      <c r="D779" s="13" t="str">
        <f>VLOOKUP(C779,TaxInfo!$A$2:$B$641,2,0)</f>
        <v>TeaM (Philippines) Energy Corporation</v>
      </c>
      <c r="E779" s="14" t="str">
        <f>VLOOKUP(C779,TaxInfo!$A$2:$C$641,3,0)</f>
        <v>002-243-275-000</v>
      </c>
      <c r="F779" s="14" t="s">
        <v>36</v>
      </c>
      <c r="G779" s="14" t="s">
        <v>37</v>
      </c>
      <c r="H779" s="14" t="s">
        <v>38</v>
      </c>
      <c r="I779" s="14" t="s">
        <v>38</v>
      </c>
      <c r="J779" s="14" t="s">
        <v>38</v>
      </c>
      <c r="K779" s="21">
        <v>29.55</v>
      </c>
      <c r="L779" s="15" t="s">
        <v>39</v>
      </c>
      <c r="M779" s="23" t="s">
        <v>1546</v>
      </c>
      <c r="N779" s="15">
        <v>3.55</v>
      </c>
      <c r="O779" s="20">
        <v>-0.59</v>
      </c>
      <c r="P779" s="19">
        <f>SUM(K779:O779)</f>
        <v>32.51</v>
      </c>
    </row>
    <row r="780" spans="1:18" ht="18" customHeight="1" x14ac:dyDescent="0.2">
      <c r="A780" s="29">
        <f t="shared" si="869"/>
        <v>358</v>
      </c>
      <c r="B780" s="28" t="s">
        <v>1404</v>
      </c>
      <c r="C780" s="13" t="s">
        <v>1409</v>
      </c>
      <c r="D780" s="13" t="str">
        <f>VLOOKUP(C780,TaxInfo!$A$2:$B$641,2,0)</f>
        <v>TeaM (Philippines) Energy Corporation</v>
      </c>
      <c r="E780" s="14" t="str">
        <f>VLOOKUP(C780,TaxInfo!$A$2:$C$641,3,0)</f>
        <v>002-243-275-000</v>
      </c>
      <c r="F780" s="14" t="s">
        <v>36</v>
      </c>
      <c r="G780" s="14" t="s">
        <v>37</v>
      </c>
      <c r="H780" s="14" t="s">
        <v>38</v>
      </c>
      <c r="I780" s="14" t="s">
        <v>38</v>
      </c>
      <c r="J780" s="14" t="s">
        <v>38</v>
      </c>
      <c r="K780" s="21">
        <v>7.54</v>
      </c>
      <c r="L780" s="15" t="s">
        <v>39</v>
      </c>
      <c r="M780" s="23" t="s">
        <v>1546</v>
      </c>
      <c r="N780" s="15">
        <v>0.9</v>
      </c>
      <c r="O780" s="20">
        <v>-0.15</v>
      </c>
      <c r="P780" s="19">
        <f>SUM(K780:O780)</f>
        <v>8.2899999999999991</v>
      </c>
    </row>
    <row r="781" spans="1:18" x14ac:dyDescent="0.2">
      <c r="J781" s="56" t="s">
        <v>1548</v>
      </c>
      <c r="K781" s="57">
        <f>SUM(K779:K780)</f>
        <v>37.090000000000003</v>
      </c>
      <c r="L781" s="57">
        <f t="shared" ref="L781" si="977">SUM(L779:L780)</f>
        <v>0</v>
      </c>
      <c r="M781" s="57">
        <f t="shared" ref="M781" si="978">SUM(M779:M780)</f>
        <v>0</v>
      </c>
      <c r="N781" s="57">
        <f t="shared" ref="N781" si="979">SUM(N779:N780)</f>
        <v>4.45</v>
      </c>
      <c r="O781" s="57">
        <f t="shared" ref="O781" si="980">SUM(O779:O780)</f>
        <v>-0.74</v>
      </c>
      <c r="P781" s="59">
        <f t="shared" ref="P781" si="981">SUM(P779:P780)</f>
        <v>40.799999999999997</v>
      </c>
      <c r="Q781" s="60">
        <f>Q777+1</f>
        <v>975</v>
      </c>
      <c r="R781" s="60">
        <f>R777+1</f>
        <v>211</v>
      </c>
    </row>
    <row r="783" spans="1:18" ht="18" customHeight="1" x14ac:dyDescent="0.2">
      <c r="A783" s="29">
        <f>A780+1</f>
        <v>359</v>
      </c>
      <c r="B783" s="28" t="s">
        <v>1410</v>
      </c>
      <c r="C783" s="13" t="s">
        <v>1410</v>
      </c>
      <c r="D783" s="13" t="str">
        <f>VLOOKUP(C783,TaxInfo!$A$2:$B$641,2,0)</f>
        <v xml:space="preserve">TeaM Energy Corporation </v>
      </c>
      <c r="E783" s="14" t="str">
        <f>VLOOKUP(C783,TaxInfo!$A$2:$C$641,3,0)</f>
        <v>001-726-870-000</v>
      </c>
      <c r="F783" s="14" t="s">
        <v>36</v>
      </c>
      <c r="G783" s="14" t="s">
        <v>37</v>
      </c>
      <c r="H783" s="14" t="s">
        <v>38</v>
      </c>
      <c r="I783" s="14" t="s">
        <v>38</v>
      </c>
      <c r="J783" s="14" t="s">
        <v>38</v>
      </c>
      <c r="K783" s="21">
        <v>8.9</v>
      </c>
      <c r="L783" s="15" t="s">
        <v>39</v>
      </c>
      <c r="M783" s="23" t="s">
        <v>1546</v>
      </c>
      <c r="N783" s="15">
        <v>1.07</v>
      </c>
      <c r="O783" s="20">
        <v>-0.18</v>
      </c>
      <c r="P783" s="19">
        <f>SUM(K783:O783)</f>
        <v>9.7900000000000009</v>
      </c>
    </row>
    <row r="784" spans="1:18" x14ac:dyDescent="0.2">
      <c r="J784" s="56" t="s">
        <v>1548</v>
      </c>
      <c r="K784" s="57">
        <f>SUM(K783)</f>
        <v>8.9</v>
      </c>
      <c r="L784" s="57">
        <f t="shared" ref="L784" si="982">SUM(L783)</f>
        <v>0</v>
      </c>
      <c r="M784" s="57">
        <f t="shared" ref="M784" si="983">SUM(M783)</f>
        <v>0</v>
      </c>
      <c r="N784" s="57">
        <f t="shared" ref="N784" si="984">SUM(N783)</f>
        <v>1.07</v>
      </c>
      <c r="O784" s="57">
        <f t="shared" ref="O784" si="985">SUM(O783)</f>
        <v>-0.18</v>
      </c>
      <c r="P784" s="59">
        <f t="shared" ref="P784" si="986">SUM(P783)</f>
        <v>9.7900000000000009</v>
      </c>
      <c r="Q784" s="60">
        <f>Q781+1</f>
        <v>976</v>
      </c>
      <c r="R784" s="60">
        <f>R781+1</f>
        <v>212</v>
      </c>
    </row>
    <row r="786" spans="1:18" ht="18" customHeight="1" x14ac:dyDescent="0.2">
      <c r="A786" s="29">
        <f>A783+1</f>
        <v>360</v>
      </c>
      <c r="B786" s="28" t="s">
        <v>1414</v>
      </c>
      <c r="C786" s="13" t="s">
        <v>1418</v>
      </c>
      <c r="D786" s="13" t="str">
        <f>VLOOKUP(C786,TaxInfo!$A$2:$B$641,2,0)</f>
        <v xml:space="preserve">Team Sual Corporation </v>
      </c>
      <c r="E786" s="14" t="str">
        <f>VLOOKUP(C786,TaxInfo!$A$2:$C$641,3,0)</f>
        <v>003-841-103-000</v>
      </c>
      <c r="F786" s="14" t="s">
        <v>36</v>
      </c>
      <c r="G786" s="14" t="s">
        <v>37</v>
      </c>
      <c r="H786" s="14" t="s">
        <v>38</v>
      </c>
      <c r="I786" s="14" t="s">
        <v>38</v>
      </c>
      <c r="J786" s="14" t="s">
        <v>38</v>
      </c>
      <c r="K786" s="21">
        <v>109.77</v>
      </c>
      <c r="L786" s="15" t="s">
        <v>39</v>
      </c>
      <c r="M786" s="23" t="s">
        <v>1546</v>
      </c>
      <c r="N786" s="15">
        <v>13.17</v>
      </c>
      <c r="O786" s="20">
        <v>-2.2000000000000002</v>
      </c>
      <c r="P786" s="19">
        <f>SUM(K786:O786)</f>
        <v>120.74</v>
      </c>
    </row>
    <row r="787" spans="1:18" x14ac:dyDescent="0.2">
      <c r="J787" s="56" t="s">
        <v>1548</v>
      </c>
      <c r="K787" s="57">
        <f>SUM(K786)</f>
        <v>109.77</v>
      </c>
      <c r="L787" s="57">
        <f t="shared" ref="L787" si="987">SUM(L786)</f>
        <v>0</v>
      </c>
      <c r="M787" s="57">
        <f t="shared" ref="M787" si="988">SUM(M786)</f>
        <v>0</v>
      </c>
      <c r="N787" s="57">
        <f t="shared" ref="N787" si="989">SUM(N786)</f>
        <v>13.17</v>
      </c>
      <c r="O787" s="57">
        <f t="shared" ref="O787" si="990">SUM(O786)</f>
        <v>-2.2000000000000002</v>
      </c>
      <c r="P787" s="59">
        <f t="shared" ref="P787" si="991">SUM(P786)</f>
        <v>120.74</v>
      </c>
      <c r="Q787" s="60">
        <f>Q784+1</f>
        <v>977</v>
      </c>
      <c r="R787" s="60">
        <f>R784+1</f>
        <v>213</v>
      </c>
    </row>
    <row r="789" spans="1:18" ht="18" customHeight="1" x14ac:dyDescent="0.2">
      <c r="A789" s="29">
        <f>A786+1</f>
        <v>361</v>
      </c>
      <c r="B789" s="28" t="s">
        <v>1422</v>
      </c>
      <c r="C789" s="13" t="s">
        <v>1422</v>
      </c>
      <c r="D789" s="13" t="str">
        <f>VLOOKUP(C789,TaxInfo!$A$2:$B$641,2,0)</f>
        <v xml:space="preserve">Terasu Energy Inc. </v>
      </c>
      <c r="E789" s="14" t="str">
        <f>VLOOKUP(C789,TaxInfo!$A$2:$C$641,3,0)</f>
        <v>010-065-406-000</v>
      </c>
      <c r="F789" s="14" t="s">
        <v>54</v>
      </c>
      <c r="G789" s="14" t="s">
        <v>37</v>
      </c>
      <c r="H789" s="14" t="s">
        <v>37</v>
      </c>
      <c r="I789" s="14" t="s">
        <v>37</v>
      </c>
      <c r="J789" s="14" t="s">
        <v>37</v>
      </c>
      <c r="K789" s="21" t="s">
        <v>39</v>
      </c>
      <c r="L789" s="15" t="s">
        <v>39</v>
      </c>
      <c r="M789" s="23">
        <v>0.01</v>
      </c>
      <c r="N789" s="15" t="s">
        <v>39</v>
      </c>
      <c r="O789" s="20" t="s">
        <v>39</v>
      </c>
      <c r="P789" s="19">
        <f>SUM(K789:O789)</f>
        <v>0.01</v>
      </c>
    </row>
    <row r="790" spans="1:18" ht="18" customHeight="1" x14ac:dyDescent="0.2">
      <c r="A790" s="29">
        <f t="shared" si="869"/>
        <v>362</v>
      </c>
      <c r="B790" s="28" t="s">
        <v>1422</v>
      </c>
      <c r="C790" s="13" t="s">
        <v>1420</v>
      </c>
      <c r="D790" s="13" t="str">
        <f>VLOOKUP(C790,TaxInfo!$A$2:$B$641,2,0)</f>
        <v xml:space="preserve">Terasu Energy Inc. </v>
      </c>
      <c r="E790" s="14" t="str">
        <f>VLOOKUP(C790,TaxInfo!$A$2:$C$641,3,0)</f>
        <v>010-065-406-000</v>
      </c>
      <c r="F790" s="14" t="s">
        <v>36</v>
      </c>
      <c r="G790" s="14" t="s">
        <v>37</v>
      </c>
      <c r="H790" s="14" t="s">
        <v>37</v>
      </c>
      <c r="I790" s="14" t="s">
        <v>37</v>
      </c>
      <c r="J790" s="14" t="s">
        <v>37</v>
      </c>
      <c r="K790" s="21" t="s">
        <v>39</v>
      </c>
      <c r="L790" s="15" t="s">
        <v>39</v>
      </c>
      <c r="M790" s="23">
        <v>0.14000000000000001</v>
      </c>
      <c r="N790" s="15" t="s">
        <v>39</v>
      </c>
      <c r="O790" s="20" t="s">
        <v>39</v>
      </c>
      <c r="P790" s="19">
        <f>SUM(K790:O790)</f>
        <v>0.14000000000000001</v>
      </c>
    </row>
    <row r="791" spans="1:18" x14ac:dyDescent="0.2">
      <c r="J791" s="56" t="s">
        <v>1548</v>
      </c>
      <c r="K791" s="57">
        <f>SUM(K789:K790)</f>
        <v>0</v>
      </c>
      <c r="L791" s="57">
        <f t="shared" ref="L791" si="992">SUM(L789:L790)</f>
        <v>0</v>
      </c>
      <c r="M791" s="57">
        <f t="shared" ref="M791" si="993">SUM(M789:M790)</f>
        <v>0.15000000000000002</v>
      </c>
      <c r="N791" s="57">
        <f t="shared" ref="N791" si="994">SUM(N789:N790)</f>
        <v>0</v>
      </c>
      <c r="O791" s="57">
        <f t="shared" ref="O791" si="995">SUM(O789:O790)</f>
        <v>0</v>
      </c>
      <c r="P791" s="59">
        <f t="shared" ref="P791" si="996">SUM(P789:P790)</f>
        <v>0.15000000000000002</v>
      </c>
      <c r="Q791" s="60">
        <f>Q787+1</f>
        <v>978</v>
      </c>
      <c r="R791" s="60">
        <f>R787+1</f>
        <v>214</v>
      </c>
    </row>
    <row r="793" spans="1:18" ht="18" customHeight="1" x14ac:dyDescent="0.2">
      <c r="A793" s="29">
        <f>A790+1</f>
        <v>363</v>
      </c>
      <c r="B793" s="28" t="s">
        <v>1425</v>
      </c>
      <c r="C793" s="13" t="s">
        <v>1434</v>
      </c>
      <c r="D793" s="13" t="str">
        <f>VLOOKUP(C793,TaxInfo!$A$2:$B$641,2,0)</f>
        <v xml:space="preserve">Therma Luzon, Inc. </v>
      </c>
      <c r="E793" s="14" t="str">
        <f>VLOOKUP(C793,TaxInfo!$A$2:$C$641,3,0)</f>
        <v>266-567-164-000</v>
      </c>
      <c r="F793" s="14" t="s">
        <v>36</v>
      </c>
      <c r="G793" s="14" t="s">
        <v>37</v>
      </c>
      <c r="H793" s="14" t="s">
        <v>38</v>
      </c>
      <c r="I793" s="14" t="s">
        <v>38</v>
      </c>
      <c r="J793" s="14" t="s">
        <v>38</v>
      </c>
      <c r="K793" s="21">
        <v>0.03</v>
      </c>
      <c r="L793" s="15" t="s">
        <v>39</v>
      </c>
      <c r="M793" s="23" t="s">
        <v>1546</v>
      </c>
      <c r="N793" s="15" t="s">
        <v>39</v>
      </c>
      <c r="O793" s="20" t="s">
        <v>39</v>
      </c>
      <c r="P793" s="19">
        <f t="shared" ref="P793:P799" si="997">SUM(K793:O793)</f>
        <v>0.03</v>
      </c>
    </row>
    <row r="794" spans="1:18" ht="18" customHeight="1" x14ac:dyDescent="0.2">
      <c r="A794" s="29">
        <f t="shared" si="869"/>
        <v>364</v>
      </c>
      <c r="B794" s="28" t="s">
        <v>1425</v>
      </c>
      <c r="C794" s="13" t="s">
        <v>1432</v>
      </c>
      <c r="D794" s="13" t="str">
        <f>VLOOKUP(C794,TaxInfo!$A$2:$B$641,2,0)</f>
        <v xml:space="preserve">Therma Luzon, Inc. </v>
      </c>
      <c r="E794" s="14" t="str">
        <f>VLOOKUP(C794,TaxInfo!$A$2:$C$641,3,0)</f>
        <v>266-567-164-000</v>
      </c>
      <c r="F794" s="14" t="s">
        <v>36</v>
      </c>
      <c r="G794" s="14" t="s">
        <v>37</v>
      </c>
      <c r="H794" s="14" t="s">
        <v>38</v>
      </c>
      <c r="I794" s="14" t="s">
        <v>38</v>
      </c>
      <c r="J794" s="14" t="s">
        <v>38</v>
      </c>
      <c r="K794" s="21">
        <v>0.01</v>
      </c>
      <c r="L794" s="15" t="s">
        <v>39</v>
      </c>
      <c r="M794" s="23" t="s">
        <v>1546</v>
      </c>
      <c r="N794" s="15" t="s">
        <v>39</v>
      </c>
      <c r="O794" s="20" t="s">
        <v>39</v>
      </c>
      <c r="P794" s="19">
        <f t="shared" si="997"/>
        <v>0.01</v>
      </c>
    </row>
    <row r="795" spans="1:18" ht="18" customHeight="1" x14ac:dyDescent="0.2">
      <c r="A795" s="29">
        <f t="shared" si="869"/>
        <v>365</v>
      </c>
      <c r="B795" s="28" t="s">
        <v>1425</v>
      </c>
      <c r="C795" s="13" t="s">
        <v>1429</v>
      </c>
      <c r="D795" s="13" t="str">
        <f>VLOOKUP(C795,TaxInfo!$A$2:$B$641,2,0)</f>
        <v xml:space="preserve">Therma Luzon, Inc. </v>
      </c>
      <c r="E795" s="14" t="str">
        <f>VLOOKUP(C795,TaxInfo!$A$2:$C$641,3,0)</f>
        <v>266-567-164-000</v>
      </c>
      <c r="F795" s="14" t="s">
        <v>36</v>
      </c>
      <c r="G795" s="14" t="s">
        <v>37</v>
      </c>
      <c r="H795" s="14" t="s">
        <v>38</v>
      </c>
      <c r="I795" s="14" t="s">
        <v>38</v>
      </c>
      <c r="J795" s="14" t="s">
        <v>38</v>
      </c>
      <c r="K795" s="21">
        <v>0.28000000000000003</v>
      </c>
      <c r="L795" s="15" t="s">
        <v>39</v>
      </c>
      <c r="M795" s="23" t="s">
        <v>1546</v>
      </c>
      <c r="N795" s="15">
        <v>0.03</v>
      </c>
      <c r="O795" s="20">
        <v>-0.01</v>
      </c>
      <c r="P795" s="19">
        <f t="shared" si="997"/>
        <v>0.30000000000000004</v>
      </c>
    </row>
    <row r="796" spans="1:18" ht="18" customHeight="1" x14ac:dyDescent="0.2">
      <c r="A796" s="29">
        <f t="shared" si="869"/>
        <v>366</v>
      </c>
      <c r="B796" s="28" t="s">
        <v>1425</v>
      </c>
      <c r="C796" s="13" t="s">
        <v>1440</v>
      </c>
      <c r="D796" s="13" t="str">
        <f>VLOOKUP(C796,TaxInfo!$A$2:$B$641,2,0)</f>
        <v xml:space="preserve">Therma Luzon, Inc. </v>
      </c>
      <c r="E796" s="14" t="str">
        <f>VLOOKUP(C796,TaxInfo!$A$2:$C$641,3,0)</f>
        <v>266-567-164-000</v>
      </c>
      <c r="F796" s="14" t="s">
        <v>36</v>
      </c>
      <c r="G796" s="14" t="s">
        <v>37</v>
      </c>
      <c r="H796" s="14" t="s">
        <v>38</v>
      </c>
      <c r="I796" s="14" t="s">
        <v>38</v>
      </c>
      <c r="J796" s="14" t="s">
        <v>38</v>
      </c>
      <c r="K796" s="21">
        <v>0.21</v>
      </c>
      <c r="L796" s="15" t="s">
        <v>39</v>
      </c>
      <c r="M796" s="23" t="s">
        <v>1546</v>
      </c>
      <c r="N796" s="15">
        <v>0.03</v>
      </c>
      <c r="O796" s="20" t="s">
        <v>39</v>
      </c>
      <c r="P796" s="19">
        <f t="shared" si="997"/>
        <v>0.24</v>
      </c>
    </row>
    <row r="797" spans="1:18" ht="18" customHeight="1" x14ac:dyDescent="0.2">
      <c r="A797" s="29">
        <f t="shared" si="869"/>
        <v>367</v>
      </c>
      <c r="B797" s="28" t="s">
        <v>1425</v>
      </c>
      <c r="C797" s="13" t="s">
        <v>1435</v>
      </c>
      <c r="D797" s="13" t="str">
        <f>VLOOKUP(C797,TaxInfo!$A$2:$B$641,2,0)</f>
        <v xml:space="preserve">Therma Luzon, Inc. </v>
      </c>
      <c r="E797" s="14" t="str">
        <f>VLOOKUP(C797,TaxInfo!$A$2:$C$641,3,0)</f>
        <v>266-567-164-000</v>
      </c>
      <c r="F797" s="14" t="s">
        <v>36</v>
      </c>
      <c r="G797" s="14" t="s">
        <v>37</v>
      </c>
      <c r="H797" s="14" t="s">
        <v>38</v>
      </c>
      <c r="I797" s="14" t="s">
        <v>38</v>
      </c>
      <c r="J797" s="14" t="s">
        <v>38</v>
      </c>
      <c r="K797" s="21">
        <v>1.75</v>
      </c>
      <c r="L797" s="15" t="s">
        <v>39</v>
      </c>
      <c r="M797" s="23" t="s">
        <v>1546</v>
      </c>
      <c r="N797" s="15">
        <v>0.21</v>
      </c>
      <c r="O797" s="20">
        <v>-0.04</v>
      </c>
      <c r="P797" s="19">
        <f t="shared" si="997"/>
        <v>1.92</v>
      </c>
    </row>
    <row r="798" spans="1:18" ht="18" customHeight="1" x14ac:dyDescent="0.2">
      <c r="A798" s="29">
        <f t="shared" si="869"/>
        <v>368</v>
      </c>
      <c r="B798" s="28" t="s">
        <v>1425</v>
      </c>
      <c r="C798" s="13" t="s">
        <v>1425</v>
      </c>
      <c r="D798" s="13" t="str">
        <f>VLOOKUP(C798,TaxInfo!$A$2:$B$641,2,0)</f>
        <v xml:space="preserve">Therma Luzon, Inc. </v>
      </c>
      <c r="E798" s="14" t="str">
        <f>VLOOKUP(C798,TaxInfo!$A$2:$C$641,3,0)</f>
        <v>266-567-164-000</v>
      </c>
      <c r="F798" s="14" t="s">
        <v>54</v>
      </c>
      <c r="G798" s="14" t="s">
        <v>37</v>
      </c>
      <c r="H798" s="14" t="s">
        <v>38</v>
      </c>
      <c r="I798" s="14" t="s">
        <v>38</v>
      </c>
      <c r="J798" s="14" t="s">
        <v>38</v>
      </c>
      <c r="K798" s="21">
        <v>38.54</v>
      </c>
      <c r="L798" s="15" t="s">
        <v>39</v>
      </c>
      <c r="M798" s="23" t="s">
        <v>1546</v>
      </c>
      <c r="N798" s="15">
        <v>4.62</v>
      </c>
      <c r="O798" s="20">
        <v>-0.77</v>
      </c>
      <c r="P798" s="19">
        <f t="shared" si="997"/>
        <v>42.389999999999993</v>
      </c>
    </row>
    <row r="799" spans="1:18" ht="18" customHeight="1" x14ac:dyDescent="0.2">
      <c r="A799" s="29">
        <f t="shared" si="869"/>
        <v>369</v>
      </c>
      <c r="B799" s="28" t="s">
        <v>1425</v>
      </c>
      <c r="C799" s="13" t="s">
        <v>1437</v>
      </c>
      <c r="D799" s="13" t="str">
        <f>VLOOKUP(C799,TaxInfo!$A$2:$B$641,2,0)</f>
        <v xml:space="preserve">Therma Luzon, Inc. </v>
      </c>
      <c r="E799" s="14" t="str">
        <f>VLOOKUP(C799,TaxInfo!$A$2:$C$641,3,0)</f>
        <v>266-567-164-000</v>
      </c>
      <c r="F799" s="14" t="s">
        <v>36</v>
      </c>
      <c r="G799" s="14" t="s">
        <v>37</v>
      </c>
      <c r="H799" s="14" t="s">
        <v>38</v>
      </c>
      <c r="I799" s="14" t="s">
        <v>38</v>
      </c>
      <c r="J799" s="14" t="s">
        <v>38</v>
      </c>
      <c r="K799" s="21">
        <v>9.74</v>
      </c>
      <c r="L799" s="15" t="s">
        <v>39</v>
      </c>
      <c r="M799" s="23" t="s">
        <v>1546</v>
      </c>
      <c r="N799" s="15">
        <v>1.17</v>
      </c>
      <c r="O799" s="20">
        <v>-0.19</v>
      </c>
      <c r="P799" s="19">
        <f t="shared" si="997"/>
        <v>10.72</v>
      </c>
    </row>
    <row r="800" spans="1:18" x14ac:dyDescent="0.2">
      <c r="J800" s="56" t="s">
        <v>1548</v>
      </c>
      <c r="K800" s="57">
        <f>SUM(K793:K799)</f>
        <v>50.56</v>
      </c>
      <c r="L800" s="57">
        <f t="shared" ref="L800:P800" si="998">SUM(L793:L799)</f>
        <v>0</v>
      </c>
      <c r="M800" s="57">
        <f t="shared" si="998"/>
        <v>0</v>
      </c>
      <c r="N800" s="57">
        <f t="shared" si="998"/>
        <v>6.0600000000000005</v>
      </c>
      <c r="O800" s="57">
        <f t="shared" si="998"/>
        <v>-1.01</v>
      </c>
      <c r="P800" s="57">
        <f t="shared" si="998"/>
        <v>55.609999999999992</v>
      </c>
      <c r="Q800" s="60">
        <f>Q791+1</f>
        <v>979</v>
      </c>
      <c r="R800" s="60">
        <f>R791+1</f>
        <v>215</v>
      </c>
    </row>
    <row r="802" spans="1:18" ht="18" customHeight="1" x14ac:dyDescent="0.2">
      <c r="A802" s="29">
        <f>A799+1</f>
        <v>370</v>
      </c>
      <c r="B802" s="28" t="s">
        <v>1449</v>
      </c>
      <c r="C802" s="13" t="s">
        <v>1453</v>
      </c>
      <c r="D802" s="13" t="str">
        <f>VLOOKUP(C802,TaxInfo!$A$2:$B$641,2,0)</f>
        <v xml:space="preserve">Therma Power -Visayas, Inc. </v>
      </c>
      <c r="E802" s="14" t="str">
        <f>VLOOKUP(C802,TaxInfo!$A$2:$C$641,3,0)</f>
        <v>006-893-449-000</v>
      </c>
      <c r="F802" s="14" t="s">
        <v>36</v>
      </c>
      <c r="G802" s="14" t="s">
        <v>37</v>
      </c>
      <c r="H802" s="14" t="s">
        <v>38</v>
      </c>
      <c r="I802" s="14" t="s">
        <v>38</v>
      </c>
      <c r="J802" s="14" t="s">
        <v>38</v>
      </c>
      <c r="K802" s="21">
        <v>0.61</v>
      </c>
      <c r="L802" s="15" t="s">
        <v>39</v>
      </c>
      <c r="M802" s="23" t="s">
        <v>1546</v>
      </c>
      <c r="N802" s="15">
        <v>7.0000000000000007E-2</v>
      </c>
      <c r="O802" s="20">
        <v>-0.01</v>
      </c>
      <c r="P802" s="19">
        <f>SUM(K802:O802)</f>
        <v>0.66999999999999993</v>
      </c>
    </row>
    <row r="803" spans="1:18" x14ac:dyDescent="0.2">
      <c r="J803" s="56" t="s">
        <v>1548</v>
      </c>
      <c r="K803" s="57">
        <f>SUM(K802)</f>
        <v>0.61</v>
      </c>
      <c r="L803" s="57">
        <f t="shared" ref="L803" si="999">SUM(L802)</f>
        <v>0</v>
      </c>
      <c r="M803" s="57">
        <f t="shared" ref="M803" si="1000">SUM(M802)</f>
        <v>0</v>
      </c>
      <c r="N803" s="57">
        <f t="shared" ref="N803" si="1001">SUM(N802)</f>
        <v>7.0000000000000007E-2</v>
      </c>
      <c r="O803" s="57">
        <f t="shared" ref="O803" si="1002">SUM(O802)</f>
        <v>-0.01</v>
      </c>
      <c r="P803" s="59">
        <f t="shared" ref="P803" si="1003">SUM(P802)</f>
        <v>0.66999999999999993</v>
      </c>
      <c r="Q803" s="60">
        <f>Q800+1</f>
        <v>980</v>
      </c>
      <c r="R803" s="60">
        <f>R800+1</f>
        <v>216</v>
      </c>
    </row>
    <row r="805" spans="1:18" ht="18" customHeight="1" x14ac:dyDescent="0.2">
      <c r="A805" s="29">
        <f>A802+1</f>
        <v>371</v>
      </c>
      <c r="B805" s="28" t="s">
        <v>1454</v>
      </c>
      <c r="C805" s="13" t="s">
        <v>1454</v>
      </c>
      <c r="D805" s="13" t="str">
        <f>VLOOKUP(C805,TaxInfo!$A$2:$B$641,2,0)</f>
        <v xml:space="preserve">Therma Visayas, Inc. </v>
      </c>
      <c r="E805" s="14" t="str">
        <f>VLOOKUP(C805,TaxInfo!$A$2:$C$641,3,0)</f>
        <v>005-031-663-000</v>
      </c>
      <c r="F805" s="14" t="s">
        <v>54</v>
      </c>
      <c r="G805" s="14" t="s">
        <v>37</v>
      </c>
      <c r="H805" s="14" t="s">
        <v>37</v>
      </c>
      <c r="I805" s="14" t="s">
        <v>38</v>
      </c>
      <c r="J805" s="14" t="s">
        <v>38</v>
      </c>
      <c r="K805" s="21">
        <v>135.88999999999999</v>
      </c>
      <c r="L805" s="15" t="s">
        <v>39</v>
      </c>
      <c r="M805" s="23" t="s">
        <v>1546</v>
      </c>
      <c r="N805" s="15">
        <v>16.309999999999999</v>
      </c>
      <c r="O805" s="20">
        <v>-2.72</v>
      </c>
      <c r="P805" s="19">
        <f>SUM(K805:O805)</f>
        <v>149.47999999999999</v>
      </c>
    </row>
    <row r="806" spans="1:18" ht="18" customHeight="1" x14ac:dyDescent="0.2">
      <c r="A806" s="29">
        <f t="shared" si="869"/>
        <v>372</v>
      </c>
      <c r="B806" s="28" t="s">
        <v>1454</v>
      </c>
      <c r="C806" s="13" t="s">
        <v>1458</v>
      </c>
      <c r="D806" s="13" t="str">
        <f>VLOOKUP(C806,TaxInfo!$A$2:$B$641,2,0)</f>
        <v xml:space="preserve">Therma Visayas, Inc. </v>
      </c>
      <c r="E806" s="14" t="str">
        <f>VLOOKUP(C806,TaxInfo!$A$2:$C$641,3,0)</f>
        <v>005-031-663-000</v>
      </c>
      <c r="F806" s="14" t="s">
        <v>36</v>
      </c>
      <c r="G806" s="14" t="s">
        <v>37</v>
      </c>
      <c r="H806" s="14" t="s">
        <v>37</v>
      </c>
      <c r="I806" s="14" t="s">
        <v>38</v>
      </c>
      <c r="J806" s="14" t="s">
        <v>38</v>
      </c>
      <c r="K806" s="21">
        <v>1.9</v>
      </c>
      <c r="L806" s="15" t="s">
        <v>39</v>
      </c>
      <c r="M806" s="23" t="s">
        <v>1546</v>
      </c>
      <c r="N806" s="15">
        <v>0.23</v>
      </c>
      <c r="O806" s="20">
        <v>-0.04</v>
      </c>
      <c r="P806" s="19">
        <f>SUM(K806:O806)</f>
        <v>2.09</v>
      </c>
    </row>
    <row r="807" spans="1:18" x14ac:dyDescent="0.2">
      <c r="J807" s="56" t="s">
        <v>1548</v>
      </c>
      <c r="K807" s="57">
        <f>SUM(K805:K806)</f>
        <v>137.79</v>
      </c>
      <c r="L807" s="57">
        <f t="shared" ref="L807" si="1004">SUM(L805:L806)</f>
        <v>0</v>
      </c>
      <c r="M807" s="57">
        <f t="shared" ref="M807" si="1005">SUM(M805:M806)</f>
        <v>0</v>
      </c>
      <c r="N807" s="57">
        <f t="shared" ref="N807" si="1006">SUM(N805:N806)</f>
        <v>16.54</v>
      </c>
      <c r="O807" s="57">
        <f t="shared" ref="O807" si="1007">SUM(O805:O806)</f>
        <v>-2.7600000000000002</v>
      </c>
      <c r="P807" s="59">
        <f t="shared" ref="P807" si="1008">SUM(P805:P806)</f>
        <v>151.57</v>
      </c>
      <c r="Q807" s="60">
        <f>Q803+1</f>
        <v>981</v>
      </c>
      <c r="R807" s="60">
        <f>R803+1</f>
        <v>217</v>
      </c>
    </row>
    <row r="809" spans="1:18" ht="18" customHeight="1" x14ac:dyDescent="0.2">
      <c r="A809" s="29">
        <f>A806+1</f>
        <v>373</v>
      </c>
      <c r="B809" s="28" t="s">
        <v>1461</v>
      </c>
      <c r="C809" s="13" t="s">
        <v>1464</v>
      </c>
      <c r="D809" s="13" t="str">
        <f>VLOOKUP(C809,TaxInfo!$A$2:$B$641,2,0)</f>
        <v xml:space="preserve">Toledo Power Company </v>
      </c>
      <c r="E809" s="14" t="str">
        <f>VLOOKUP(C809,TaxInfo!$A$2:$C$641,3,0)</f>
        <v>003-883-626-000</v>
      </c>
      <c r="F809" s="14" t="s">
        <v>36</v>
      </c>
      <c r="G809" s="14" t="s">
        <v>37</v>
      </c>
      <c r="H809" s="14" t="s">
        <v>38</v>
      </c>
      <c r="I809" s="14" t="s">
        <v>38</v>
      </c>
      <c r="J809" s="14" t="s">
        <v>37</v>
      </c>
      <c r="K809" s="21" t="s">
        <v>39</v>
      </c>
      <c r="L809" s="15" t="s">
        <v>39</v>
      </c>
      <c r="M809" s="23">
        <v>18.829999999999998</v>
      </c>
      <c r="N809" s="15" t="s">
        <v>39</v>
      </c>
      <c r="O809" s="20">
        <v>-0.38</v>
      </c>
      <c r="P809" s="19">
        <f>SUM(K809:O809)</f>
        <v>18.45</v>
      </c>
    </row>
    <row r="810" spans="1:18" ht="18" customHeight="1" x14ac:dyDescent="0.2">
      <c r="A810" s="29">
        <f t="shared" si="869"/>
        <v>374</v>
      </c>
      <c r="B810" s="28" t="s">
        <v>1461</v>
      </c>
      <c r="C810" s="13" t="s">
        <v>1461</v>
      </c>
      <c r="D810" s="13" t="str">
        <f>VLOOKUP(C810,TaxInfo!$A$2:$B$641,2,0)</f>
        <v xml:space="preserve">Toledo Power Company </v>
      </c>
      <c r="E810" s="14" t="str">
        <f>VLOOKUP(C810,TaxInfo!$A$2:$C$641,3,0)</f>
        <v>003-883-626-000</v>
      </c>
      <c r="F810" s="14" t="s">
        <v>54</v>
      </c>
      <c r="G810" s="14" t="s">
        <v>37</v>
      </c>
      <c r="H810" s="14" t="s">
        <v>38</v>
      </c>
      <c r="I810" s="14" t="s">
        <v>38</v>
      </c>
      <c r="J810" s="14" t="s">
        <v>38</v>
      </c>
      <c r="K810" s="21">
        <v>32.75</v>
      </c>
      <c r="L810" s="15" t="s">
        <v>39</v>
      </c>
      <c r="M810" s="23" t="s">
        <v>1546</v>
      </c>
      <c r="N810" s="15">
        <v>3.93</v>
      </c>
      <c r="O810" s="20">
        <v>-0.66</v>
      </c>
      <c r="P810" s="19">
        <f>SUM(K810:O810)</f>
        <v>36.020000000000003</v>
      </c>
    </row>
    <row r="811" spans="1:18" ht="18" customHeight="1" x14ac:dyDescent="0.2">
      <c r="A811" s="29">
        <f t="shared" si="869"/>
        <v>375</v>
      </c>
      <c r="B811" s="28" t="s">
        <v>1461</v>
      </c>
      <c r="C811" s="13" t="s">
        <v>1466</v>
      </c>
      <c r="D811" s="13" t="str">
        <f>VLOOKUP(C811,TaxInfo!$A$2:$B$641,2,0)</f>
        <v xml:space="preserve">Toledo Power Company </v>
      </c>
      <c r="E811" s="14" t="str">
        <f>VLOOKUP(C811,TaxInfo!$A$2:$C$641,3,0)</f>
        <v>003-883-626-000</v>
      </c>
      <c r="F811" s="14" t="s">
        <v>36</v>
      </c>
      <c r="G811" s="14" t="s">
        <v>37</v>
      </c>
      <c r="H811" s="14" t="s">
        <v>38</v>
      </c>
      <c r="I811" s="14" t="s">
        <v>38</v>
      </c>
      <c r="J811" s="14" t="s">
        <v>38</v>
      </c>
      <c r="K811" s="21">
        <v>5.34</v>
      </c>
      <c r="L811" s="15" t="s">
        <v>39</v>
      </c>
      <c r="M811" s="23" t="s">
        <v>1546</v>
      </c>
      <c r="N811" s="15">
        <v>0.64</v>
      </c>
      <c r="O811" s="20">
        <v>-0.11</v>
      </c>
      <c r="P811" s="19">
        <f>SUM(K811:O811)</f>
        <v>5.8699999999999992</v>
      </c>
    </row>
    <row r="812" spans="1:18" ht="18" customHeight="1" x14ac:dyDescent="0.2">
      <c r="A812" s="29">
        <f t="shared" si="869"/>
        <v>376</v>
      </c>
      <c r="B812" s="28" t="s">
        <v>1461</v>
      </c>
      <c r="C812" s="13" t="s">
        <v>1465</v>
      </c>
      <c r="D812" s="13" t="str">
        <f>VLOOKUP(C812,TaxInfo!$A$2:$B$641,2,0)</f>
        <v xml:space="preserve">Toledo Power Company </v>
      </c>
      <c r="E812" s="14" t="str">
        <f>VLOOKUP(C812,TaxInfo!$A$2:$C$641,3,0)</f>
        <v>003-883-626-000</v>
      </c>
      <c r="F812" s="14" t="s">
        <v>36</v>
      </c>
      <c r="G812" s="14" t="s">
        <v>37</v>
      </c>
      <c r="H812" s="14" t="s">
        <v>38</v>
      </c>
      <c r="I812" s="14" t="s">
        <v>38</v>
      </c>
      <c r="J812" s="14" t="s">
        <v>38</v>
      </c>
      <c r="K812" s="21">
        <v>0.12</v>
      </c>
      <c r="L812" s="15" t="s">
        <v>39</v>
      </c>
      <c r="M812" s="23" t="s">
        <v>1546</v>
      </c>
      <c r="N812" s="15">
        <v>0.01</v>
      </c>
      <c r="O812" s="20" t="s">
        <v>39</v>
      </c>
      <c r="P812" s="19">
        <f>SUM(K812:O812)</f>
        <v>0.13</v>
      </c>
    </row>
    <row r="813" spans="1:18" x14ac:dyDescent="0.2">
      <c r="J813" s="56" t="s">
        <v>1548</v>
      </c>
      <c r="K813" s="57">
        <f>SUM(K809:K812)</f>
        <v>38.21</v>
      </c>
      <c r="L813" s="57">
        <f t="shared" ref="L813:P813" si="1009">SUM(L809:L812)</f>
        <v>0</v>
      </c>
      <c r="M813" s="57">
        <f t="shared" si="1009"/>
        <v>18.829999999999998</v>
      </c>
      <c r="N813" s="57">
        <f t="shared" si="1009"/>
        <v>4.58</v>
      </c>
      <c r="O813" s="57">
        <f t="shared" si="1009"/>
        <v>-1.1500000000000001</v>
      </c>
      <c r="P813" s="57">
        <f t="shared" si="1009"/>
        <v>60.47</v>
      </c>
      <c r="Q813" s="60">
        <f>Q807+1</f>
        <v>982</v>
      </c>
      <c r="R813" s="60">
        <f>R807+1</f>
        <v>218</v>
      </c>
    </row>
    <row r="815" spans="1:18" ht="18" customHeight="1" x14ac:dyDescent="0.2">
      <c r="A815" s="29">
        <f>A812+1</f>
        <v>377</v>
      </c>
      <c r="B815" s="28" t="s">
        <v>1473</v>
      </c>
      <c r="C815" s="13" t="s">
        <v>1471</v>
      </c>
      <c r="D815" s="13" t="str">
        <f>VLOOKUP(C815,TaxInfo!$A$2:$B$641,2,0)</f>
        <v xml:space="preserve">United Pulp and Paper Company, Inc. </v>
      </c>
      <c r="E815" s="14" t="str">
        <f>VLOOKUP(C815,TaxInfo!$A$2:$C$641,3,0)</f>
        <v>000-149-834-000</v>
      </c>
      <c r="F815" s="14" t="s">
        <v>36</v>
      </c>
      <c r="G815" s="14" t="s">
        <v>37</v>
      </c>
      <c r="H815" s="14" t="s">
        <v>38</v>
      </c>
      <c r="I815" s="14" t="s">
        <v>38</v>
      </c>
      <c r="J815" s="14" t="s">
        <v>38</v>
      </c>
      <c r="K815" s="21">
        <v>14.9</v>
      </c>
      <c r="L815" s="15" t="s">
        <v>39</v>
      </c>
      <c r="M815" s="23" t="s">
        <v>1546</v>
      </c>
      <c r="N815" s="15">
        <v>1.79</v>
      </c>
      <c r="O815" s="20">
        <v>-0.3</v>
      </c>
      <c r="P815" s="19">
        <f>SUM(K815:O815)</f>
        <v>16.39</v>
      </c>
    </row>
    <row r="816" spans="1:18" x14ac:dyDescent="0.2">
      <c r="J816" s="56" t="s">
        <v>1548</v>
      </c>
      <c r="K816" s="57">
        <f>SUM(K815)</f>
        <v>14.9</v>
      </c>
      <c r="L816" s="57">
        <f t="shared" ref="L816" si="1010">SUM(L815)</f>
        <v>0</v>
      </c>
      <c r="M816" s="57">
        <f t="shared" ref="M816" si="1011">SUM(M815)</f>
        <v>0</v>
      </c>
      <c r="N816" s="57">
        <f t="shared" ref="N816" si="1012">SUM(N815)</f>
        <v>1.79</v>
      </c>
      <c r="O816" s="57">
        <f t="shared" ref="O816" si="1013">SUM(O815)</f>
        <v>-0.3</v>
      </c>
      <c r="P816" s="59">
        <f t="shared" ref="P816" si="1014">SUM(P815)</f>
        <v>16.39</v>
      </c>
      <c r="Q816" s="60">
        <f>Q813+1</f>
        <v>983</v>
      </c>
      <c r="R816" s="60">
        <f>R813+1</f>
        <v>219</v>
      </c>
    </row>
    <row r="818" spans="1:18" ht="18" customHeight="1" x14ac:dyDescent="0.2">
      <c r="A818" s="29">
        <f>A815+1</f>
        <v>378</v>
      </c>
      <c r="B818" s="28" t="s">
        <v>1477</v>
      </c>
      <c r="C818" s="13" t="s">
        <v>1475</v>
      </c>
      <c r="D818" s="13" t="str">
        <f>VLOOKUP(C818,TaxInfo!$A$2:$B$641,2,0)</f>
        <v xml:space="preserve">Universal Power Solutions, Inc. </v>
      </c>
      <c r="E818" s="14" t="str">
        <f>VLOOKUP(C818,TaxInfo!$A$2:$C$641,3,0)</f>
        <v>008-471-214-000</v>
      </c>
      <c r="F818" s="14" t="s">
        <v>36</v>
      </c>
      <c r="G818" s="14" t="s">
        <v>37</v>
      </c>
      <c r="H818" s="14" t="s">
        <v>38</v>
      </c>
      <c r="I818" s="14" t="s">
        <v>38</v>
      </c>
      <c r="J818" s="14" t="s">
        <v>38</v>
      </c>
      <c r="K818" s="21">
        <v>12.88</v>
      </c>
      <c r="L818" s="15" t="s">
        <v>39</v>
      </c>
      <c r="M818" s="23" t="s">
        <v>1546</v>
      </c>
      <c r="N818" s="15">
        <v>1.55</v>
      </c>
      <c r="O818" s="20">
        <v>-0.26</v>
      </c>
      <c r="P818" s="19">
        <f>SUM(K818:O818)</f>
        <v>14.170000000000002</v>
      </c>
    </row>
    <row r="819" spans="1:18" ht="18" customHeight="1" x14ac:dyDescent="0.2">
      <c r="A819" s="29">
        <f t="shared" si="869"/>
        <v>379</v>
      </c>
      <c r="B819" s="28" t="s">
        <v>1477</v>
      </c>
      <c r="C819" s="13" t="s">
        <v>1482</v>
      </c>
      <c r="D819" s="13" t="str">
        <f>VLOOKUP(C819,TaxInfo!$A$2:$B$641,2,0)</f>
        <v xml:space="preserve">Universal Power Solutions, Inc. </v>
      </c>
      <c r="E819" s="14" t="str">
        <f>VLOOKUP(C819,TaxInfo!$A$2:$C$641,3,0)</f>
        <v>008-471-214-000</v>
      </c>
      <c r="F819" s="14" t="s">
        <v>36</v>
      </c>
      <c r="G819" s="14" t="s">
        <v>37</v>
      </c>
      <c r="H819" s="14" t="s">
        <v>38</v>
      </c>
      <c r="I819" s="14" t="s">
        <v>38</v>
      </c>
      <c r="J819" s="14" t="s">
        <v>38</v>
      </c>
      <c r="K819" s="21">
        <v>0.52</v>
      </c>
      <c r="L819" s="15" t="s">
        <v>39</v>
      </c>
      <c r="M819" s="23" t="s">
        <v>1546</v>
      </c>
      <c r="N819" s="15">
        <v>0.06</v>
      </c>
      <c r="O819" s="20">
        <v>-0.01</v>
      </c>
      <c r="P819" s="19">
        <f>SUM(K819:O819)</f>
        <v>0.57000000000000006</v>
      </c>
    </row>
    <row r="820" spans="1:18" x14ac:dyDescent="0.2">
      <c r="J820" s="56" t="s">
        <v>1548</v>
      </c>
      <c r="K820" s="57">
        <f>SUM(K818:K819)</f>
        <v>13.4</v>
      </c>
      <c r="L820" s="57">
        <f t="shared" ref="L820" si="1015">SUM(L818:L819)</f>
        <v>0</v>
      </c>
      <c r="M820" s="57">
        <f t="shared" ref="M820" si="1016">SUM(M818:M819)</f>
        <v>0</v>
      </c>
      <c r="N820" s="57">
        <f t="shared" ref="N820" si="1017">SUM(N818:N819)</f>
        <v>1.61</v>
      </c>
      <c r="O820" s="57">
        <f t="shared" ref="O820" si="1018">SUM(O818:O819)</f>
        <v>-0.27</v>
      </c>
      <c r="P820" s="59">
        <f t="shared" ref="P820" si="1019">SUM(P818:P819)</f>
        <v>14.740000000000002</v>
      </c>
      <c r="Q820" s="60">
        <f>Q816+1</f>
        <v>984</v>
      </c>
      <c r="R820" s="60">
        <f>R816+1</f>
        <v>220</v>
      </c>
    </row>
    <row r="822" spans="1:18" ht="18" customHeight="1" x14ac:dyDescent="0.2">
      <c r="A822" s="29">
        <f>A819+1</f>
        <v>380</v>
      </c>
      <c r="B822" s="28" t="s">
        <v>1483</v>
      </c>
      <c r="C822" s="13" t="s">
        <v>1483</v>
      </c>
      <c r="D822" s="13" t="str">
        <f>VLOOKUP(C822,TaxInfo!$A$2:$B$641,2,0)</f>
        <v>Universal Robina Corporation</v>
      </c>
      <c r="E822" s="14" t="str">
        <f>VLOOKUP(C822,TaxInfo!$A$2:$C$641,3,0)</f>
        <v>000-400-016-000</v>
      </c>
      <c r="F822" s="14" t="s">
        <v>54</v>
      </c>
      <c r="G822" s="14" t="s">
        <v>37</v>
      </c>
      <c r="H822" s="14" t="s">
        <v>38</v>
      </c>
      <c r="I822" s="14" t="s">
        <v>37</v>
      </c>
      <c r="J822" s="14" t="s">
        <v>37</v>
      </c>
      <c r="K822" s="21" t="s">
        <v>39</v>
      </c>
      <c r="L822" s="15" t="s">
        <v>39</v>
      </c>
      <c r="M822" s="23">
        <v>0.7</v>
      </c>
      <c r="N822" s="15" t="s">
        <v>39</v>
      </c>
      <c r="O822" s="20">
        <v>-0.01</v>
      </c>
      <c r="P822" s="19">
        <f>SUM(K822:O822)</f>
        <v>0.69</v>
      </c>
    </row>
    <row r="823" spans="1:18" x14ac:dyDescent="0.2">
      <c r="J823" s="56" t="s">
        <v>1548</v>
      </c>
      <c r="K823" s="57">
        <f>SUM(K822)</f>
        <v>0</v>
      </c>
      <c r="L823" s="57">
        <f t="shared" ref="L823" si="1020">SUM(L822)</f>
        <v>0</v>
      </c>
      <c r="M823" s="57">
        <f t="shared" ref="M823" si="1021">SUM(M822)</f>
        <v>0.7</v>
      </c>
      <c r="N823" s="57">
        <f t="shared" ref="N823" si="1022">SUM(N822)</f>
        <v>0</v>
      </c>
      <c r="O823" s="57">
        <f t="shared" ref="O823" si="1023">SUM(O822)</f>
        <v>-0.01</v>
      </c>
      <c r="P823" s="59">
        <f t="shared" ref="P823" si="1024">SUM(P822)</f>
        <v>0.69</v>
      </c>
      <c r="Q823" s="60">
        <f>Q820+1</f>
        <v>985</v>
      </c>
      <c r="R823" s="60">
        <f>R820+1</f>
        <v>221</v>
      </c>
    </row>
    <row r="825" spans="1:18" ht="18" customHeight="1" x14ac:dyDescent="0.2">
      <c r="A825" s="29">
        <f>A822+1</f>
        <v>381</v>
      </c>
      <c r="B825" s="28" t="s">
        <v>1488</v>
      </c>
      <c r="C825" s="13" t="s">
        <v>1488</v>
      </c>
      <c r="D825" s="13" t="str">
        <f>VLOOKUP(C825,TaxInfo!$A$2:$B$641,2,0)</f>
        <v xml:space="preserve">University of the Philippines Los Banos </v>
      </c>
      <c r="E825" s="14" t="str">
        <f>VLOOKUP(C825,TaxInfo!$A$2:$C$641,3,0)</f>
        <v>000-864-006-004</v>
      </c>
      <c r="F825" s="14" t="s">
        <v>36</v>
      </c>
      <c r="G825" s="14" t="s">
        <v>37</v>
      </c>
      <c r="H825" s="14" t="s">
        <v>38</v>
      </c>
      <c r="I825" s="14" t="s">
        <v>38</v>
      </c>
      <c r="J825" s="14" t="s">
        <v>38</v>
      </c>
      <c r="K825" s="21">
        <v>1.89</v>
      </c>
      <c r="L825" s="15" t="s">
        <v>39</v>
      </c>
      <c r="M825" s="23" t="s">
        <v>1546</v>
      </c>
      <c r="N825" s="15">
        <v>0.23</v>
      </c>
      <c r="O825" s="20">
        <v>-0.04</v>
      </c>
      <c r="P825" s="19">
        <f>SUM(K825:O825)</f>
        <v>2.08</v>
      </c>
    </row>
    <row r="826" spans="1:18" x14ac:dyDescent="0.2">
      <c r="J826" s="56" t="s">
        <v>1548</v>
      </c>
      <c r="K826" s="57">
        <f>SUM(K825)</f>
        <v>1.89</v>
      </c>
      <c r="L826" s="57">
        <f t="shared" ref="L826" si="1025">SUM(L825)</f>
        <v>0</v>
      </c>
      <c r="M826" s="57">
        <f t="shared" ref="M826" si="1026">SUM(M825)</f>
        <v>0</v>
      </c>
      <c r="N826" s="57">
        <f t="shared" ref="N826" si="1027">SUM(N825)</f>
        <v>0.23</v>
      </c>
      <c r="O826" s="57">
        <f t="shared" ref="O826" si="1028">SUM(O825)</f>
        <v>-0.04</v>
      </c>
      <c r="P826" s="59">
        <f t="shared" ref="P826" si="1029">SUM(P825)</f>
        <v>2.08</v>
      </c>
      <c r="Q826" s="60">
        <f>Q823+1</f>
        <v>986</v>
      </c>
      <c r="R826" s="60">
        <f>R823+1</f>
        <v>222</v>
      </c>
    </row>
    <row r="828" spans="1:18" ht="18" customHeight="1" x14ac:dyDescent="0.2">
      <c r="A828" s="29">
        <f>A825+1</f>
        <v>382</v>
      </c>
      <c r="B828" s="28" t="s">
        <v>1499</v>
      </c>
      <c r="C828" s="13" t="s">
        <v>1499</v>
      </c>
      <c r="D828" s="13" t="str">
        <f>VLOOKUP(C828,TaxInfo!$A$2:$B$641,2,0)</f>
        <v xml:space="preserve">Vantage Energy Solutions and Management, Inc. </v>
      </c>
      <c r="E828" s="14" t="str">
        <f>VLOOKUP(C828,TaxInfo!$A$2:$C$641,3,0)</f>
        <v>009-464-430-000</v>
      </c>
      <c r="F828" s="14" t="s">
        <v>36</v>
      </c>
      <c r="G828" s="14" t="s">
        <v>37</v>
      </c>
      <c r="H828" s="14" t="s">
        <v>38</v>
      </c>
      <c r="I828" s="14" t="s">
        <v>38</v>
      </c>
      <c r="J828" s="14" t="s">
        <v>38</v>
      </c>
      <c r="K828" s="21">
        <v>96.31</v>
      </c>
      <c r="L828" s="15" t="s">
        <v>39</v>
      </c>
      <c r="M828" s="23" t="s">
        <v>1546</v>
      </c>
      <c r="N828" s="15">
        <v>11.56</v>
      </c>
      <c r="O828" s="20">
        <v>-1.93</v>
      </c>
      <c r="P828" s="19">
        <f>SUM(K828:O828)</f>
        <v>105.94</v>
      </c>
    </row>
    <row r="829" spans="1:18" ht="18" customHeight="1" x14ac:dyDescent="0.2">
      <c r="A829" s="29">
        <f t="shared" si="869"/>
        <v>383</v>
      </c>
      <c r="B829" s="28" t="s">
        <v>1499</v>
      </c>
      <c r="C829" s="13" t="s">
        <v>1502</v>
      </c>
      <c r="D829" s="13" t="str">
        <f>VLOOKUP(C829,TaxInfo!$A$2:$B$641,2,0)</f>
        <v xml:space="preserve">Vantage Energy Solutions and Management, Inc. </v>
      </c>
      <c r="E829" s="14" t="str">
        <f>VLOOKUP(C829,TaxInfo!$A$2:$C$641,3,0)</f>
        <v>009-464-430-000</v>
      </c>
      <c r="F829" s="14" t="s">
        <v>36</v>
      </c>
      <c r="G829" s="14" t="s">
        <v>37</v>
      </c>
      <c r="H829" s="14" t="s">
        <v>38</v>
      </c>
      <c r="I829" s="14" t="s">
        <v>38</v>
      </c>
      <c r="J829" s="14" t="s">
        <v>37</v>
      </c>
      <c r="K829" s="21" t="s">
        <v>39</v>
      </c>
      <c r="L829" s="15" t="s">
        <v>39</v>
      </c>
      <c r="M829" s="23">
        <v>100.81</v>
      </c>
      <c r="N829" s="15" t="s">
        <v>39</v>
      </c>
      <c r="O829" s="20">
        <v>-2.02</v>
      </c>
      <c r="P829" s="19">
        <f>SUM(K829:O829)</f>
        <v>98.79</v>
      </c>
    </row>
    <row r="830" spans="1:18" ht="18" customHeight="1" x14ac:dyDescent="0.2">
      <c r="A830" s="29">
        <f t="shared" si="869"/>
        <v>384</v>
      </c>
      <c r="B830" s="28" t="s">
        <v>1499</v>
      </c>
      <c r="C830" s="13" t="s">
        <v>1505</v>
      </c>
      <c r="D830" s="13" t="str">
        <f>VLOOKUP(C830,TaxInfo!$A$2:$B$641,2,0)</f>
        <v xml:space="preserve">Vantage Energy Solutions and Management, Inc. </v>
      </c>
      <c r="E830" s="14" t="str">
        <f>VLOOKUP(C830,TaxInfo!$A$2:$C$641,3,0)</f>
        <v>009-464-430-000</v>
      </c>
      <c r="F830" s="14" t="s">
        <v>36</v>
      </c>
      <c r="G830" s="14" t="s">
        <v>37</v>
      </c>
      <c r="H830" s="14" t="s">
        <v>38</v>
      </c>
      <c r="I830" s="14" t="s">
        <v>38</v>
      </c>
      <c r="J830" s="14" t="s">
        <v>38</v>
      </c>
      <c r="K830" s="21">
        <v>0.03</v>
      </c>
      <c r="L830" s="15" t="s">
        <v>39</v>
      </c>
      <c r="M830" s="23" t="s">
        <v>1546</v>
      </c>
      <c r="N830" s="15" t="s">
        <v>39</v>
      </c>
      <c r="O830" s="20" t="s">
        <v>39</v>
      </c>
      <c r="P830" s="19">
        <f>SUM(K830:O830)</f>
        <v>0.03</v>
      </c>
    </row>
    <row r="831" spans="1:18" ht="18" customHeight="1" x14ac:dyDescent="0.2">
      <c r="A831" s="29">
        <f t="shared" si="869"/>
        <v>385</v>
      </c>
      <c r="B831" s="28" t="s">
        <v>1499</v>
      </c>
      <c r="C831" s="13" t="s">
        <v>1497</v>
      </c>
      <c r="D831" s="13" t="str">
        <f>VLOOKUP(C831,TaxInfo!$A$2:$B$641,2,0)</f>
        <v xml:space="preserve">Vantage Energy Solutions and Management, Inc. </v>
      </c>
      <c r="E831" s="14" t="str">
        <f>VLOOKUP(C831,TaxInfo!$A$2:$C$641,3,0)</f>
        <v>009-464-430</v>
      </c>
      <c r="F831" s="14" t="s">
        <v>36</v>
      </c>
      <c r="G831" s="14" t="s">
        <v>37</v>
      </c>
      <c r="H831" s="14" t="s">
        <v>38</v>
      </c>
      <c r="I831" s="14" t="s">
        <v>38</v>
      </c>
      <c r="J831" s="14" t="s">
        <v>37</v>
      </c>
      <c r="K831" s="21" t="s">
        <v>39</v>
      </c>
      <c r="L831" s="15" t="s">
        <v>39</v>
      </c>
      <c r="M831" s="23">
        <v>50.3</v>
      </c>
      <c r="N831" s="15" t="s">
        <v>39</v>
      </c>
      <c r="O831" s="20">
        <v>-1.01</v>
      </c>
      <c r="P831" s="19">
        <f>SUM(K831:O831)</f>
        <v>49.29</v>
      </c>
    </row>
    <row r="832" spans="1:18" x14ac:dyDescent="0.2">
      <c r="J832" s="56" t="s">
        <v>1548</v>
      </c>
      <c r="K832" s="57">
        <f>SUM(K828:K831)</f>
        <v>96.34</v>
      </c>
      <c r="L832" s="57">
        <f t="shared" ref="L832" si="1030">SUM(L828:L831)</f>
        <v>0</v>
      </c>
      <c r="M832" s="57">
        <f t="shared" ref="M832" si="1031">SUM(M828:M831)</f>
        <v>151.11000000000001</v>
      </c>
      <c r="N832" s="57">
        <f t="shared" ref="N832" si="1032">SUM(N828:N831)</f>
        <v>11.56</v>
      </c>
      <c r="O832" s="57">
        <f t="shared" ref="O832" si="1033">SUM(O828:O831)</f>
        <v>-4.96</v>
      </c>
      <c r="P832" s="57">
        <f t="shared" ref="P832" si="1034">SUM(P828:P831)</f>
        <v>254.05</v>
      </c>
      <c r="Q832" s="60">
        <f>Q826+1</f>
        <v>987</v>
      </c>
      <c r="R832" s="60">
        <f>R826+1</f>
        <v>223</v>
      </c>
    </row>
    <row r="834" spans="1:18" ht="18" customHeight="1" x14ac:dyDescent="0.2">
      <c r="A834" s="29">
        <f>A831+1</f>
        <v>386</v>
      </c>
      <c r="B834" s="28" t="s">
        <v>1506</v>
      </c>
      <c r="C834" s="13" t="s">
        <v>1506</v>
      </c>
      <c r="D834" s="13" t="str">
        <f>VLOOKUP(C834,TaxInfo!$A$2:$B$641,2,0)</f>
        <v xml:space="preserve">Victorias Milling Company, Inc. </v>
      </c>
      <c r="E834" s="14" t="str">
        <f>VLOOKUP(C834,TaxInfo!$A$2:$C$641,3,0)</f>
        <v>000-270-220-000</v>
      </c>
      <c r="F834" s="14" t="s">
        <v>54</v>
      </c>
      <c r="G834" s="14" t="s">
        <v>37</v>
      </c>
      <c r="H834" s="14" t="s">
        <v>37</v>
      </c>
      <c r="I834" s="14" t="s">
        <v>37</v>
      </c>
      <c r="J834" s="14" t="s">
        <v>38</v>
      </c>
      <c r="K834" s="21">
        <v>7.0000000000000007E-2</v>
      </c>
      <c r="L834" s="15" t="s">
        <v>39</v>
      </c>
      <c r="M834" s="23" t="s">
        <v>1546</v>
      </c>
      <c r="N834" s="15">
        <v>0.01</v>
      </c>
      <c r="O834" s="20" t="s">
        <v>39</v>
      </c>
      <c r="P834" s="19">
        <f>SUM(K834:O834)</f>
        <v>0.08</v>
      </c>
    </row>
    <row r="835" spans="1:18" ht="18" customHeight="1" x14ac:dyDescent="0.2">
      <c r="A835" s="29">
        <f t="shared" ref="A835" si="1035">A834+1</f>
        <v>387</v>
      </c>
      <c r="B835" s="28" t="s">
        <v>1506</v>
      </c>
      <c r="C835" s="13" t="s">
        <v>1510</v>
      </c>
      <c r="D835" s="13" t="str">
        <f>VLOOKUP(C835,TaxInfo!$A$2:$B$641,2,0)</f>
        <v xml:space="preserve">Victorias Milling Company, Inc. </v>
      </c>
      <c r="E835" s="14" t="str">
        <f>VLOOKUP(C835,TaxInfo!$A$2:$C$641,3,0)</f>
        <v>000-270-220-000</v>
      </c>
      <c r="F835" s="14" t="s">
        <v>36</v>
      </c>
      <c r="G835" s="14" t="s">
        <v>37</v>
      </c>
      <c r="H835" s="14" t="s">
        <v>37</v>
      </c>
      <c r="I835" s="14" t="s">
        <v>37</v>
      </c>
      <c r="J835" s="14" t="s">
        <v>38</v>
      </c>
      <c r="K835" s="21">
        <v>3.57</v>
      </c>
      <c r="L835" s="15" t="s">
        <v>39</v>
      </c>
      <c r="M835" s="23" t="s">
        <v>1546</v>
      </c>
      <c r="N835" s="15">
        <v>0.43</v>
      </c>
      <c r="O835" s="20">
        <v>-7.0000000000000007E-2</v>
      </c>
      <c r="P835" s="19">
        <f>SUM(K835:O835)</f>
        <v>3.93</v>
      </c>
    </row>
    <row r="836" spans="1:18" x14ac:dyDescent="0.2">
      <c r="J836" s="56" t="s">
        <v>1548</v>
      </c>
      <c r="K836" s="57">
        <f>SUM(K834:K835)</f>
        <v>3.6399999999999997</v>
      </c>
      <c r="L836" s="57">
        <f t="shared" ref="L836" si="1036">SUM(L834:L835)</f>
        <v>0</v>
      </c>
      <c r="M836" s="57">
        <f t="shared" ref="M836" si="1037">SUM(M834:M835)</f>
        <v>0</v>
      </c>
      <c r="N836" s="57">
        <f t="shared" ref="N836" si="1038">SUM(N834:N835)</f>
        <v>0.44</v>
      </c>
      <c r="O836" s="57">
        <f t="shared" ref="O836" si="1039">SUM(O834:O835)</f>
        <v>-7.0000000000000007E-2</v>
      </c>
      <c r="P836" s="59">
        <f t="shared" ref="P836" si="1040">SUM(P834:P835)</f>
        <v>4.01</v>
      </c>
      <c r="Q836" s="60">
        <f>Q832+1</f>
        <v>988</v>
      </c>
      <c r="R836" s="60">
        <f>R832+1</f>
        <v>224</v>
      </c>
    </row>
    <row r="838" spans="1:18" ht="18" customHeight="1" x14ac:dyDescent="0.2">
      <c r="A838" s="29">
        <f>A835+1</f>
        <v>388</v>
      </c>
      <c r="B838" s="28" t="s">
        <v>1515</v>
      </c>
      <c r="C838" s="13" t="s">
        <v>1515</v>
      </c>
      <c r="D838" s="13" t="str">
        <f>VLOOKUP(C838,TaxInfo!$A$2:$B$641,2,0)</f>
        <v xml:space="preserve">Visayan Electric Company </v>
      </c>
      <c r="E838" s="14" t="str">
        <f>VLOOKUP(C838,TaxInfo!$A$2:$C$641,3,0)</f>
        <v>000-566-230-000</v>
      </c>
      <c r="F838" s="14" t="s">
        <v>36</v>
      </c>
      <c r="G838" s="14" t="s">
        <v>37</v>
      </c>
      <c r="H838" s="14" t="s">
        <v>38</v>
      </c>
      <c r="I838" s="14" t="s">
        <v>38</v>
      </c>
      <c r="J838" s="14" t="s">
        <v>38</v>
      </c>
      <c r="K838" s="21">
        <v>199.35</v>
      </c>
      <c r="L838" s="15" t="s">
        <v>39</v>
      </c>
      <c r="M838" s="23" t="s">
        <v>1546</v>
      </c>
      <c r="N838" s="15">
        <v>23.92</v>
      </c>
      <c r="O838" s="20">
        <v>-3.99</v>
      </c>
      <c r="P838" s="19">
        <f>SUM(K838:O838)</f>
        <v>219.27999999999997</v>
      </c>
    </row>
    <row r="839" spans="1:18" x14ac:dyDescent="0.2">
      <c r="J839" s="56" t="s">
        <v>1548</v>
      </c>
      <c r="K839" s="57">
        <f>SUM(K838)</f>
        <v>199.35</v>
      </c>
      <c r="L839" s="57">
        <f t="shared" ref="L839" si="1041">SUM(L838)</f>
        <v>0</v>
      </c>
      <c r="M839" s="57">
        <f t="shared" ref="M839" si="1042">SUM(M838)</f>
        <v>0</v>
      </c>
      <c r="N839" s="57">
        <f t="shared" ref="N839" si="1043">SUM(N838)</f>
        <v>23.92</v>
      </c>
      <c r="O839" s="57">
        <f t="shared" ref="O839" si="1044">SUM(O838)</f>
        <v>-3.99</v>
      </c>
      <c r="P839" s="59">
        <f t="shared" ref="P839" si="1045">SUM(P838)</f>
        <v>219.27999999999997</v>
      </c>
      <c r="Q839" s="60">
        <f>Q836+1</f>
        <v>989</v>
      </c>
      <c r="R839" s="60">
        <f>R836+1</f>
        <v>225</v>
      </c>
    </row>
    <row r="841" spans="1:18" ht="18" customHeight="1" x14ac:dyDescent="0.2">
      <c r="A841" s="29">
        <f>A838+1</f>
        <v>389</v>
      </c>
      <c r="B841" s="28" t="s">
        <v>1523</v>
      </c>
      <c r="C841" s="13" t="s">
        <v>1526</v>
      </c>
      <c r="D841" s="13" t="str">
        <f>VLOOKUP(C841,TaxInfo!$A$2:$B$641,2,0)</f>
        <v xml:space="preserve">VS Gripal Power Corporation  </v>
      </c>
      <c r="E841" s="14" t="str">
        <f>VLOOKUP(C841,TaxInfo!$A$2:$C$641,3,0)</f>
        <v>484-078-427</v>
      </c>
      <c r="F841" s="14" t="s">
        <v>36</v>
      </c>
      <c r="G841" s="14" t="s">
        <v>37</v>
      </c>
      <c r="H841" s="14" t="s">
        <v>37</v>
      </c>
      <c r="I841" s="14" t="s">
        <v>37</v>
      </c>
      <c r="J841" s="14" t="s">
        <v>37</v>
      </c>
      <c r="K841" s="21" t="s">
        <v>39</v>
      </c>
      <c r="L841" s="15" t="s">
        <v>39</v>
      </c>
      <c r="M841" s="23">
        <v>0.06</v>
      </c>
      <c r="N841" s="15" t="s">
        <v>39</v>
      </c>
      <c r="O841" s="20" t="s">
        <v>39</v>
      </c>
      <c r="P841" s="19">
        <f>SUM(K841:O841)</f>
        <v>0.06</v>
      </c>
    </row>
    <row r="842" spans="1:18" x14ac:dyDescent="0.2">
      <c r="J842" s="56" t="s">
        <v>1548</v>
      </c>
      <c r="K842" s="57">
        <f>SUM(K841)</f>
        <v>0</v>
      </c>
      <c r="L842" s="57">
        <f t="shared" ref="L842" si="1046">SUM(L841)</f>
        <v>0</v>
      </c>
      <c r="M842" s="57">
        <f t="shared" ref="M842" si="1047">SUM(M841)</f>
        <v>0.06</v>
      </c>
      <c r="N842" s="57">
        <f t="shared" ref="N842" si="1048">SUM(N841)</f>
        <v>0</v>
      </c>
      <c r="O842" s="57">
        <f t="shared" ref="O842" si="1049">SUM(O841)</f>
        <v>0</v>
      </c>
      <c r="P842" s="59">
        <f t="shared" ref="P842" si="1050">SUM(P841)</f>
        <v>0.06</v>
      </c>
      <c r="Q842" s="60">
        <f>Q839+1</f>
        <v>990</v>
      </c>
      <c r="R842" s="60">
        <f>R839+1</f>
        <v>226</v>
      </c>
    </row>
    <row r="844" spans="1:18" ht="18" customHeight="1" x14ac:dyDescent="0.2">
      <c r="A844" s="29">
        <f>A841+1</f>
        <v>390</v>
      </c>
      <c r="B844" s="28" t="s">
        <v>1534</v>
      </c>
      <c r="C844" s="13" t="s">
        <v>1538</v>
      </c>
      <c r="D844" s="13" t="str">
        <f>VLOOKUP(C844,TaxInfo!$A$2:$B$641,2,0)</f>
        <v xml:space="preserve">YH Green Energy, Incorporated </v>
      </c>
      <c r="E844" s="14" t="str">
        <f>VLOOKUP(C844,TaxInfo!$A$2:$C$641,3,0)</f>
        <v>008-906-087-000</v>
      </c>
      <c r="F844" s="14" t="s">
        <v>36</v>
      </c>
      <c r="G844" s="14" t="s">
        <v>37</v>
      </c>
      <c r="H844" s="14" t="s">
        <v>37</v>
      </c>
      <c r="I844" s="14" t="s">
        <v>37</v>
      </c>
      <c r="J844" s="14" t="s">
        <v>37</v>
      </c>
      <c r="K844" s="21" t="s">
        <v>39</v>
      </c>
      <c r="L844" s="15" t="s">
        <v>39</v>
      </c>
      <c r="M844" s="23">
        <v>0.1</v>
      </c>
      <c r="N844" s="15" t="s">
        <v>39</v>
      </c>
      <c r="O844" s="20" t="s">
        <v>39</v>
      </c>
      <c r="P844" s="19">
        <f>SUM(K844:O844)</f>
        <v>0.1</v>
      </c>
    </row>
    <row r="845" spans="1:18" x14ac:dyDescent="0.2">
      <c r="J845" s="56" t="s">
        <v>1548</v>
      </c>
      <c r="K845" s="57">
        <f>SUM(K844)</f>
        <v>0</v>
      </c>
      <c r="L845" s="57">
        <f t="shared" ref="L845" si="1051">SUM(L844)</f>
        <v>0</v>
      </c>
      <c r="M845" s="57">
        <f t="shared" ref="M845" si="1052">SUM(M844)</f>
        <v>0.1</v>
      </c>
      <c r="N845" s="57">
        <f t="shared" ref="N845" si="1053">SUM(N844)</f>
        <v>0</v>
      </c>
      <c r="O845" s="57">
        <f t="shared" ref="O845" si="1054">SUM(O844)</f>
        <v>0</v>
      </c>
      <c r="P845" s="59">
        <f t="shared" ref="P845" si="1055">SUM(P844)</f>
        <v>0.1</v>
      </c>
      <c r="Q845" s="60">
        <f>Q842+1</f>
        <v>991</v>
      </c>
      <c r="R845" s="60">
        <f>R842+1</f>
        <v>227</v>
      </c>
    </row>
    <row r="847" spans="1:18" ht="24" customHeight="1" x14ac:dyDescent="0.2">
      <c r="A847" s="35" t="s">
        <v>68</v>
      </c>
      <c r="B847" s="28"/>
      <c r="C847" s="13"/>
      <c r="D847" s="13"/>
      <c r="E847" s="13"/>
      <c r="F847" s="14"/>
      <c r="G847" s="14"/>
      <c r="H847" s="14"/>
      <c r="I847" s="14"/>
      <c r="J847" s="14"/>
      <c r="K847" s="31">
        <f t="shared" ref="K847:P847" si="1056">SUM(K3:K844)</f>
        <v>19524.400000000001</v>
      </c>
      <c r="L847" s="32">
        <f t="shared" si="1056"/>
        <v>0</v>
      </c>
      <c r="M847" s="33">
        <f t="shared" si="1056"/>
        <v>5272.9800000000032</v>
      </c>
      <c r="N847" s="32">
        <f t="shared" si="1056"/>
        <v>2342.9200000000023</v>
      </c>
      <c r="O847" s="34">
        <f t="shared" si="1056"/>
        <v>-495.23999999999933</v>
      </c>
      <c r="P847" s="34">
        <f t="shared" si="1056"/>
        <v>26645.059999999987</v>
      </c>
    </row>
    <row r="848" spans="1:18" ht="24.6" customHeight="1" x14ac:dyDescent="0.2">
      <c r="A848" s="30" t="s">
        <v>33</v>
      </c>
      <c r="B848" s="28"/>
      <c r="C848" s="13"/>
      <c r="D848" s="13"/>
      <c r="E848" s="13"/>
      <c r="F848" s="14"/>
      <c r="G848" s="14"/>
      <c r="H848" s="14"/>
      <c r="I848" s="14"/>
      <c r="J848" s="14"/>
      <c r="K848" s="21"/>
      <c r="L848" s="15"/>
      <c r="M848" s="23"/>
      <c r="N848" s="15"/>
      <c r="O848" s="20"/>
      <c r="P848" s="19"/>
    </row>
  </sheetData>
  <sortState ref="B3:P844">
    <sortCondition ref="D3:D844"/>
  </sortState>
  <mergeCells count="1">
    <mergeCell ref="A1:P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8"/>
  <sheetViews>
    <sheetView tabSelected="1" zoomScaleNormal="100" workbookViewId="0">
      <pane ySplit="3" topLeftCell="A386" activePane="bottomLeft" state="frozen"/>
      <selection pane="bottomLeft" activeCell="B2" sqref="B2"/>
    </sheetView>
  </sheetViews>
  <sheetFormatPr defaultRowHeight="12.75" x14ac:dyDescent="0.2"/>
  <cols>
    <col min="1" max="1" width="30.5" customWidth="1"/>
    <col min="2" max="2" width="17" customWidth="1"/>
    <col min="3" max="3" width="18.6640625" customWidth="1"/>
    <col min="4" max="4" width="44.5" customWidth="1"/>
    <col min="5" max="5" width="29.6640625" customWidth="1"/>
    <col min="6" max="6" width="7.33203125" style="25" customWidth="1"/>
    <col min="7" max="10" width="9.5" style="25" customWidth="1"/>
    <col min="11" max="11" width="14.5" customWidth="1"/>
    <col min="12" max="12" width="20.5" customWidth="1"/>
    <col min="13" max="15" width="14.5" customWidth="1"/>
  </cols>
  <sheetData>
    <row r="1" spans="1:15" ht="74.099999999999994" customHeight="1" x14ac:dyDescent="0.2">
      <c r="A1" s="110" t="s">
        <v>1553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2"/>
    </row>
    <row r="2" spans="1:15" ht="15.75" x14ac:dyDescent="0.2">
      <c r="A2" s="62" t="s">
        <v>1557</v>
      </c>
      <c r="B2" s="65" t="s">
        <v>1558</v>
      </c>
      <c r="C2" s="65" t="s">
        <v>1554</v>
      </c>
      <c r="D2" s="65" t="s">
        <v>1555</v>
      </c>
      <c r="E2" s="65" t="s">
        <v>1556</v>
      </c>
      <c r="F2" s="63"/>
      <c r="G2" s="63"/>
      <c r="H2" s="63"/>
      <c r="I2" s="63"/>
      <c r="J2" s="63"/>
      <c r="K2" s="63"/>
      <c r="L2" s="63"/>
      <c r="M2" s="63"/>
      <c r="N2" s="63"/>
      <c r="O2" s="64"/>
    </row>
    <row r="3" spans="1:15" ht="38.25" x14ac:dyDescent="0.2">
      <c r="A3" s="27" t="s">
        <v>67</v>
      </c>
      <c r="B3" s="9" t="s">
        <v>55</v>
      </c>
      <c r="C3" s="10" t="s">
        <v>56</v>
      </c>
      <c r="D3" s="54" t="s">
        <v>1539</v>
      </c>
      <c r="E3" s="54" t="s">
        <v>1540</v>
      </c>
      <c r="F3" s="24" t="s">
        <v>57</v>
      </c>
      <c r="G3" s="24" t="s">
        <v>58</v>
      </c>
      <c r="H3" s="24" t="s">
        <v>59</v>
      </c>
      <c r="I3" s="24" t="s">
        <v>60</v>
      </c>
      <c r="J3" s="24" t="s">
        <v>61</v>
      </c>
      <c r="K3" s="10" t="s">
        <v>62</v>
      </c>
      <c r="L3" s="11" t="s">
        <v>64</v>
      </c>
      <c r="M3" s="10" t="s">
        <v>65</v>
      </c>
      <c r="N3" s="26" t="s">
        <v>66</v>
      </c>
      <c r="O3" s="26" t="s">
        <v>68</v>
      </c>
    </row>
    <row r="4" spans="1:15" ht="18" customHeight="1" x14ac:dyDescent="0.2">
      <c r="A4" s="58">
        <v>1</v>
      </c>
      <c r="B4" s="12" t="s">
        <v>34</v>
      </c>
      <c r="C4" s="13" t="s">
        <v>35</v>
      </c>
      <c r="D4" s="13" t="str">
        <f>VLOOKUP(C4,TaxInfo!$A$2:$B$641,2,0)</f>
        <v xml:space="preserve">1590 Energy Corporation </v>
      </c>
      <c r="E4" s="14" t="str">
        <f>VLOOKUP(C4,TaxInfo!$A$2:$C$641,3,0)</f>
        <v>007-833-205-000</v>
      </c>
      <c r="F4" s="14" t="s">
        <v>36</v>
      </c>
      <c r="G4" s="14" t="s">
        <v>37</v>
      </c>
      <c r="H4" s="14" t="s">
        <v>38</v>
      </c>
      <c r="I4" s="14" t="s">
        <v>38</v>
      </c>
      <c r="J4" s="14" t="s">
        <v>38</v>
      </c>
      <c r="K4" s="16">
        <v>2.33</v>
      </c>
      <c r="L4" s="17" t="s">
        <v>39</v>
      </c>
      <c r="M4" s="18">
        <v>0.28000000000000003</v>
      </c>
      <c r="N4" s="19">
        <v>-0.05</v>
      </c>
      <c r="O4" s="19">
        <f t="shared" ref="O4:O67" si="0">SUM(K4:N4)</f>
        <v>2.5600000000000005</v>
      </c>
    </row>
    <row r="5" spans="1:15" ht="18" customHeight="1" x14ac:dyDescent="0.2">
      <c r="A5" s="29">
        <f>A4+1</f>
        <v>2</v>
      </c>
      <c r="B5" s="28" t="s">
        <v>50</v>
      </c>
      <c r="C5" s="13" t="s">
        <v>50</v>
      </c>
      <c r="D5" s="13" t="str">
        <f>VLOOKUP(C5,TaxInfo!$A$2:$B$641,2,0)</f>
        <v xml:space="preserve">Aboitiz Energy Solutions, Inc. </v>
      </c>
      <c r="E5" s="14" t="str">
        <f>VLOOKUP(C5,TaxInfo!$A$2:$C$641,3,0)</f>
        <v>201-115-150-000</v>
      </c>
      <c r="F5" s="14" t="s">
        <v>36</v>
      </c>
      <c r="G5" s="14" t="s">
        <v>37</v>
      </c>
      <c r="H5" s="14" t="s">
        <v>38</v>
      </c>
      <c r="I5" s="14" t="s">
        <v>38</v>
      </c>
      <c r="J5" s="14" t="s">
        <v>38</v>
      </c>
      <c r="K5" s="16">
        <v>40.9</v>
      </c>
      <c r="L5" s="17" t="s">
        <v>39</v>
      </c>
      <c r="M5" s="18">
        <v>4.91</v>
      </c>
      <c r="N5" s="19">
        <v>-0.82</v>
      </c>
      <c r="O5" s="19">
        <f t="shared" si="0"/>
        <v>44.99</v>
      </c>
    </row>
    <row r="6" spans="1:15" ht="18" customHeight="1" x14ac:dyDescent="0.2">
      <c r="A6" s="29">
        <f t="shared" ref="A6:A39" si="1">A5+1</f>
        <v>3</v>
      </c>
      <c r="B6" s="28" t="s">
        <v>50</v>
      </c>
      <c r="C6" s="13" t="s">
        <v>51</v>
      </c>
      <c r="D6" s="13" t="str">
        <f>VLOOKUP(C6,TaxInfo!$A$2:$B$641,2,0)</f>
        <v xml:space="preserve">Aboitiz Energy Solutions, Inc. </v>
      </c>
      <c r="E6" s="14" t="str">
        <f>VLOOKUP(C6,TaxInfo!$A$2:$C$641,3,0)</f>
        <v>201-115-150-000</v>
      </c>
      <c r="F6" s="14" t="s">
        <v>36</v>
      </c>
      <c r="G6" s="14" t="s">
        <v>37</v>
      </c>
      <c r="H6" s="14" t="s">
        <v>38</v>
      </c>
      <c r="I6" s="14" t="s">
        <v>38</v>
      </c>
      <c r="J6" s="14" t="s">
        <v>38</v>
      </c>
      <c r="K6" s="16">
        <v>2.2999999999999998</v>
      </c>
      <c r="L6" s="17" t="s">
        <v>39</v>
      </c>
      <c r="M6" s="18">
        <v>0.28000000000000003</v>
      </c>
      <c r="N6" s="19">
        <v>-0.05</v>
      </c>
      <c r="O6" s="19">
        <f t="shared" si="0"/>
        <v>2.5300000000000002</v>
      </c>
    </row>
    <row r="7" spans="1:15" ht="18" customHeight="1" x14ac:dyDescent="0.2">
      <c r="A7" s="29">
        <f>A6+1</f>
        <v>4</v>
      </c>
      <c r="B7" s="28" t="s">
        <v>40</v>
      </c>
      <c r="C7" s="13" t="s">
        <v>40</v>
      </c>
      <c r="D7" s="13" t="str">
        <f>VLOOKUP(C7,TaxInfo!$A$2:$B$641,2,0)</f>
        <v>Abra Electric Cooperative, Inc.</v>
      </c>
      <c r="E7" s="14" t="str">
        <f>VLOOKUP(C7,TaxInfo!$A$2:$C$641,3,0)</f>
        <v>000-607-111-000</v>
      </c>
      <c r="F7" s="14" t="s">
        <v>36</v>
      </c>
      <c r="G7" s="14" t="s">
        <v>37</v>
      </c>
      <c r="H7" s="14" t="s">
        <v>38</v>
      </c>
      <c r="I7" s="14" t="s">
        <v>38</v>
      </c>
      <c r="J7" s="14" t="s">
        <v>38</v>
      </c>
      <c r="K7" s="16">
        <v>13.14</v>
      </c>
      <c r="L7" s="17" t="s">
        <v>39</v>
      </c>
      <c r="M7" s="18">
        <v>1.58</v>
      </c>
      <c r="N7" s="19">
        <v>-0.26</v>
      </c>
      <c r="O7" s="19">
        <f t="shared" si="0"/>
        <v>14.46</v>
      </c>
    </row>
    <row r="8" spans="1:15" ht="18" customHeight="1" x14ac:dyDescent="0.2">
      <c r="A8" s="29">
        <f>A7+1</f>
        <v>5</v>
      </c>
      <c r="B8" s="28" t="s">
        <v>43</v>
      </c>
      <c r="C8" s="13" t="s">
        <v>43</v>
      </c>
      <c r="D8" s="13" t="str">
        <f>VLOOKUP(C8,TaxInfo!$A$2:$B$641,2,0)</f>
        <v xml:space="preserve">AC Energy and Infrastructure Corporation </v>
      </c>
      <c r="E8" s="14" t="str">
        <f>VLOOKUP(C8,TaxInfo!$A$2:$C$641,3,0)</f>
        <v>251-922-919-000</v>
      </c>
      <c r="F8" s="14" t="s">
        <v>36</v>
      </c>
      <c r="G8" s="14" t="s">
        <v>37</v>
      </c>
      <c r="H8" s="14" t="s">
        <v>38</v>
      </c>
      <c r="I8" s="14" t="s">
        <v>38</v>
      </c>
      <c r="J8" s="14" t="s">
        <v>38</v>
      </c>
      <c r="K8" s="16">
        <v>0.86</v>
      </c>
      <c r="L8" s="17" t="s">
        <v>39</v>
      </c>
      <c r="M8" s="18">
        <v>0.1</v>
      </c>
      <c r="N8" s="19">
        <v>-0.02</v>
      </c>
      <c r="O8" s="19">
        <f t="shared" si="0"/>
        <v>0.94</v>
      </c>
    </row>
    <row r="9" spans="1:15" ht="18" customHeight="1" x14ac:dyDescent="0.2">
      <c r="A9" s="29">
        <f t="shared" si="1"/>
        <v>6</v>
      </c>
      <c r="B9" s="28" t="s">
        <v>43</v>
      </c>
      <c r="C9" s="13" t="s">
        <v>44</v>
      </c>
      <c r="D9" s="13" t="str">
        <f>VLOOKUP(C9,TaxInfo!$A$2:$B$641,2,0)</f>
        <v xml:space="preserve">AC Energy and Infrastructure Corporation </v>
      </c>
      <c r="E9" s="14" t="str">
        <f>VLOOKUP(C9,TaxInfo!$A$2:$C$641,3,0)</f>
        <v>251-922-919-000</v>
      </c>
      <c r="F9" s="14" t="s">
        <v>36</v>
      </c>
      <c r="G9" s="14" t="s">
        <v>37</v>
      </c>
      <c r="H9" s="14" t="s">
        <v>38</v>
      </c>
      <c r="I9" s="14" t="s">
        <v>38</v>
      </c>
      <c r="J9" s="14" t="s">
        <v>38</v>
      </c>
      <c r="K9" s="16">
        <v>1.33</v>
      </c>
      <c r="L9" s="17" t="s">
        <v>39</v>
      </c>
      <c r="M9" s="18">
        <v>0.16</v>
      </c>
      <c r="N9" s="19">
        <v>-0.03</v>
      </c>
      <c r="O9" s="19">
        <f t="shared" si="0"/>
        <v>1.46</v>
      </c>
    </row>
    <row r="10" spans="1:15" ht="18" customHeight="1" x14ac:dyDescent="0.2">
      <c r="A10" s="29">
        <f>A9+1</f>
        <v>7</v>
      </c>
      <c r="B10" s="28" t="s">
        <v>41</v>
      </c>
      <c r="C10" s="13" t="s">
        <v>41</v>
      </c>
      <c r="D10" s="13" t="str">
        <f>VLOOKUP(C10,TaxInfo!$A$2:$B$641,2,0)</f>
        <v xml:space="preserve">AC Energy Philippines, Inc. </v>
      </c>
      <c r="E10" s="14" t="str">
        <f>VLOOKUP(C10,TaxInfo!$A$2:$C$641,3,0)</f>
        <v>000-506-020-000</v>
      </c>
      <c r="F10" s="14" t="s">
        <v>36</v>
      </c>
      <c r="G10" s="14" t="s">
        <v>37</v>
      </c>
      <c r="H10" s="14" t="s">
        <v>38</v>
      </c>
      <c r="I10" s="14" t="s">
        <v>38</v>
      </c>
      <c r="J10" s="14" t="s">
        <v>38</v>
      </c>
      <c r="K10" s="16">
        <v>0.06</v>
      </c>
      <c r="L10" s="17" t="s">
        <v>39</v>
      </c>
      <c r="M10" s="18">
        <v>0.01</v>
      </c>
      <c r="N10" s="20" t="s">
        <v>39</v>
      </c>
      <c r="O10" s="19">
        <f t="shared" si="0"/>
        <v>6.9999999999999993E-2</v>
      </c>
    </row>
    <row r="11" spans="1:15" ht="18" customHeight="1" x14ac:dyDescent="0.2">
      <c r="A11" s="29">
        <f t="shared" si="1"/>
        <v>8</v>
      </c>
      <c r="B11" s="28" t="s">
        <v>41</v>
      </c>
      <c r="C11" s="13" t="s">
        <v>42</v>
      </c>
      <c r="D11" s="13" t="str">
        <f>VLOOKUP(C11,TaxInfo!$A$2:$B$641,2,0)</f>
        <v xml:space="preserve">AC Energy Philippines, Inc. </v>
      </c>
      <c r="E11" s="14" t="str">
        <f>VLOOKUP(C11,TaxInfo!$A$2:$C$641,3,0)</f>
        <v>000-506-020-000</v>
      </c>
      <c r="F11" s="14" t="s">
        <v>36</v>
      </c>
      <c r="G11" s="14" t="s">
        <v>37</v>
      </c>
      <c r="H11" s="14" t="s">
        <v>38</v>
      </c>
      <c r="I11" s="14" t="s">
        <v>38</v>
      </c>
      <c r="J11" s="14" t="s">
        <v>38</v>
      </c>
      <c r="K11" s="16">
        <v>10.5</v>
      </c>
      <c r="L11" s="17" t="s">
        <v>39</v>
      </c>
      <c r="M11" s="18">
        <v>1.26</v>
      </c>
      <c r="N11" s="19">
        <v>-0.21</v>
      </c>
      <c r="O11" s="19">
        <f t="shared" si="0"/>
        <v>11.549999999999999</v>
      </c>
    </row>
    <row r="12" spans="1:15" ht="18" customHeight="1" x14ac:dyDescent="0.2">
      <c r="A12" s="29">
        <f t="shared" si="1"/>
        <v>9</v>
      </c>
      <c r="B12" s="28" t="s">
        <v>113</v>
      </c>
      <c r="C12" s="13" t="s">
        <v>114</v>
      </c>
      <c r="D12" s="13" t="str">
        <f>VLOOKUP(C12,TaxInfo!$A$2:$B$641,2,0)</f>
        <v xml:space="preserve">AC Energy Philippines, Inc. </v>
      </c>
      <c r="E12" s="14" t="str">
        <f>VLOOKUP(C12,TaxInfo!$A$2:$C$641,3,0)</f>
        <v>000-506-020-000</v>
      </c>
      <c r="F12" s="14" t="s">
        <v>36</v>
      </c>
      <c r="G12" s="14" t="s">
        <v>37</v>
      </c>
      <c r="H12" s="14" t="s">
        <v>38</v>
      </c>
      <c r="I12" s="14" t="s">
        <v>38</v>
      </c>
      <c r="J12" s="14" t="s">
        <v>38</v>
      </c>
      <c r="K12" s="21">
        <v>96.63</v>
      </c>
      <c r="L12" s="23" t="s">
        <v>1546</v>
      </c>
      <c r="M12" s="15">
        <v>11.6</v>
      </c>
      <c r="N12" s="20">
        <v>-1.93</v>
      </c>
      <c r="O12" s="19">
        <f t="shared" si="0"/>
        <v>106.29999999999998</v>
      </c>
    </row>
    <row r="13" spans="1:15" ht="18" customHeight="1" x14ac:dyDescent="0.2">
      <c r="A13" s="29">
        <f>A12+1</f>
        <v>10</v>
      </c>
      <c r="B13" s="28" t="s">
        <v>45</v>
      </c>
      <c r="C13" s="13" t="s">
        <v>45</v>
      </c>
      <c r="D13" s="13" t="str">
        <f>VLOOKUP(C13,TaxInfo!$A$2:$B$641,2,0)</f>
        <v xml:space="preserve">AdventEnergy, Inc. </v>
      </c>
      <c r="E13" s="14" t="str">
        <f>VLOOKUP(C13,TaxInfo!$A$2:$C$641,3,0)</f>
        <v>007-099-197-000</v>
      </c>
      <c r="F13" s="14" t="s">
        <v>36</v>
      </c>
      <c r="G13" s="14" t="s">
        <v>37</v>
      </c>
      <c r="H13" s="14" t="s">
        <v>38</v>
      </c>
      <c r="I13" s="14" t="s">
        <v>38</v>
      </c>
      <c r="J13" s="14" t="s">
        <v>38</v>
      </c>
      <c r="K13" s="16">
        <v>0.01</v>
      </c>
      <c r="L13" s="17" t="s">
        <v>39</v>
      </c>
      <c r="M13" s="15" t="s">
        <v>39</v>
      </c>
      <c r="N13" s="20" t="s">
        <v>39</v>
      </c>
      <c r="O13" s="19">
        <f t="shared" si="0"/>
        <v>0.01</v>
      </c>
    </row>
    <row r="14" spans="1:15" ht="18" customHeight="1" x14ac:dyDescent="0.2">
      <c r="A14" s="29">
        <f t="shared" si="1"/>
        <v>11</v>
      </c>
      <c r="B14" s="28" t="s">
        <v>45</v>
      </c>
      <c r="C14" s="13" t="s">
        <v>46</v>
      </c>
      <c r="D14" s="13" t="str">
        <f>VLOOKUP(C14,TaxInfo!$A$2:$B$641,2,0)</f>
        <v xml:space="preserve">AdventEnergy, Inc. </v>
      </c>
      <c r="E14" s="14" t="str">
        <f>VLOOKUP(C14,TaxInfo!$A$2:$C$641,3,0)</f>
        <v>007-099-197-000</v>
      </c>
      <c r="F14" s="14" t="s">
        <v>36</v>
      </c>
      <c r="G14" s="14" t="s">
        <v>37</v>
      </c>
      <c r="H14" s="14" t="s">
        <v>38</v>
      </c>
      <c r="I14" s="14" t="s">
        <v>38</v>
      </c>
      <c r="J14" s="14" t="s">
        <v>37</v>
      </c>
      <c r="K14" s="21" t="s">
        <v>39</v>
      </c>
      <c r="L14" s="22">
        <v>210.11</v>
      </c>
      <c r="M14" s="15" t="s">
        <v>39</v>
      </c>
      <c r="N14" s="19">
        <v>-4.2</v>
      </c>
      <c r="O14" s="19">
        <f t="shared" si="0"/>
        <v>205.91000000000003</v>
      </c>
    </row>
    <row r="15" spans="1:15" ht="18" customHeight="1" x14ac:dyDescent="0.2">
      <c r="A15" s="29">
        <f t="shared" si="1"/>
        <v>12</v>
      </c>
      <c r="B15" s="28" t="s">
        <v>45</v>
      </c>
      <c r="C15" s="13" t="s">
        <v>47</v>
      </c>
      <c r="D15" s="13" t="str">
        <f>VLOOKUP(C15,TaxInfo!$A$2:$B$641,2,0)</f>
        <v xml:space="preserve">AdventEnergy, Inc. </v>
      </c>
      <c r="E15" s="14" t="str">
        <f>VLOOKUP(C15,TaxInfo!$A$2:$C$641,3,0)</f>
        <v>007-099-197-000</v>
      </c>
      <c r="F15" s="14" t="s">
        <v>36</v>
      </c>
      <c r="G15" s="14" t="s">
        <v>37</v>
      </c>
      <c r="H15" s="14" t="s">
        <v>38</v>
      </c>
      <c r="I15" s="14" t="s">
        <v>38</v>
      </c>
      <c r="J15" s="14" t="s">
        <v>38</v>
      </c>
      <c r="K15" s="16">
        <v>1.86</v>
      </c>
      <c r="L15" s="17" t="s">
        <v>39</v>
      </c>
      <c r="M15" s="18">
        <v>0.22</v>
      </c>
      <c r="N15" s="19">
        <v>-0.04</v>
      </c>
      <c r="O15" s="19">
        <f t="shared" si="0"/>
        <v>2.04</v>
      </c>
    </row>
    <row r="16" spans="1:15" ht="18" customHeight="1" x14ac:dyDescent="0.2">
      <c r="A16" s="29">
        <f t="shared" si="1"/>
        <v>13</v>
      </c>
      <c r="B16" s="28" t="s">
        <v>45</v>
      </c>
      <c r="C16" s="13" t="s">
        <v>48</v>
      </c>
      <c r="D16" s="13" t="str">
        <f>VLOOKUP(C16,TaxInfo!$A$2:$B$641,2,0)</f>
        <v xml:space="preserve">AdventEnergy, Inc. </v>
      </c>
      <c r="E16" s="14" t="str">
        <f>VLOOKUP(C16,TaxInfo!$A$2:$C$641,3,0)</f>
        <v>007-099-197-000</v>
      </c>
      <c r="F16" s="14" t="s">
        <v>36</v>
      </c>
      <c r="G16" s="14" t="s">
        <v>37</v>
      </c>
      <c r="H16" s="14" t="s">
        <v>38</v>
      </c>
      <c r="I16" s="14" t="s">
        <v>38</v>
      </c>
      <c r="J16" s="14" t="s">
        <v>37</v>
      </c>
      <c r="K16" s="21" t="s">
        <v>39</v>
      </c>
      <c r="L16" s="23">
        <v>10.69</v>
      </c>
      <c r="M16" s="15" t="s">
        <v>39</v>
      </c>
      <c r="N16" s="19">
        <v>-0.21</v>
      </c>
      <c r="O16" s="19">
        <f t="shared" si="0"/>
        <v>10.479999999999999</v>
      </c>
    </row>
    <row r="17" spans="1:15" ht="18" customHeight="1" x14ac:dyDescent="0.2">
      <c r="A17" s="29">
        <f>A16+1</f>
        <v>14</v>
      </c>
      <c r="B17" s="28" t="s">
        <v>71</v>
      </c>
      <c r="C17" s="13" t="s">
        <v>71</v>
      </c>
      <c r="D17" s="13" t="str">
        <f>VLOOKUP(C17,TaxInfo!$A$2:$B$641,2,0)</f>
        <v xml:space="preserve">Aklan Electric Cooperative, Inc. </v>
      </c>
      <c r="E17" s="14" t="str">
        <f>VLOOKUP(C17,TaxInfo!$A$2:$C$641,3,0)</f>
        <v>510-000-567-158</v>
      </c>
      <c r="F17" s="14" t="s">
        <v>36</v>
      </c>
      <c r="G17" s="14" t="s">
        <v>37</v>
      </c>
      <c r="H17" s="14" t="s">
        <v>38</v>
      </c>
      <c r="I17" s="14" t="s">
        <v>38</v>
      </c>
      <c r="J17" s="14" t="s">
        <v>38</v>
      </c>
      <c r="K17" s="21">
        <v>19.36</v>
      </c>
      <c r="L17" s="23" t="s">
        <v>39</v>
      </c>
      <c r="M17" s="15">
        <v>2.3199999999999998</v>
      </c>
      <c r="N17" s="20">
        <v>-0.39</v>
      </c>
      <c r="O17" s="19">
        <f t="shared" si="0"/>
        <v>21.29</v>
      </c>
    </row>
    <row r="18" spans="1:15" ht="18" customHeight="1" x14ac:dyDescent="0.2">
      <c r="A18" s="29">
        <f>A17+1</f>
        <v>15</v>
      </c>
      <c r="B18" s="28" t="s">
        <v>72</v>
      </c>
      <c r="C18" s="13" t="s">
        <v>72</v>
      </c>
      <c r="D18" s="13" t="str">
        <f>VLOOKUP(C18,TaxInfo!$A$2:$B$641,2,0)</f>
        <v xml:space="preserve">Albay Electric Cooperative, Inc. </v>
      </c>
      <c r="E18" s="14" t="str">
        <f>VLOOKUP(C18,TaxInfo!$A$2:$C$641,3,0)</f>
        <v>008-661-918-000</v>
      </c>
      <c r="F18" s="14" t="s">
        <v>36</v>
      </c>
      <c r="G18" s="14" t="s">
        <v>37</v>
      </c>
      <c r="H18" s="14" t="s">
        <v>38</v>
      </c>
      <c r="I18" s="14" t="s">
        <v>38</v>
      </c>
      <c r="J18" s="14" t="s">
        <v>38</v>
      </c>
      <c r="K18" s="21">
        <v>118.36</v>
      </c>
      <c r="L18" s="23" t="s">
        <v>39</v>
      </c>
      <c r="M18" s="15">
        <v>14.2</v>
      </c>
      <c r="N18" s="20">
        <v>-2.37</v>
      </c>
      <c r="O18" s="19">
        <f t="shared" si="0"/>
        <v>130.19</v>
      </c>
    </row>
    <row r="19" spans="1:15" ht="18" customHeight="1" x14ac:dyDescent="0.2">
      <c r="A19" s="29">
        <f>A18+1</f>
        <v>16</v>
      </c>
      <c r="B19" s="28" t="s">
        <v>84</v>
      </c>
      <c r="C19" s="13" t="s">
        <v>84</v>
      </c>
      <c r="D19" s="13" t="str">
        <f>VLOOKUP(C19,TaxInfo!$A$2:$B$641,2,0)</f>
        <v xml:space="preserve">Alternergy Wind One Corporation </v>
      </c>
      <c r="E19" s="14" t="str">
        <f>VLOOKUP(C19,TaxInfo!$A$2:$C$641,3,0)</f>
        <v>008-073-929-000</v>
      </c>
      <c r="F19" s="14" t="s">
        <v>54</v>
      </c>
      <c r="G19" s="14" t="s">
        <v>37</v>
      </c>
      <c r="H19" s="14" t="s">
        <v>37</v>
      </c>
      <c r="I19" s="14" t="s">
        <v>37</v>
      </c>
      <c r="J19" s="14" t="s">
        <v>37</v>
      </c>
      <c r="K19" s="21" t="s">
        <v>39</v>
      </c>
      <c r="L19" s="23">
        <v>0.01</v>
      </c>
      <c r="M19" s="15" t="s">
        <v>39</v>
      </c>
      <c r="N19" s="20" t="s">
        <v>39</v>
      </c>
      <c r="O19" s="19">
        <f t="shared" si="0"/>
        <v>0.01</v>
      </c>
    </row>
    <row r="20" spans="1:15" ht="18" customHeight="1" x14ac:dyDescent="0.2">
      <c r="A20" s="29">
        <f>A19+1</f>
        <v>17</v>
      </c>
      <c r="B20" s="28" t="s">
        <v>73</v>
      </c>
      <c r="C20" s="13" t="s">
        <v>73</v>
      </c>
      <c r="D20" s="13" t="str">
        <f>VLOOKUP(C20,TaxInfo!$A$2:$B$641,2,0)</f>
        <v>Amlan Hydroelectric Power Corporation</v>
      </c>
      <c r="E20" s="14" t="str">
        <f>VLOOKUP(C20,TaxInfo!$A$2:$C$641,3,0)</f>
        <v>266-589-268-000</v>
      </c>
      <c r="F20" s="14" t="s">
        <v>54</v>
      </c>
      <c r="G20" s="14" t="s">
        <v>37</v>
      </c>
      <c r="H20" s="14" t="s">
        <v>38</v>
      </c>
      <c r="I20" s="14" t="s">
        <v>37</v>
      </c>
      <c r="J20" s="14" t="s">
        <v>38</v>
      </c>
      <c r="K20" s="21">
        <v>0.04</v>
      </c>
      <c r="L20" s="23" t="s">
        <v>39</v>
      </c>
      <c r="M20" s="15" t="s">
        <v>39</v>
      </c>
      <c r="N20" s="20" t="s">
        <v>39</v>
      </c>
      <c r="O20" s="19">
        <f t="shared" si="0"/>
        <v>0.04</v>
      </c>
    </row>
    <row r="21" spans="1:15" ht="18" customHeight="1" x14ac:dyDescent="0.2">
      <c r="A21" s="29">
        <f>A20+1</f>
        <v>18</v>
      </c>
      <c r="B21" s="28" t="s">
        <v>77</v>
      </c>
      <c r="C21" s="13" t="s">
        <v>77</v>
      </c>
      <c r="D21" s="13" t="str">
        <f>VLOOKUP(C21,TaxInfo!$A$2:$B$641,2,0)</f>
        <v>Anda Power Corporation</v>
      </c>
      <c r="E21" s="14" t="str">
        <f>VLOOKUP(C21,TaxInfo!$A$2:$C$641,3,0)</f>
        <v>008-527-938</v>
      </c>
      <c r="F21" s="14" t="s">
        <v>36</v>
      </c>
      <c r="G21" s="14" t="s">
        <v>37</v>
      </c>
      <c r="H21" s="14" t="s">
        <v>38</v>
      </c>
      <c r="I21" s="14" t="s">
        <v>38</v>
      </c>
      <c r="J21" s="14" t="s">
        <v>37</v>
      </c>
      <c r="K21" s="21" t="s">
        <v>39</v>
      </c>
      <c r="L21" s="23">
        <v>0.48</v>
      </c>
      <c r="M21" s="15" t="s">
        <v>39</v>
      </c>
      <c r="N21" s="20">
        <v>-0.01</v>
      </c>
      <c r="O21" s="19">
        <f t="shared" si="0"/>
        <v>0.47</v>
      </c>
    </row>
    <row r="22" spans="1:15" ht="18" customHeight="1" x14ac:dyDescent="0.2">
      <c r="A22" s="29">
        <f t="shared" si="1"/>
        <v>19</v>
      </c>
      <c r="B22" s="28" t="s">
        <v>76</v>
      </c>
      <c r="C22" s="13" t="s">
        <v>76</v>
      </c>
      <c r="D22" s="13" t="str">
        <f>VLOOKUP(C22,TaxInfo!$A$2:$B$641,2,0)</f>
        <v xml:space="preserve">Anda Power Corporation </v>
      </c>
      <c r="E22" s="14" t="str">
        <f>VLOOKUP(C22,TaxInfo!$A$2:$C$641,3,0)</f>
        <v>008-527-938-000</v>
      </c>
      <c r="F22" s="14" t="s">
        <v>54</v>
      </c>
      <c r="G22" s="14" t="s">
        <v>37</v>
      </c>
      <c r="H22" s="14" t="s">
        <v>38</v>
      </c>
      <c r="I22" s="14" t="s">
        <v>38</v>
      </c>
      <c r="J22" s="14" t="s">
        <v>37</v>
      </c>
      <c r="K22" s="21" t="s">
        <v>39</v>
      </c>
      <c r="L22" s="23">
        <v>39.19</v>
      </c>
      <c r="M22" s="15" t="s">
        <v>39</v>
      </c>
      <c r="N22" s="20">
        <v>-0.78</v>
      </c>
      <c r="O22" s="19">
        <f t="shared" si="0"/>
        <v>38.409999999999997</v>
      </c>
    </row>
    <row r="23" spans="1:15" ht="18" customHeight="1" x14ac:dyDescent="0.2">
      <c r="A23" s="29">
        <f t="shared" si="1"/>
        <v>20</v>
      </c>
      <c r="B23" s="28" t="s">
        <v>76</v>
      </c>
      <c r="C23" s="13" t="s">
        <v>78</v>
      </c>
      <c r="D23" s="13" t="str">
        <f>VLOOKUP(C23,TaxInfo!$A$2:$B$641,2,0)</f>
        <v xml:space="preserve">Anda Power Corporation </v>
      </c>
      <c r="E23" s="14" t="str">
        <f>VLOOKUP(C23,TaxInfo!$A$2:$C$641,3,0)</f>
        <v>008-527-938-000</v>
      </c>
      <c r="F23" s="14" t="s">
        <v>36</v>
      </c>
      <c r="G23" s="14" t="s">
        <v>37</v>
      </c>
      <c r="H23" s="14" t="s">
        <v>38</v>
      </c>
      <c r="I23" s="14" t="s">
        <v>38</v>
      </c>
      <c r="J23" s="14" t="s">
        <v>37</v>
      </c>
      <c r="K23" s="21" t="s">
        <v>39</v>
      </c>
      <c r="L23" s="23">
        <v>0.03</v>
      </c>
      <c r="M23" s="15" t="s">
        <v>39</v>
      </c>
      <c r="N23" s="20" t="s">
        <v>39</v>
      </c>
      <c r="O23" s="19">
        <f t="shared" si="0"/>
        <v>0.03</v>
      </c>
    </row>
    <row r="24" spans="1:15" ht="18" customHeight="1" x14ac:dyDescent="0.2">
      <c r="A24" s="29">
        <f>A23+1</f>
        <v>21</v>
      </c>
      <c r="B24" s="28" t="s">
        <v>53</v>
      </c>
      <c r="C24" s="13" t="s">
        <v>53</v>
      </c>
      <c r="D24" s="13" t="str">
        <f>VLOOKUP(C24,TaxInfo!$A$2:$B$641,2,0)</f>
        <v xml:space="preserve">Angat Hydropower Corporation </v>
      </c>
      <c r="E24" s="14" t="str">
        <f>VLOOKUP(C24,TaxInfo!$A$2:$C$641,3,0)</f>
        <v>008-657-558-000</v>
      </c>
      <c r="F24" s="14" t="s">
        <v>54</v>
      </c>
      <c r="G24" s="14" t="s">
        <v>37</v>
      </c>
      <c r="H24" s="14" t="s">
        <v>38</v>
      </c>
      <c r="I24" s="14" t="s">
        <v>37</v>
      </c>
      <c r="J24" s="14" t="s">
        <v>37</v>
      </c>
      <c r="K24" s="21" t="s">
        <v>39</v>
      </c>
      <c r="L24" s="23">
        <v>0.01</v>
      </c>
      <c r="M24" s="15" t="s">
        <v>39</v>
      </c>
      <c r="N24" s="20" t="s">
        <v>39</v>
      </c>
      <c r="O24" s="19">
        <f t="shared" si="0"/>
        <v>0.01</v>
      </c>
    </row>
    <row r="25" spans="1:15" ht="18" customHeight="1" x14ac:dyDescent="0.2">
      <c r="A25" s="29">
        <f t="shared" si="1"/>
        <v>22</v>
      </c>
      <c r="B25" s="28" t="s">
        <v>53</v>
      </c>
      <c r="C25" s="13" t="s">
        <v>70</v>
      </c>
      <c r="D25" s="13" t="str">
        <f>VLOOKUP(C25,TaxInfo!$A$2:$B$641,2,0)</f>
        <v xml:space="preserve">Angat Hydropower Corporation </v>
      </c>
      <c r="E25" s="14" t="str">
        <f>VLOOKUP(C25,TaxInfo!$A$2:$C$641,3,0)</f>
        <v>008-657-558-000</v>
      </c>
      <c r="F25" s="14" t="s">
        <v>36</v>
      </c>
      <c r="G25" s="14" t="s">
        <v>37</v>
      </c>
      <c r="H25" s="14" t="s">
        <v>38</v>
      </c>
      <c r="I25" s="14" t="s">
        <v>37</v>
      </c>
      <c r="J25" s="14" t="s">
        <v>37</v>
      </c>
      <c r="K25" s="21" t="s">
        <v>39</v>
      </c>
      <c r="L25" s="23">
        <v>0.67</v>
      </c>
      <c r="M25" s="15" t="s">
        <v>39</v>
      </c>
      <c r="N25" s="20">
        <v>-0.01</v>
      </c>
      <c r="O25" s="19">
        <f t="shared" si="0"/>
        <v>0.66</v>
      </c>
    </row>
    <row r="26" spans="1:15" ht="18" customHeight="1" x14ac:dyDescent="0.2">
      <c r="A26" s="29">
        <f>A25+1</f>
        <v>23</v>
      </c>
      <c r="B26" s="28" t="s">
        <v>49</v>
      </c>
      <c r="C26" s="13" t="s">
        <v>49</v>
      </c>
      <c r="D26" s="13" t="str">
        <f>VLOOKUP(C26,TaxInfo!$A$2:$B$641,2,0)</f>
        <v xml:space="preserve">Angeles Electric Corporation </v>
      </c>
      <c r="E26" s="14" t="str">
        <f>VLOOKUP(C26,TaxInfo!$A$2:$C$641,3,0)</f>
        <v>000-088-802-000</v>
      </c>
      <c r="F26" s="14" t="s">
        <v>36</v>
      </c>
      <c r="G26" s="14" t="s">
        <v>37</v>
      </c>
      <c r="H26" s="14" t="s">
        <v>38</v>
      </c>
      <c r="I26" s="14" t="s">
        <v>38</v>
      </c>
      <c r="J26" s="14" t="s">
        <v>38</v>
      </c>
      <c r="K26" s="16">
        <v>54.79</v>
      </c>
      <c r="L26" s="17" t="s">
        <v>39</v>
      </c>
      <c r="M26" s="18">
        <v>6.57</v>
      </c>
      <c r="N26" s="19">
        <v>-1.1000000000000001</v>
      </c>
      <c r="O26" s="19">
        <f t="shared" si="0"/>
        <v>60.26</v>
      </c>
    </row>
    <row r="27" spans="1:15" ht="18" customHeight="1" x14ac:dyDescent="0.2">
      <c r="A27" s="29">
        <f>A26+1</f>
        <v>24</v>
      </c>
      <c r="B27" s="28" t="s">
        <v>79</v>
      </c>
      <c r="C27" s="13" t="s">
        <v>79</v>
      </c>
      <c r="D27" s="13" t="str">
        <f>VLOOKUP(C27,TaxInfo!$A$2:$B$641,2,0)</f>
        <v>Antique Electric Cooperative, Inc.</v>
      </c>
      <c r="E27" s="14" t="str">
        <f>VLOOKUP(C27,TaxInfo!$A$2:$C$641,3,0)</f>
        <v>000-567-498-000</v>
      </c>
      <c r="F27" s="14" t="s">
        <v>36</v>
      </c>
      <c r="G27" s="14" t="s">
        <v>37</v>
      </c>
      <c r="H27" s="14" t="s">
        <v>38</v>
      </c>
      <c r="I27" s="14" t="s">
        <v>38</v>
      </c>
      <c r="J27" s="14" t="s">
        <v>38</v>
      </c>
      <c r="K27" s="21">
        <v>11.85</v>
      </c>
      <c r="L27" s="23" t="s">
        <v>39</v>
      </c>
      <c r="M27" s="15">
        <v>1.42</v>
      </c>
      <c r="N27" s="20">
        <v>-0.24</v>
      </c>
      <c r="O27" s="19">
        <f t="shared" si="0"/>
        <v>13.03</v>
      </c>
    </row>
    <row r="28" spans="1:15" ht="18" customHeight="1" x14ac:dyDescent="0.2">
      <c r="A28" s="29">
        <f>A27+1</f>
        <v>25</v>
      </c>
      <c r="B28" s="28" t="s">
        <v>80</v>
      </c>
      <c r="C28" s="13" t="s">
        <v>80</v>
      </c>
      <c r="D28" s="13" t="str">
        <f>VLOOKUP(C28,TaxInfo!$A$2:$B$641,2,0)</f>
        <v xml:space="preserve">AP Renewables Inc. </v>
      </c>
      <c r="E28" s="14" t="str">
        <f>VLOOKUP(C28,TaxInfo!$A$2:$C$641,3,0)</f>
        <v>006-893-465-000</v>
      </c>
      <c r="F28" s="14" t="s">
        <v>54</v>
      </c>
      <c r="G28" s="14" t="s">
        <v>37</v>
      </c>
      <c r="H28" s="14" t="s">
        <v>38</v>
      </c>
      <c r="I28" s="14" t="s">
        <v>37</v>
      </c>
      <c r="J28" s="14" t="s">
        <v>37</v>
      </c>
      <c r="K28" s="21" t="s">
        <v>39</v>
      </c>
      <c r="L28" s="23">
        <v>357.73</v>
      </c>
      <c r="M28" s="15" t="s">
        <v>39</v>
      </c>
      <c r="N28" s="20">
        <v>-7.15</v>
      </c>
      <c r="O28" s="19">
        <f t="shared" si="0"/>
        <v>350.58000000000004</v>
      </c>
    </row>
    <row r="29" spans="1:15" ht="18" customHeight="1" x14ac:dyDescent="0.2">
      <c r="A29" s="29">
        <f t="shared" si="1"/>
        <v>26</v>
      </c>
      <c r="B29" s="28" t="s">
        <v>80</v>
      </c>
      <c r="C29" s="13" t="s">
        <v>81</v>
      </c>
      <c r="D29" s="13" t="str">
        <f>VLOOKUP(C29,TaxInfo!$A$2:$B$641,2,0)</f>
        <v xml:space="preserve">AP Renewables Inc. </v>
      </c>
      <c r="E29" s="14" t="str">
        <f>VLOOKUP(C29,TaxInfo!$A$2:$C$641,3,0)</f>
        <v>006-893-465-000</v>
      </c>
      <c r="F29" s="14" t="s">
        <v>36</v>
      </c>
      <c r="G29" s="14" t="s">
        <v>37</v>
      </c>
      <c r="H29" s="14" t="s">
        <v>38</v>
      </c>
      <c r="I29" s="14" t="s">
        <v>37</v>
      </c>
      <c r="J29" s="14" t="s">
        <v>37</v>
      </c>
      <c r="K29" s="21" t="s">
        <v>39</v>
      </c>
      <c r="L29" s="23">
        <v>1.64</v>
      </c>
      <c r="M29" s="15" t="s">
        <v>39</v>
      </c>
      <c r="N29" s="20">
        <v>-0.03</v>
      </c>
      <c r="O29" s="19">
        <f t="shared" si="0"/>
        <v>1.6099999999999999</v>
      </c>
    </row>
    <row r="30" spans="1:15" ht="18" customHeight="1" x14ac:dyDescent="0.2">
      <c r="A30" s="29">
        <f t="shared" si="1"/>
        <v>27</v>
      </c>
      <c r="B30" s="28" t="s">
        <v>80</v>
      </c>
      <c r="C30" s="13" t="s">
        <v>160</v>
      </c>
      <c r="D30" s="13" t="str">
        <f>VLOOKUP(C30,TaxInfo!$A$2:$B$641,2,0)</f>
        <v xml:space="preserve">AP Renewables Inc. </v>
      </c>
      <c r="E30" s="14" t="str">
        <f>VLOOKUP(C30,TaxInfo!$A$2:$C$641,3,0)</f>
        <v>006-893-465-000</v>
      </c>
      <c r="F30" s="14" t="s">
        <v>36</v>
      </c>
      <c r="G30" s="14" t="s">
        <v>37</v>
      </c>
      <c r="H30" s="14" t="s">
        <v>38</v>
      </c>
      <c r="I30" s="14" t="s">
        <v>38</v>
      </c>
      <c r="J30" s="14" t="s">
        <v>37</v>
      </c>
      <c r="K30" s="21" t="s">
        <v>39</v>
      </c>
      <c r="L30" s="23">
        <v>0.03</v>
      </c>
      <c r="M30" s="15" t="s">
        <v>39</v>
      </c>
      <c r="N30" s="20" t="s">
        <v>39</v>
      </c>
      <c r="O30" s="19">
        <f t="shared" si="0"/>
        <v>0.03</v>
      </c>
    </row>
    <row r="31" spans="1:15" ht="18" customHeight="1" x14ac:dyDescent="0.2">
      <c r="A31" s="29">
        <f t="shared" si="1"/>
        <v>28</v>
      </c>
      <c r="B31" s="28" t="s">
        <v>80</v>
      </c>
      <c r="C31" s="13" t="s">
        <v>163</v>
      </c>
      <c r="D31" s="13" t="str">
        <f>VLOOKUP(C31,TaxInfo!$A$2:$B$641,2,0)</f>
        <v xml:space="preserve">AP Renewables Inc. </v>
      </c>
      <c r="E31" s="14" t="str">
        <f>VLOOKUP(C31,TaxInfo!$A$2:$C$641,3,0)</f>
        <v>006-893-465-000</v>
      </c>
      <c r="F31" s="14" t="s">
        <v>36</v>
      </c>
      <c r="G31" s="14" t="s">
        <v>37</v>
      </c>
      <c r="H31" s="14" t="s">
        <v>38</v>
      </c>
      <c r="I31" s="14" t="s">
        <v>38</v>
      </c>
      <c r="J31" s="14" t="s">
        <v>38</v>
      </c>
      <c r="K31" s="21">
        <v>2.89</v>
      </c>
      <c r="L31" s="23" t="s">
        <v>1546</v>
      </c>
      <c r="M31" s="15">
        <v>0.35</v>
      </c>
      <c r="N31" s="20">
        <v>-0.06</v>
      </c>
      <c r="O31" s="19">
        <f t="shared" si="0"/>
        <v>3.18</v>
      </c>
    </row>
    <row r="32" spans="1:15" ht="18" customHeight="1" x14ac:dyDescent="0.2">
      <c r="A32" s="29">
        <f t="shared" si="1"/>
        <v>29</v>
      </c>
      <c r="B32" s="28" t="s">
        <v>80</v>
      </c>
      <c r="C32" s="13" t="s">
        <v>161</v>
      </c>
      <c r="D32" s="13" t="str">
        <f>VLOOKUP(C32,TaxInfo!$A$2:$B$641,2,0)</f>
        <v xml:space="preserve">AP Renewables Inc. </v>
      </c>
      <c r="E32" s="14" t="str">
        <f>VLOOKUP(C32,TaxInfo!$A$2:$C$641,3,0)</f>
        <v>006-893-465-000</v>
      </c>
      <c r="F32" s="14" t="s">
        <v>36</v>
      </c>
      <c r="G32" s="14" t="s">
        <v>37</v>
      </c>
      <c r="H32" s="14" t="s">
        <v>38</v>
      </c>
      <c r="I32" s="14" t="s">
        <v>38</v>
      </c>
      <c r="J32" s="14" t="s">
        <v>38</v>
      </c>
      <c r="K32" s="21">
        <v>3.35</v>
      </c>
      <c r="L32" s="23" t="s">
        <v>1546</v>
      </c>
      <c r="M32" s="15">
        <v>0.4</v>
      </c>
      <c r="N32" s="20">
        <v>-7.0000000000000007E-2</v>
      </c>
      <c r="O32" s="19">
        <f t="shared" si="0"/>
        <v>3.68</v>
      </c>
    </row>
    <row r="33" spans="1:15" ht="18" customHeight="1" x14ac:dyDescent="0.2">
      <c r="A33" s="29">
        <f t="shared" si="1"/>
        <v>30</v>
      </c>
      <c r="B33" s="28" t="s">
        <v>80</v>
      </c>
      <c r="C33" s="13" t="s">
        <v>164</v>
      </c>
      <c r="D33" s="13" t="str">
        <f>VLOOKUP(C33,TaxInfo!$A$2:$B$641,2,0)</f>
        <v xml:space="preserve">AP Renewables Inc. </v>
      </c>
      <c r="E33" s="14" t="str">
        <f>VLOOKUP(C33,TaxInfo!$A$2:$C$641,3,0)</f>
        <v>006-893-465-000</v>
      </c>
      <c r="F33" s="14" t="s">
        <v>36</v>
      </c>
      <c r="G33" s="14" t="s">
        <v>37</v>
      </c>
      <c r="H33" s="14" t="s">
        <v>38</v>
      </c>
      <c r="I33" s="14" t="s">
        <v>38</v>
      </c>
      <c r="J33" s="14" t="s">
        <v>38</v>
      </c>
      <c r="K33" s="21">
        <v>10.61</v>
      </c>
      <c r="L33" s="23" t="s">
        <v>1546</v>
      </c>
      <c r="M33" s="15">
        <v>1.27</v>
      </c>
      <c r="N33" s="20">
        <v>-0.21</v>
      </c>
      <c r="O33" s="19">
        <f t="shared" si="0"/>
        <v>11.669999999999998</v>
      </c>
    </row>
    <row r="34" spans="1:15" ht="18" customHeight="1" x14ac:dyDescent="0.2">
      <c r="A34" s="29">
        <f>A33+1</f>
        <v>31</v>
      </c>
      <c r="B34" s="28" t="s">
        <v>52</v>
      </c>
      <c r="C34" s="13" t="s">
        <v>52</v>
      </c>
      <c r="D34" s="13" t="str">
        <f>VLOOKUP(C34,TaxInfo!$A$2:$B$641,2,0)</f>
        <v>Authority of the Freeport Area of Bataan</v>
      </c>
      <c r="E34" s="14" t="str">
        <f>VLOOKUP(C34,TaxInfo!$A$2:$C$641,3,0)</f>
        <v>295-375-213-000</v>
      </c>
      <c r="F34" s="14" t="s">
        <v>36</v>
      </c>
      <c r="G34" s="14" t="s">
        <v>37</v>
      </c>
      <c r="H34" s="14" t="s">
        <v>38</v>
      </c>
      <c r="I34" s="14" t="s">
        <v>38</v>
      </c>
      <c r="J34" s="14" t="s">
        <v>37</v>
      </c>
      <c r="K34" s="21" t="s">
        <v>39</v>
      </c>
      <c r="L34" s="23">
        <v>2.27</v>
      </c>
      <c r="M34" s="15" t="s">
        <v>39</v>
      </c>
      <c r="N34" s="19">
        <v>-0.05</v>
      </c>
      <c r="O34" s="19">
        <f t="shared" si="0"/>
        <v>2.2200000000000002</v>
      </c>
    </row>
    <row r="35" spans="1:15" ht="18" customHeight="1" x14ac:dyDescent="0.2">
      <c r="A35" s="29">
        <f>A34+1</f>
        <v>32</v>
      </c>
      <c r="B35" s="28" t="s">
        <v>182</v>
      </c>
      <c r="C35" s="13" t="s">
        <v>182</v>
      </c>
      <c r="D35" s="13" t="str">
        <f>VLOOKUP(C35,TaxInfo!$A$2:$B$641,2,0)</f>
        <v>Bac-Man Geothermal, Inc.</v>
      </c>
      <c r="E35" s="14" t="str">
        <f>VLOOKUP(C35,TaxInfo!$A$2:$C$641,3,0)</f>
        <v>007-721-206</v>
      </c>
      <c r="F35" s="14" t="s">
        <v>54</v>
      </c>
      <c r="G35" s="14" t="s">
        <v>37</v>
      </c>
      <c r="H35" s="14" t="s">
        <v>38</v>
      </c>
      <c r="I35" s="14" t="s">
        <v>37</v>
      </c>
      <c r="J35" s="14" t="s">
        <v>37</v>
      </c>
      <c r="K35" s="21" t="s">
        <v>39</v>
      </c>
      <c r="L35" s="23">
        <v>265.88</v>
      </c>
      <c r="M35" s="15" t="s">
        <v>39</v>
      </c>
      <c r="N35" s="20">
        <v>-5.32</v>
      </c>
      <c r="O35" s="19">
        <f t="shared" si="0"/>
        <v>260.56</v>
      </c>
    </row>
    <row r="36" spans="1:15" ht="18" customHeight="1" x14ac:dyDescent="0.2">
      <c r="A36" s="29">
        <f t="shared" si="1"/>
        <v>33</v>
      </c>
      <c r="B36" s="28" t="s">
        <v>186</v>
      </c>
      <c r="C36" s="13" t="s">
        <v>186</v>
      </c>
      <c r="D36" s="13" t="str">
        <f>VLOOKUP(C36,TaxInfo!$A$2:$B$641,2,0)</f>
        <v>Bac-Man Geothermal, Inc.</v>
      </c>
      <c r="E36" s="14" t="str">
        <f>VLOOKUP(C36,TaxInfo!$A$2:$C$641,3,0)</f>
        <v>007-721-206</v>
      </c>
      <c r="F36" s="14" t="s">
        <v>36</v>
      </c>
      <c r="G36" s="14" t="s">
        <v>37</v>
      </c>
      <c r="H36" s="14" t="s">
        <v>38</v>
      </c>
      <c r="I36" s="14" t="s">
        <v>38</v>
      </c>
      <c r="J36" s="14" t="s">
        <v>38</v>
      </c>
      <c r="K36" s="21">
        <v>0.04</v>
      </c>
      <c r="L36" s="23" t="s">
        <v>1546</v>
      </c>
      <c r="M36" s="15" t="s">
        <v>39</v>
      </c>
      <c r="N36" s="20" t="s">
        <v>39</v>
      </c>
      <c r="O36" s="19">
        <f t="shared" si="0"/>
        <v>0.04</v>
      </c>
    </row>
    <row r="37" spans="1:15" ht="18" customHeight="1" x14ac:dyDescent="0.2">
      <c r="A37" s="29">
        <f t="shared" si="1"/>
        <v>34</v>
      </c>
      <c r="B37" s="28" t="s">
        <v>186</v>
      </c>
      <c r="C37" s="13" t="s">
        <v>188</v>
      </c>
      <c r="D37" s="13" t="str">
        <f>VLOOKUP(C37,TaxInfo!$A$2:$B$641,2,0)</f>
        <v>Bac-Man Geothermal, Inc.</v>
      </c>
      <c r="E37" s="14" t="str">
        <f>VLOOKUP(C37,TaxInfo!$A$2:$C$641,3,0)</f>
        <v>007-721-206-000</v>
      </c>
      <c r="F37" s="14" t="s">
        <v>36</v>
      </c>
      <c r="G37" s="14" t="s">
        <v>37</v>
      </c>
      <c r="H37" s="14" t="s">
        <v>38</v>
      </c>
      <c r="I37" s="14" t="s">
        <v>38</v>
      </c>
      <c r="J37" s="14" t="s">
        <v>37</v>
      </c>
      <c r="K37" s="21" t="s">
        <v>39</v>
      </c>
      <c r="L37" s="23">
        <v>69.09</v>
      </c>
      <c r="M37" s="15" t="s">
        <v>39</v>
      </c>
      <c r="N37" s="20">
        <v>-1.38</v>
      </c>
      <c r="O37" s="19">
        <f t="shared" si="0"/>
        <v>67.710000000000008</v>
      </c>
    </row>
    <row r="38" spans="1:15" ht="18" customHeight="1" x14ac:dyDescent="0.2">
      <c r="A38" s="29">
        <f t="shared" si="1"/>
        <v>35</v>
      </c>
      <c r="B38" s="28" t="s">
        <v>186</v>
      </c>
      <c r="C38" s="13" t="s">
        <v>191</v>
      </c>
      <c r="D38" s="13" t="str">
        <f>VLOOKUP(C38,TaxInfo!$A$2:$B$641,2,0)</f>
        <v>Bac-Man Geothermal, Inc.</v>
      </c>
      <c r="E38" s="14" t="str">
        <f>VLOOKUP(C38,TaxInfo!$A$2:$C$641,3,0)</f>
        <v>007-721-206</v>
      </c>
      <c r="F38" s="14" t="s">
        <v>36</v>
      </c>
      <c r="G38" s="14" t="s">
        <v>37</v>
      </c>
      <c r="H38" s="14" t="s">
        <v>38</v>
      </c>
      <c r="I38" s="14" t="s">
        <v>38</v>
      </c>
      <c r="J38" s="14" t="s">
        <v>38</v>
      </c>
      <c r="K38" s="21">
        <v>0.38</v>
      </c>
      <c r="L38" s="23" t="s">
        <v>1546</v>
      </c>
      <c r="M38" s="15">
        <v>0.05</v>
      </c>
      <c r="N38" s="20">
        <v>-0.01</v>
      </c>
      <c r="O38" s="19">
        <f t="shared" si="0"/>
        <v>0.42</v>
      </c>
    </row>
    <row r="39" spans="1:15" ht="18" customHeight="1" x14ac:dyDescent="0.2">
      <c r="A39" s="29">
        <f t="shared" si="1"/>
        <v>36</v>
      </c>
      <c r="B39" s="28" t="s">
        <v>182</v>
      </c>
      <c r="C39" s="13" t="s">
        <v>189</v>
      </c>
      <c r="D39" s="13" t="str">
        <f>VLOOKUP(C39,TaxInfo!$A$2:$B$641,2,0)</f>
        <v>Bac-Man Geothermal, Inc.</v>
      </c>
      <c r="E39" s="14" t="str">
        <f>VLOOKUP(C39,TaxInfo!$A$2:$C$641,3,0)</f>
        <v>007-721-206</v>
      </c>
      <c r="F39" s="14" t="s">
        <v>36</v>
      </c>
      <c r="G39" s="14" t="s">
        <v>37</v>
      </c>
      <c r="H39" s="14" t="s">
        <v>38</v>
      </c>
      <c r="I39" s="14" t="s">
        <v>37</v>
      </c>
      <c r="J39" s="14" t="s">
        <v>37</v>
      </c>
      <c r="K39" s="21" t="s">
        <v>39</v>
      </c>
      <c r="L39" s="23">
        <v>0.25</v>
      </c>
      <c r="M39" s="15" t="s">
        <v>39</v>
      </c>
      <c r="N39" s="20" t="s">
        <v>39</v>
      </c>
      <c r="O39" s="19">
        <f t="shared" si="0"/>
        <v>0.25</v>
      </c>
    </row>
    <row r="40" spans="1:15" ht="18" customHeight="1" x14ac:dyDescent="0.2">
      <c r="A40" s="29">
        <f>A39+1</f>
        <v>37</v>
      </c>
      <c r="B40" s="28" t="s">
        <v>196</v>
      </c>
      <c r="C40" s="13" t="s">
        <v>196</v>
      </c>
      <c r="D40" s="13" t="str">
        <f>VLOOKUP(C40,TaxInfo!$A$2:$B$641,2,0)</f>
        <v xml:space="preserve">Balamban Enerzone Corporation </v>
      </c>
      <c r="E40" s="14" t="str">
        <f>VLOOKUP(C40,TaxInfo!$A$2:$C$641,3,0)</f>
        <v>250-328-123-000</v>
      </c>
      <c r="F40" s="14" t="s">
        <v>36</v>
      </c>
      <c r="G40" s="14" t="s">
        <v>37</v>
      </c>
      <c r="H40" s="14" t="s">
        <v>38</v>
      </c>
      <c r="I40" s="14" t="s">
        <v>38</v>
      </c>
      <c r="J40" s="14" t="s">
        <v>37</v>
      </c>
      <c r="K40" s="21" t="s">
        <v>39</v>
      </c>
      <c r="L40" s="23">
        <v>0.8</v>
      </c>
      <c r="M40" s="15" t="s">
        <v>39</v>
      </c>
      <c r="N40" s="20">
        <v>-0.02</v>
      </c>
      <c r="O40" s="19">
        <f t="shared" si="0"/>
        <v>0.78</v>
      </c>
    </row>
    <row r="41" spans="1:15" ht="18" customHeight="1" x14ac:dyDescent="0.2">
      <c r="A41" s="29">
        <f>A40+1</f>
        <v>38</v>
      </c>
      <c r="B41" s="28" t="s">
        <v>203</v>
      </c>
      <c r="C41" s="13" t="s">
        <v>203</v>
      </c>
      <c r="D41" s="13" t="str">
        <f>VLOOKUP(C41,TaxInfo!$A$2:$B$641,2,0)</f>
        <v>Bataan 2020 Power Ventures, Inc.</v>
      </c>
      <c r="E41" s="14" t="str">
        <f>VLOOKUP(C41,TaxInfo!$A$2:$C$641,3,0)</f>
        <v>009-364-267-000</v>
      </c>
      <c r="F41" s="14" t="s">
        <v>54</v>
      </c>
      <c r="G41" s="14" t="s">
        <v>37</v>
      </c>
      <c r="H41" s="14" t="s">
        <v>38</v>
      </c>
      <c r="I41" s="14" t="s">
        <v>37</v>
      </c>
      <c r="J41" s="14" t="s">
        <v>37</v>
      </c>
      <c r="K41" s="21" t="s">
        <v>39</v>
      </c>
      <c r="L41" s="23">
        <v>0.01</v>
      </c>
      <c r="M41" s="15" t="s">
        <v>39</v>
      </c>
      <c r="N41" s="20" t="s">
        <v>39</v>
      </c>
      <c r="O41" s="19">
        <f t="shared" si="0"/>
        <v>0.01</v>
      </c>
    </row>
    <row r="42" spans="1:15" ht="18" customHeight="1" x14ac:dyDescent="0.2">
      <c r="A42" s="29">
        <f t="shared" ref="A42:A57" si="2">A41+1</f>
        <v>39</v>
      </c>
      <c r="B42" s="28" t="s">
        <v>203</v>
      </c>
      <c r="C42" s="13" t="s">
        <v>205</v>
      </c>
      <c r="D42" s="13" t="str">
        <f>VLOOKUP(C42,TaxInfo!$A$2:$B$641,2,0)</f>
        <v>Bataan 2020 Power Ventures, Inc.</v>
      </c>
      <c r="E42" s="14" t="str">
        <f>VLOOKUP(C42,TaxInfo!$A$2:$C$641,3,0)</f>
        <v>009-364-267-000</v>
      </c>
      <c r="F42" s="14" t="s">
        <v>36</v>
      </c>
      <c r="G42" s="14" t="s">
        <v>37</v>
      </c>
      <c r="H42" s="14" t="s">
        <v>38</v>
      </c>
      <c r="I42" s="14" t="s">
        <v>37</v>
      </c>
      <c r="J42" s="14" t="s">
        <v>37</v>
      </c>
      <c r="K42" s="21" t="s">
        <v>39</v>
      </c>
      <c r="L42" s="23">
        <v>0.19</v>
      </c>
      <c r="M42" s="15" t="s">
        <v>39</v>
      </c>
      <c r="N42" s="20" t="s">
        <v>39</v>
      </c>
      <c r="O42" s="19">
        <f t="shared" si="0"/>
        <v>0.19</v>
      </c>
    </row>
    <row r="43" spans="1:15" ht="18" customHeight="1" x14ac:dyDescent="0.2">
      <c r="A43" s="29">
        <f>A42+1</f>
        <v>40</v>
      </c>
      <c r="B43" s="28" t="s">
        <v>207</v>
      </c>
      <c r="C43" s="13" t="s">
        <v>211</v>
      </c>
      <c r="D43" s="13" t="str">
        <f>VLOOKUP(C43,TaxInfo!$A$2:$B$641,2,0)</f>
        <v xml:space="preserve">Bataan Solar Energy Inc. </v>
      </c>
      <c r="E43" s="14" t="str">
        <f>VLOOKUP(C43,TaxInfo!$A$2:$C$641,3,0)</f>
        <v>009-360-958-000</v>
      </c>
      <c r="F43" s="14" t="s">
        <v>36</v>
      </c>
      <c r="G43" s="14" t="s">
        <v>37</v>
      </c>
      <c r="H43" s="14" t="s">
        <v>38</v>
      </c>
      <c r="I43" s="14" t="s">
        <v>37</v>
      </c>
      <c r="J43" s="14" t="s">
        <v>37</v>
      </c>
      <c r="K43" s="21" t="s">
        <v>39</v>
      </c>
      <c r="L43" s="23">
        <v>0.01</v>
      </c>
      <c r="M43" s="15" t="s">
        <v>39</v>
      </c>
      <c r="N43" s="20" t="s">
        <v>39</v>
      </c>
      <c r="O43" s="19">
        <f t="shared" si="0"/>
        <v>0.01</v>
      </c>
    </row>
    <row r="44" spans="1:15" ht="18" customHeight="1" x14ac:dyDescent="0.2">
      <c r="A44" s="29">
        <f>A43+1</f>
        <v>41</v>
      </c>
      <c r="B44" s="28" t="s">
        <v>85</v>
      </c>
      <c r="C44" s="13" t="s">
        <v>85</v>
      </c>
      <c r="D44" s="13" t="str">
        <f>VLOOKUP(C44,TaxInfo!$A$2:$B$641,2,0)</f>
        <v xml:space="preserve">Batangas I Electric Cooperative, Inc. </v>
      </c>
      <c r="E44" s="14" t="str">
        <f>VLOOKUP(C44,TaxInfo!$A$2:$C$641,3,0)</f>
        <v>000-619-182</v>
      </c>
      <c r="F44" s="14" t="s">
        <v>36</v>
      </c>
      <c r="G44" s="14" t="s">
        <v>37</v>
      </c>
      <c r="H44" s="14" t="s">
        <v>38</v>
      </c>
      <c r="I44" s="14" t="s">
        <v>38</v>
      </c>
      <c r="J44" s="14" t="s">
        <v>38</v>
      </c>
      <c r="K44" s="21">
        <v>27.8</v>
      </c>
      <c r="L44" s="23" t="s">
        <v>39</v>
      </c>
      <c r="M44" s="15">
        <v>3.34</v>
      </c>
      <c r="N44" s="20">
        <v>-0.56000000000000005</v>
      </c>
      <c r="O44" s="19">
        <f t="shared" si="0"/>
        <v>30.580000000000002</v>
      </c>
    </row>
    <row r="45" spans="1:15" ht="18" customHeight="1" x14ac:dyDescent="0.2">
      <c r="A45" s="29">
        <f>A44+1</f>
        <v>42</v>
      </c>
      <c r="B45" s="28" t="s">
        <v>86</v>
      </c>
      <c r="C45" s="13" t="s">
        <v>86</v>
      </c>
      <c r="D45" s="13" t="str">
        <f>VLOOKUP(C45,TaxInfo!$A$2:$B$641,2,0)</f>
        <v xml:space="preserve">Batangas II Electric Cooperative, Inc. </v>
      </c>
      <c r="E45" s="14" t="str">
        <f>VLOOKUP(C45,TaxInfo!$A$2:$C$641,3,0)</f>
        <v>000-958-167-000</v>
      </c>
      <c r="F45" s="14" t="s">
        <v>36</v>
      </c>
      <c r="G45" s="14" t="s">
        <v>37</v>
      </c>
      <c r="H45" s="14" t="s">
        <v>38</v>
      </c>
      <c r="I45" s="14" t="s">
        <v>38</v>
      </c>
      <c r="J45" s="14" t="s">
        <v>38</v>
      </c>
      <c r="K45" s="21">
        <v>129.97999999999999</v>
      </c>
      <c r="L45" s="23" t="s">
        <v>39</v>
      </c>
      <c r="M45" s="15">
        <v>15.6</v>
      </c>
      <c r="N45" s="20">
        <v>-2.6</v>
      </c>
      <c r="O45" s="19">
        <f t="shared" si="0"/>
        <v>142.97999999999999</v>
      </c>
    </row>
    <row r="46" spans="1:15" ht="18" customHeight="1" x14ac:dyDescent="0.2">
      <c r="A46" s="29">
        <f t="shared" si="2"/>
        <v>43</v>
      </c>
      <c r="B46" s="28" t="s">
        <v>218</v>
      </c>
      <c r="C46" s="13" t="s">
        <v>218</v>
      </c>
      <c r="D46" s="13" t="str">
        <f>VLOOKUP(C46,TaxInfo!$A$2:$B$641,2,0)</f>
        <v xml:space="preserve">Batangas II Electric Cooperative, Inc. </v>
      </c>
      <c r="E46" s="14" t="str">
        <f>VLOOKUP(C46,TaxInfo!$A$2:$C$641,3,0)</f>
        <v>000-958-167-000</v>
      </c>
      <c r="F46" s="14" t="s">
        <v>36</v>
      </c>
      <c r="G46" s="14" t="s">
        <v>37</v>
      </c>
      <c r="H46" s="14" t="s">
        <v>38</v>
      </c>
      <c r="I46" s="14" t="s">
        <v>38</v>
      </c>
      <c r="J46" s="14" t="s">
        <v>38</v>
      </c>
      <c r="K46" s="21">
        <v>0.17</v>
      </c>
      <c r="L46" s="23" t="s">
        <v>1546</v>
      </c>
      <c r="M46" s="15">
        <v>0.02</v>
      </c>
      <c r="N46" s="20" t="s">
        <v>39</v>
      </c>
      <c r="O46" s="19">
        <f t="shared" si="0"/>
        <v>0.19</v>
      </c>
    </row>
    <row r="47" spans="1:15" ht="18" customHeight="1" x14ac:dyDescent="0.2">
      <c r="A47" s="29">
        <f>A46+1</f>
        <v>44</v>
      </c>
      <c r="B47" s="28" t="s">
        <v>220</v>
      </c>
      <c r="C47" s="13" t="s">
        <v>220</v>
      </c>
      <c r="D47" s="13" t="str">
        <f>VLOOKUP(C47,TaxInfo!$A$2:$B$641,2,0)</f>
        <v xml:space="preserve">Belgrove Power Corporation </v>
      </c>
      <c r="E47" s="14" t="str">
        <f>VLOOKUP(C47,TaxInfo!$A$2:$C$641,3,0)</f>
        <v>771-533-432-000</v>
      </c>
      <c r="F47" s="14" t="s">
        <v>54</v>
      </c>
      <c r="G47" s="14" t="s">
        <v>37</v>
      </c>
      <c r="H47" s="14" t="s">
        <v>38</v>
      </c>
      <c r="I47" s="14" t="s">
        <v>38</v>
      </c>
      <c r="J47" s="14" t="s">
        <v>38</v>
      </c>
      <c r="K47" s="21">
        <v>0.02</v>
      </c>
      <c r="L47" s="23" t="s">
        <v>1546</v>
      </c>
      <c r="M47" s="15" t="s">
        <v>39</v>
      </c>
      <c r="N47" s="20" t="s">
        <v>39</v>
      </c>
      <c r="O47" s="19">
        <f t="shared" si="0"/>
        <v>0.02</v>
      </c>
    </row>
    <row r="48" spans="1:15" ht="18" customHeight="1" x14ac:dyDescent="0.2">
      <c r="A48" s="29">
        <f t="shared" si="2"/>
        <v>45</v>
      </c>
      <c r="B48" s="28" t="s">
        <v>220</v>
      </c>
      <c r="C48" s="13" t="s">
        <v>224</v>
      </c>
      <c r="D48" s="13" t="str">
        <f>VLOOKUP(C48,TaxInfo!$A$2:$B$641,2,0)</f>
        <v xml:space="preserve">Belgrove Power Corporation </v>
      </c>
      <c r="E48" s="14" t="str">
        <f>VLOOKUP(C48,TaxInfo!$A$2:$C$641,3,0)</f>
        <v>771-533-432-000</v>
      </c>
      <c r="F48" s="14" t="s">
        <v>36</v>
      </c>
      <c r="G48" s="14" t="s">
        <v>37</v>
      </c>
      <c r="H48" s="14" t="s">
        <v>38</v>
      </c>
      <c r="I48" s="14" t="s">
        <v>38</v>
      </c>
      <c r="J48" s="14" t="s">
        <v>38</v>
      </c>
      <c r="K48" s="21">
        <v>3.14</v>
      </c>
      <c r="L48" s="23" t="s">
        <v>1546</v>
      </c>
      <c r="M48" s="15">
        <v>0.38</v>
      </c>
      <c r="N48" s="20">
        <v>-0.06</v>
      </c>
      <c r="O48" s="19">
        <f t="shared" si="0"/>
        <v>3.46</v>
      </c>
    </row>
    <row r="49" spans="1:15" ht="18" customHeight="1" x14ac:dyDescent="0.2">
      <c r="A49" s="29">
        <f>A48+1</f>
        <v>46</v>
      </c>
      <c r="B49" s="28" t="s">
        <v>234</v>
      </c>
      <c r="C49" s="13" t="s">
        <v>234</v>
      </c>
      <c r="D49" s="13" t="str">
        <f>VLOOKUP(C49,TaxInfo!$A$2:$B$641,2,0)</f>
        <v xml:space="preserve">Biliran Electric Cooperative, Inc. </v>
      </c>
      <c r="E49" s="14" t="str">
        <f>VLOOKUP(C49,TaxInfo!$A$2:$C$641,3,0)</f>
        <v>000-608-067-000</v>
      </c>
      <c r="F49" s="14" t="s">
        <v>36</v>
      </c>
      <c r="G49" s="14" t="s">
        <v>37</v>
      </c>
      <c r="H49" s="14" t="s">
        <v>38</v>
      </c>
      <c r="I49" s="14" t="s">
        <v>38</v>
      </c>
      <c r="J49" s="14" t="s">
        <v>38</v>
      </c>
      <c r="K49" s="21">
        <v>3.35</v>
      </c>
      <c r="L49" s="23" t="s">
        <v>1546</v>
      </c>
      <c r="M49" s="15">
        <v>0.4</v>
      </c>
      <c r="N49" s="20">
        <v>-7.0000000000000007E-2</v>
      </c>
      <c r="O49" s="19">
        <f t="shared" si="0"/>
        <v>3.68</v>
      </c>
    </row>
    <row r="50" spans="1:15" ht="18" customHeight="1" x14ac:dyDescent="0.2">
      <c r="A50" s="29">
        <f>A49+1</f>
        <v>47</v>
      </c>
      <c r="B50" s="28" t="s">
        <v>253</v>
      </c>
      <c r="C50" s="13" t="s">
        <v>253</v>
      </c>
      <c r="D50" s="13" t="str">
        <f>VLOOKUP(C50,TaxInfo!$A$2:$B$641,2,0)</f>
        <v xml:space="preserve">Bohol I Electric Cooperative, Inc. </v>
      </c>
      <c r="E50" s="14" t="str">
        <f>VLOOKUP(C50,TaxInfo!$A$2:$C$641,3,0)</f>
        <v>000-534-418</v>
      </c>
      <c r="F50" s="14" t="s">
        <v>36</v>
      </c>
      <c r="G50" s="14" t="s">
        <v>37</v>
      </c>
      <c r="H50" s="14" t="s">
        <v>38</v>
      </c>
      <c r="I50" s="14" t="s">
        <v>38</v>
      </c>
      <c r="J50" s="14" t="s">
        <v>38</v>
      </c>
      <c r="K50" s="21">
        <v>8.67</v>
      </c>
      <c r="L50" s="23" t="s">
        <v>1546</v>
      </c>
      <c r="M50" s="15">
        <v>1.04</v>
      </c>
      <c r="N50" s="20">
        <v>-0.17</v>
      </c>
      <c r="O50" s="19">
        <f t="shared" si="0"/>
        <v>9.5400000000000009</v>
      </c>
    </row>
    <row r="51" spans="1:15" ht="18" customHeight="1" x14ac:dyDescent="0.2">
      <c r="A51" s="29">
        <f>A50+1</f>
        <v>48</v>
      </c>
      <c r="B51" s="28" t="s">
        <v>261</v>
      </c>
      <c r="C51" s="13" t="s">
        <v>261</v>
      </c>
      <c r="D51" s="13" t="str">
        <f>VLOOKUP(C51,TaxInfo!$A$2:$B$641,2,0)</f>
        <v xml:space="preserve">Bohol II Electric Cooperative, Inc. </v>
      </c>
      <c r="E51" s="14" t="str">
        <f>VLOOKUP(C51,TaxInfo!$A$2:$C$641,3,0)</f>
        <v>610-002-030-585</v>
      </c>
      <c r="F51" s="14" t="s">
        <v>36</v>
      </c>
      <c r="G51" s="14" t="s">
        <v>37</v>
      </c>
      <c r="H51" s="14" t="s">
        <v>38</v>
      </c>
      <c r="I51" s="14" t="s">
        <v>38</v>
      </c>
      <c r="J51" s="14" t="s">
        <v>38</v>
      </c>
      <c r="K51" s="21">
        <v>3.41</v>
      </c>
      <c r="L51" s="23" t="s">
        <v>1546</v>
      </c>
      <c r="M51" s="15">
        <v>0.41</v>
      </c>
      <c r="N51" s="20">
        <v>-7.0000000000000007E-2</v>
      </c>
      <c r="O51" s="19">
        <f t="shared" si="0"/>
        <v>3.7500000000000004</v>
      </c>
    </row>
    <row r="52" spans="1:15" ht="18" customHeight="1" x14ac:dyDescent="0.2">
      <c r="A52" s="29">
        <f>A51+1</f>
        <v>49</v>
      </c>
      <c r="B52" s="28" t="s">
        <v>265</v>
      </c>
      <c r="C52" s="13" t="s">
        <v>265</v>
      </c>
      <c r="D52" s="13" t="str">
        <f>VLOOKUP(C52,TaxInfo!$A$2:$B$641,2,0)</f>
        <v xml:space="preserve">Bohol Light Company, Inc. </v>
      </c>
      <c r="E52" s="14" t="str">
        <f>VLOOKUP(C52,TaxInfo!$A$2:$C$641,3,0)</f>
        <v>005-372-703-000</v>
      </c>
      <c r="F52" s="14" t="s">
        <v>36</v>
      </c>
      <c r="G52" s="14" t="s">
        <v>37</v>
      </c>
      <c r="H52" s="14" t="s">
        <v>38</v>
      </c>
      <c r="I52" s="14" t="s">
        <v>38</v>
      </c>
      <c r="J52" s="14" t="s">
        <v>38</v>
      </c>
      <c r="K52" s="21">
        <v>14.79</v>
      </c>
      <c r="L52" s="23" t="s">
        <v>1546</v>
      </c>
      <c r="M52" s="15">
        <v>1.77</v>
      </c>
      <c r="N52" s="20">
        <v>-0.3</v>
      </c>
      <c r="O52" s="19">
        <f t="shared" si="0"/>
        <v>16.259999999999998</v>
      </c>
    </row>
    <row r="53" spans="1:15" ht="18" customHeight="1" x14ac:dyDescent="0.2">
      <c r="A53" s="29">
        <f>A52+1</f>
        <v>50</v>
      </c>
      <c r="B53" s="28" t="s">
        <v>275</v>
      </c>
      <c r="C53" s="13" t="s">
        <v>275</v>
      </c>
      <c r="D53" s="13" t="str">
        <f>VLOOKUP(C53,TaxInfo!$A$2:$B$641,2,0)</f>
        <v xml:space="preserve">Bulacan Power Generation Corporation </v>
      </c>
      <c r="E53" s="14" t="str">
        <f>VLOOKUP(C53,TaxInfo!$A$2:$C$641,3,0)</f>
        <v>004-523-557-000</v>
      </c>
      <c r="F53" s="14" t="s">
        <v>54</v>
      </c>
      <c r="G53" s="14" t="s">
        <v>37</v>
      </c>
      <c r="H53" s="14" t="s">
        <v>38</v>
      </c>
      <c r="I53" s="14" t="s">
        <v>38</v>
      </c>
      <c r="J53" s="14" t="s">
        <v>38</v>
      </c>
      <c r="K53" s="21">
        <v>1.24</v>
      </c>
      <c r="L53" s="23" t="s">
        <v>1546</v>
      </c>
      <c r="M53" s="15">
        <v>0.15</v>
      </c>
      <c r="N53" s="20">
        <v>-0.02</v>
      </c>
      <c r="O53" s="19">
        <f t="shared" si="0"/>
        <v>1.3699999999999999</v>
      </c>
    </row>
    <row r="54" spans="1:15" ht="18" customHeight="1" x14ac:dyDescent="0.2">
      <c r="A54" s="29">
        <f t="shared" si="2"/>
        <v>51</v>
      </c>
      <c r="B54" s="28" t="s">
        <v>275</v>
      </c>
      <c r="C54" s="13" t="s">
        <v>282</v>
      </c>
      <c r="D54" s="13" t="str">
        <f>VLOOKUP(C54,TaxInfo!$A$2:$B$641,2,0)</f>
        <v xml:space="preserve">Bulacan Power Generation Corporation </v>
      </c>
      <c r="E54" s="14" t="str">
        <f>VLOOKUP(C54,TaxInfo!$A$2:$C$641,3,0)</f>
        <v>004-523-557-000</v>
      </c>
      <c r="F54" s="14" t="s">
        <v>36</v>
      </c>
      <c r="G54" s="14" t="s">
        <v>37</v>
      </c>
      <c r="H54" s="14" t="s">
        <v>38</v>
      </c>
      <c r="I54" s="14" t="s">
        <v>38</v>
      </c>
      <c r="J54" s="14" t="s">
        <v>38</v>
      </c>
      <c r="K54" s="21">
        <v>0.44</v>
      </c>
      <c r="L54" s="23" t="s">
        <v>1546</v>
      </c>
      <c r="M54" s="15">
        <v>0.05</v>
      </c>
      <c r="N54" s="20">
        <v>-0.01</v>
      </c>
      <c r="O54" s="19">
        <f t="shared" si="0"/>
        <v>0.48</v>
      </c>
    </row>
    <row r="55" spans="1:15" ht="18" customHeight="1" x14ac:dyDescent="0.2">
      <c r="A55" s="29">
        <f>A54+1</f>
        <v>52</v>
      </c>
      <c r="B55" s="28" t="s">
        <v>292</v>
      </c>
      <c r="C55" s="13" t="s">
        <v>292</v>
      </c>
      <c r="D55" s="13" t="str">
        <f>VLOOKUP(C55,TaxInfo!$A$2:$B$641,2,0)</f>
        <v xml:space="preserve">Cabanatuan Electric Corporation </v>
      </c>
      <c r="E55" s="14" t="str">
        <f>VLOOKUP(C55,TaxInfo!$A$2:$C$641,3,0)</f>
        <v>000-542-642-000</v>
      </c>
      <c r="F55" s="14" t="s">
        <v>36</v>
      </c>
      <c r="G55" s="14" t="s">
        <v>37</v>
      </c>
      <c r="H55" s="14" t="s">
        <v>38</v>
      </c>
      <c r="I55" s="14" t="s">
        <v>38</v>
      </c>
      <c r="J55" s="14" t="s">
        <v>38</v>
      </c>
      <c r="K55" s="21">
        <v>28.82</v>
      </c>
      <c r="L55" s="23" t="s">
        <v>1546</v>
      </c>
      <c r="M55" s="15">
        <v>3.46</v>
      </c>
      <c r="N55" s="20">
        <v>-0.57999999999999996</v>
      </c>
      <c r="O55" s="19">
        <f t="shared" si="0"/>
        <v>31.700000000000003</v>
      </c>
    </row>
    <row r="56" spans="1:15" ht="18" customHeight="1" x14ac:dyDescent="0.2">
      <c r="A56" s="29">
        <f>A55+1</f>
        <v>53</v>
      </c>
      <c r="B56" s="28" t="s">
        <v>296</v>
      </c>
      <c r="C56" s="13" t="s">
        <v>296</v>
      </c>
      <c r="D56" s="13" t="str">
        <f>VLOOKUP(C56,TaxInfo!$A$2:$B$641,2,0)</f>
        <v xml:space="preserve">Cagayan Biomass Energy Corporation </v>
      </c>
      <c r="E56" s="14" t="str">
        <f>VLOOKUP(C56,TaxInfo!$A$2:$C$641,3,0)</f>
        <v>008-534-250-000</v>
      </c>
      <c r="F56" s="14" t="s">
        <v>54</v>
      </c>
      <c r="G56" s="14" t="s">
        <v>38</v>
      </c>
      <c r="H56" s="14" t="s">
        <v>37</v>
      </c>
      <c r="I56" s="14" t="s">
        <v>37</v>
      </c>
      <c r="J56" s="14" t="s">
        <v>37</v>
      </c>
      <c r="K56" s="21" t="s">
        <v>39</v>
      </c>
      <c r="L56" s="23">
        <v>0.01</v>
      </c>
      <c r="M56" s="15" t="s">
        <v>39</v>
      </c>
      <c r="N56" s="20" t="s">
        <v>39</v>
      </c>
      <c r="O56" s="19">
        <f t="shared" si="0"/>
        <v>0.01</v>
      </c>
    </row>
    <row r="57" spans="1:15" ht="18" customHeight="1" x14ac:dyDescent="0.2">
      <c r="A57" s="29">
        <f t="shared" si="2"/>
        <v>54</v>
      </c>
      <c r="B57" s="28" t="s">
        <v>296</v>
      </c>
      <c r="C57" s="13" t="s">
        <v>294</v>
      </c>
      <c r="D57" s="13" t="str">
        <f>VLOOKUP(C57,TaxInfo!$A$2:$B$641,2,0)</f>
        <v xml:space="preserve">Cagayan Biomass Energy Corporation </v>
      </c>
      <c r="E57" s="14" t="str">
        <f>VLOOKUP(C57,TaxInfo!$A$2:$C$641,3,0)</f>
        <v>008-534-250-000</v>
      </c>
      <c r="F57" s="14" t="s">
        <v>36</v>
      </c>
      <c r="G57" s="14" t="s">
        <v>38</v>
      </c>
      <c r="H57" s="14" t="s">
        <v>37</v>
      </c>
      <c r="I57" s="14" t="s">
        <v>37</v>
      </c>
      <c r="J57" s="14" t="s">
        <v>37</v>
      </c>
      <c r="K57" s="21" t="s">
        <v>39</v>
      </c>
      <c r="L57" s="23">
        <v>0.02</v>
      </c>
      <c r="M57" s="15" t="s">
        <v>39</v>
      </c>
      <c r="N57" s="20" t="s">
        <v>39</v>
      </c>
      <c r="O57" s="19">
        <f t="shared" si="0"/>
        <v>0.02</v>
      </c>
    </row>
    <row r="58" spans="1:15" ht="18" customHeight="1" x14ac:dyDescent="0.2">
      <c r="A58" s="29">
        <f t="shared" ref="A58:A66" si="3">A57+1</f>
        <v>55</v>
      </c>
      <c r="B58" s="28" t="s">
        <v>299</v>
      </c>
      <c r="C58" s="13" t="s">
        <v>299</v>
      </c>
      <c r="D58" s="13" t="str">
        <f>VLOOKUP(C58,TaxInfo!$A$2:$B$641,2,0)</f>
        <v xml:space="preserve">Cagayan I Electric Cooperative, Inc. </v>
      </c>
      <c r="E58" s="14" t="str">
        <f>VLOOKUP(C58,TaxInfo!$A$2:$C$641,3,0)</f>
        <v>000-551-105-000</v>
      </c>
      <c r="F58" s="14" t="s">
        <v>36</v>
      </c>
      <c r="G58" s="14" t="s">
        <v>37</v>
      </c>
      <c r="H58" s="14" t="s">
        <v>38</v>
      </c>
      <c r="I58" s="14" t="s">
        <v>38</v>
      </c>
      <c r="J58" s="14" t="s">
        <v>38</v>
      </c>
      <c r="K58" s="21">
        <v>21.2</v>
      </c>
      <c r="L58" s="23" t="s">
        <v>1546</v>
      </c>
      <c r="M58" s="15">
        <v>2.54</v>
      </c>
      <c r="N58" s="20">
        <v>-0.42</v>
      </c>
      <c r="O58" s="19">
        <f t="shared" si="0"/>
        <v>23.319999999999997</v>
      </c>
    </row>
    <row r="59" spans="1:15" ht="18" customHeight="1" x14ac:dyDescent="0.2">
      <c r="A59" s="29">
        <f t="shared" si="3"/>
        <v>56</v>
      </c>
      <c r="B59" s="28" t="s">
        <v>303</v>
      </c>
      <c r="C59" s="13" t="s">
        <v>303</v>
      </c>
      <c r="D59" s="13" t="str">
        <f>VLOOKUP(C59,TaxInfo!$A$2:$B$641,2,0)</f>
        <v xml:space="preserve">Cagayan II Electric Cooperative, Inc. </v>
      </c>
      <c r="E59" s="14" t="str">
        <f>VLOOKUP(C59,TaxInfo!$A$2:$C$641,3,0)</f>
        <v>000-968-623-000</v>
      </c>
      <c r="F59" s="14" t="s">
        <v>36</v>
      </c>
      <c r="G59" s="14" t="s">
        <v>37</v>
      </c>
      <c r="H59" s="14" t="s">
        <v>38</v>
      </c>
      <c r="I59" s="14" t="s">
        <v>38</v>
      </c>
      <c r="J59" s="14" t="s">
        <v>38</v>
      </c>
      <c r="K59" s="21">
        <v>8.36</v>
      </c>
      <c r="L59" s="23" t="s">
        <v>1546</v>
      </c>
      <c r="M59" s="15">
        <v>1</v>
      </c>
      <c r="N59" s="20">
        <v>-0.17</v>
      </c>
      <c r="O59" s="19">
        <f t="shared" si="0"/>
        <v>9.19</v>
      </c>
    </row>
    <row r="60" spans="1:15" ht="18" customHeight="1" x14ac:dyDescent="0.2">
      <c r="A60" s="29">
        <f t="shared" si="3"/>
        <v>57</v>
      </c>
      <c r="B60" s="28" t="s">
        <v>307</v>
      </c>
      <c r="C60" s="13" t="s">
        <v>307</v>
      </c>
      <c r="D60" s="13" t="str">
        <f>VLOOKUP(C60,TaxInfo!$A$2:$B$641,2,0)</f>
        <v xml:space="preserve">Camarines Norte Electric Cooperative, Inc. </v>
      </c>
      <c r="E60" s="14" t="str">
        <f>VLOOKUP(C60,TaxInfo!$A$2:$C$641,3,0)</f>
        <v>000-534-707-000</v>
      </c>
      <c r="F60" s="14" t="s">
        <v>36</v>
      </c>
      <c r="G60" s="14" t="s">
        <v>37</v>
      </c>
      <c r="H60" s="14" t="s">
        <v>38</v>
      </c>
      <c r="I60" s="14" t="s">
        <v>38</v>
      </c>
      <c r="J60" s="14" t="s">
        <v>38</v>
      </c>
      <c r="K60" s="21">
        <v>17.93</v>
      </c>
      <c r="L60" s="23" t="s">
        <v>1546</v>
      </c>
      <c r="M60" s="15">
        <v>2.15</v>
      </c>
      <c r="N60" s="20">
        <v>-0.36</v>
      </c>
      <c r="O60" s="19">
        <f t="shared" si="0"/>
        <v>19.72</v>
      </c>
    </row>
    <row r="61" spans="1:15" ht="18" customHeight="1" x14ac:dyDescent="0.2">
      <c r="A61" s="29">
        <f t="shared" si="3"/>
        <v>58</v>
      </c>
      <c r="B61" s="28" t="s">
        <v>311</v>
      </c>
      <c r="C61" s="13" t="s">
        <v>311</v>
      </c>
      <c r="D61" s="13" t="str">
        <f>VLOOKUP(C61,TaxInfo!$A$2:$B$641,2,0)</f>
        <v>Camarines Sur I Electric Cooperative, Inc.</v>
      </c>
      <c r="E61" s="14" t="str">
        <f>VLOOKUP(C61,TaxInfo!$A$2:$C$641,3,0)</f>
        <v>000-620-935-000</v>
      </c>
      <c r="F61" s="14" t="s">
        <v>36</v>
      </c>
      <c r="G61" s="14" t="s">
        <v>37</v>
      </c>
      <c r="H61" s="14" t="s">
        <v>38</v>
      </c>
      <c r="I61" s="14" t="s">
        <v>38</v>
      </c>
      <c r="J61" s="14" t="s">
        <v>38</v>
      </c>
      <c r="K61" s="21">
        <v>5.45</v>
      </c>
      <c r="L61" s="23" t="s">
        <v>1546</v>
      </c>
      <c r="M61" s="15">
        <v>0.65</v>
      </c>
      <c r="N61" s="20">
        <v>-0.11</v>
      </c>
      <c r="O61" s="19">
        <f t="shared" si="0"/>
        <v>5.99</v>
      </c>
    </row>
    <row r="62" spans="1:15" ht="18" customHeight="1" x14ac:dyDescent="0.2">
      <c r="A62" s="29">
        <f t="shared" si="3"/>
        <v>59</v>
      </c>
      <c r="B62" s="28" t="s">
        <v>320</v>
      </c>
      <c r="C62" s="13" t="s">
        <v>320</v>
      </c>
      <c r="D62" s="13" t="str">
        <f>VLOOKUP(C62,TaxInfo!$A$2:$B$641,2,0)</f>
        <v xml:space="preserve">Camarines Sur II Electric Cooperative, Inc. </v>
      </c>
      <c r="E62" s="14" t="str">
        <f>VLOOKUP(C62,TaxInfo!$A$2:$C$641,3,0)</f>
        <v>000-620-901-000</v>
      </c>
      <c r="F62" s="14" t="s">
        <v>36</v>
      </c>
      <c r="G62" s="14" t="s">
        <v>37</v>
      </c>
      <c r="H62" s="14" t="s">
        <v>38</v>
      </c>
      <c r="I62" s="14" t="s">
        <v>38</v>
      </c>
      <c r="J62" s="14" t="s">
        <v>38</v>
      </c>
      <c r="K62" s="21">
        <v>53.06</v>
      </c>
      <c r="L62" s="23" t="s">
        <v>1546</v>
      </c>
      <c r="M62" s="15">
        <v>6.37</v>
      </c>
      <c r="N62" s="20">
        <v>-1.06</v>
      </c>
      <c r="O62" s="19">
        <f t="shared" si="0"/>
        <v>58.37</v>
      </c>
    </row>
    <row r="63" spans="1:15" ht="18" customHeight="1" x14ac:dyDescent="0.2">
      <c r="A63" s="29">
        <f t="shared" si="3"/>
        <v>60</v>
      </c>
      <c r="B63" s="28" t="s">
        <v>321</v>
      </c>
      <c r="C63" s="13" t="s">
        <v>321</v>
      </c>
      <c r="D63" s="13" t="str">
        <f>VLOOKUP(C63,TaxInfo!$A$2:$B$641,2,0)</f>
        <v xml:space="preserve">Camarines Sur III Electric Cooperative, Inc. </v>
      </c>
      <c r="E63" s="14" t="str">
        <f>VLOOKUP(C63,TaxInfo!$A$2:$C$641,3,0)</f>
        <v>000-999-381-000</v>
      </c>
      <c r="F63" s="14" t="s">
        <v>36</v>
      </c>
      <c r="G63" s="14" t="s">
        <v>37</v>
      </c>
      <c r="H63" s="14" t="s">
        <v>38</v>
      </c>
      <c r="I63" s="14" t="s">
        <v>38</v>
      </c>
      <c r="J63" s="14" t="s">
        <v>38</v>
      </c>
      <c r="K63" s="21">
        <v>9.98</v>
      </c>
      <c r="L63" s="23" t="s">
        <v>1546</v>
      </c>
      <c r="M63" s="15">
        <v>1.2</v>
      </c>
      <c r="N63" s="20">
        <v>-0.2</v>
      </c>
      <c r="O63" s="19">
        <f t="shared" si="0"/>
        <v>10.98</v>
      </c>
    </row>
    <row r="64" spans="1:15" ht="18" customHeight="1" x14ac:dyDescent="0.2">
      <c r="A64" s="29">
        <f t="shared" si="3"/>
        <v>61</v>
      </c>
      <c r="B64" s="28" t="s">
        <v>325</v>
      </c>
      <c r="C64" s="13" t="s">
        <v>325</v>
      </c>
      <c r="D64" s="13" t="str">
        <f>VLOOKUP(C64,TaxInfo!$A$2:$B$641,2,0)</f>
        <v xml:space="preserve">Camarines Sur IV Electric Cooperative, Inc. </v>
      </c>
      <c r="E64" s="14" t="str">
        <f>VLOOKUP(C64,TaxInfo!$A$2:$C$641,3,0)</f>
        <v>000-999-373-000</v>
      </c>
      <c r="F64" s="14" t="s">
        <v>36</v>
      </c>
      <c r="G64" s="14" t="s">
        <v>37</v>
      </c>
      <c r="H64" s="14" t="s">
        <v>38</v>
      </c>
      <c r="I64" s="14" t="s">
        <v>38</v>
      </c>
      <c r="J64" s="14" t="s">
        <v>38</v>
      </c>
      <c r="K64" s="21">
        <v>6.22</v>
      </c>
      <c r="L64" s="23" t="s">
        <v>1546</v>
      </c>
      <c r="M64" s="15">
        <v>0.75</v>
      </c>
      <c r="N64" s="20">
        <v>-0.12</v>
      </c>
      <c r="O64" s="19">
        <f t="shared" si="0"/>
        <v>6.85</v>
      </c>
    </row>
    <row r="65" spans="1:15" ht="18" customHeight="1" x14ac:dyDescent="0.2">
      <c r="A65" s="29">
        <f t="shared" si="3"/>
        <v>62</v>
      </c>
      <c r="B65" s="28" t="s">
        <v>329</v>
      </c>
      <c r="C65" s="13" t="s">
        <v>329</v>
      </c>
      <c r="D65" s="13" t="str">
        <f>VLOOKUP(C65,TaxInfo!$A$2:$B$641,2,0)</f>
        <v xml:space="preserve">Capiz Electric Cooperative, Inc. </v>
      </c>
      <c r="E65" s="14" t="str">
        <f>VLOOKUP(C65,TaxInfo!$A$2:$C$641,3,0)</f>
        <v>000-569-194-000</v>
      </c>
      <c r="F65" s="14" t="s">
        <v>36</v>
      </c>
      <c r="G65" s="14" t="s">
        <v>37</v>
      </c>
      <c r="H65" s="14" t="s">
        <v>38</v>
      </c>
      <c r="I65" s="14" t="s">
        <v>38</v>
      </c>
      <c r="J65" s="14" t="s">
        <v>38</v>
      </c>
      <c r="K65" s="21">
        <v>50.9</v>
      </c>
      <c r="L65" s="23" t="s">
        <v>1546</v>
      </c>
      <c r="M65" s="15">
        <v>6.11</v>
      </c>
      <c r="N65" s="20">
        <v>-1.02</v>
      </c>
      <c r="O65" s="19">
        <f t="shared" si="0"/>
        <v>55.989999999999995</v>
      </c>
    </row>
    <row r="66" spans="1:15" ht="18" customHeight="1" x14ac:dyDescent="0.2">
      <c r="A66" s="29">
        <f t="shared" si="3"/>
        <v>63</v>
      </c>
      <c r="B66" s="28" t="s">
        <v>335</v>
      </c>
      <c r="C66" s="13" t="s">
        <v>335</v>
      </c>
      <c r="D66" s="13" t="str">
        <f>VLOOKUP(C66,TaxInfo!$A$2:$B$641,2,0)</f>
        <v xml:space="preserve">Cebu Energy Development Corporation </v>
      </c>
      <c r="E66" s="14" t="str">
        <f>VLOOKUP(C66,TaxInfo!$A$2:$C$641,3,0)</f>
        <v>268-129-205-000</v>
      </c>
      <c r="F66" s="14" t="s">
        <v>54</v>
      </c>
      <c r="G66" s="14" t="s">
        <v>37</v>
      </c>
      <c r="H66" s="14" t="s">
        <v>38</v>
      </c>
      <c r="I66" s="14" t="s">
        <v>38</v>
      </c>
      <c r="J66" s="14" t="s">
        <v>38</v>
      </c>
      <c r="K66" s="21">
        <v>35.24</v>
      </c>
      <c r="L66" s="23" t="s">
        <v>1546</v>
      </c>
      <c r="M66" s="15">
        <v>4.2300000000000004</v>
      </c>
      <c r="N66" s="20">
        <v>-0.7</v>
      </c>
      <c r="O66" s="19">
        <f t="shared" si="0"/>
        <v>38.769999999999996</v>
      </c>
    </row>
    <row r="67" spans="1:15" ht="18" customHeight="1" x14ac:dyDescent="0.2">
      <c r="A67" s="29">
        <f t="shared" ref="A67" si="4">A66+1</f>
        <v>64</v>
      </c>
      <c r="B67" s="28" t="s">
        <v>335</v>
      </c>
      <c r="C67" s="13" t="s">
        <v>333</v>
      </c>
      <c r="D67" s="13" t="str">
        <f>VLOOKUP(C67,TaxInfo!$A$2:$B$641,2,0)</f>
        <v xml:space="preserve">Cebu Energy Development Corporation </v>
      </c>
      <c r="E67" s="14" t="str">
        <f>VLOOKUP(C67,TaxInfo!$A$2:$C$641,3,0)</f>
        <v>268-129-205-000</v>
      </c>
      <c r="F67" s="14" t="s">
        <v>36</v>
      </c>
      <c r="G67" s="14" t="s">
        <v>37</v>
      </c>
      <c r="H67" s="14" t="s">
        <v>38</v>
      </c>
      <c r="I67" s="14" t="s">
        <v>38</v>
      </c>
      <c r="J67" s="14" t="s">
        <v>38</v>
      </c>
      <c r="K67" s="21">
        <v>1.62</v>
      </c>
      <c r="L67" s="23" t="s">
        <v>1546</v>
      </c>
      <c r="M67" s="15">
        <v>0.19</v>
      </c>
      <c r="N67" s="20">
        <v>-0.03</v>
      </c>
      <c r="O67" s="19">
        <f t="shared" si="0"/>
        <v>1.78</v>
      </c>
    </row>
    <row r="68" spans="1:15" ht="18" customHeight="1" x14ac:dyDescent="0.2">
      <c r="A68" s="29">
        <f t="shared" ref="A68:A73" si="5">A67+1</f>
        <v>65</v>
      </c>
      <c r="B68" s="28" t="s">
        <v>338</v>
      </c>
      <c r="C68" s="13" t="s">
        <v>338</v>
      </c>
      <c r="D68" s="13" t="str">
        <f>VLOOKUP(C68,TaxInfo!$A$2:$B$641,2,0)</f>
        <v>Cebu I Electric Cooperative, Inc.</v>
      </c>
      <c r="E68" s="14" t="str">
        <f>VLOOKUP(C68,TaxInfo!$A$2:$C$641,3,0)</f>
        <v>000-534-977-000</v>
      </c>
      <c r="F68" s="14" t="s">
        <v>36</v>
      </c>
      <c r="G68" s="14" t="s">
        <v>37</v>
      </c>
      <c r="H68" s="14" t="s">
        <v>38</v>
      </c>
      <c r="I68" s="14" t="s">
        <v>38</v>
      </c>
      <c r="J68" s="14" t="s">
        <v>38</v>
      </c>
      <c r="K68" s="21">
        <v>20.25</v>
      </c>
      <c r="L68" s="23" t="s">
        <v>1546</v>
      </c>
      <c r="M68" s="15">
        <v>2.4300000000000002</v>
      </c>
      <c r="N68" s="20">
        <v>-0.4</v>
      </c>
      <c r="O68" s="19">
        <f t="shared" ref="O68:O131" si="6">SUM(K68:N68)</f>
        <v>22.28</v>
      </c>
    </row>
    <row r="69" spans="1:15" ht="18" customHeight="1" x14ac:dyDescent="0.2">
      <c r="A69" s="29">
        <f t="shared" si="5"/>
        <v>66</v>
      </c>
      <c r="B69" s="28" t="s">
        <v>349</v>
      </c>
      <c r="C69" s="13" t="s">
        <v>349</v>
      </c>
      <c r="D69" s="13" t="str">
        <f>VLOOKUP(C69,TaxInfo!$A$2:$B$641,2,0)</f>
        <v xml:space="preserve">Cebu II Electric Cooperative, Inc. </v>
      </c>
      <c r="E69" s="14" t="str">
        <f>VLOOKUP(C69,TaxInfo!$A$2:$C$641,3,0)</f>
        <v>000-256-731-000</v>
      </c>
      <c r="F69" s="14" t="s">
        <v>36</v>
      </c>
      <c r="G69" s="14" t="s">
        <v>37</v>
      </c>
      <c r="H69" s="14" t="s">
        <v>38</v>
      </c>
      <c r="I69" s="14" t="s">
        <v>38</v>
      </c>
      <c r="J69" s="14" t="s">
        <v>38</v>
      </c>
      <c r="K69" s="21">
        <v>15.22</v>
      </c>
      <c r="L69" s="23" t="s">
        <v>1546</v>
      </c>
      <c r="M69" s="15">
        <v>1.83</v>
      </c>
      <c r="N69" s="20">
        <v>-0.3</v>
      </c>
      <c r="O69" s="19">
        <f t="shared" si="6"/>
        <v>16.75</v>
      </c>
    </row>
    <row r="70" spans="1:15" ht="18" customHeight="1" x14ac:dyDescent="0.2">
      <c r="A70" s="29">
        <f t="shared" si="5"/>
        <v>67</v>
      </c>
      <c r="B70" s="28" t="s">
        <v>351</v>
      </c>
      <c r="C70" s="13" t="s">
        <v>351</v>
      </c>
      <c r="D70" s="13" t="str">
        <f>VLOOKUP(C70,TaxInfo!$A$2:$B$641,2,0)</f>
        <v xml:space="preserve">Cebu III Electric Cooperative, Inc. </v>
      </c>
      <c r="E70" s="14" t="str">
        <f>VLOOKUP(C70,TaxInfo!$A$2:$C$641,3,0)</f>
        <v>000-534-985-000</v>
      </c>
      <c r="F70" s="14" t="s">
        <v>36</v>
      </c>
      <c r="G70" s="14" t="s">
        <v>37</v>
      </c>
      <c r="H70" s="14" t="s">
        <v>38</v>
      </c>
      <c r="I70" s="14" t="s">
        <v>38</v>
      </c>
      <c r="J70" s="14" t="s">
        <v>38</v>
      </c>
      <c r="K70" s="21">
        <v>3.47</v>
      </c>
      <c r="L70" s="23" t="s">
        <v>1546</v>
      </c>
      <c r="M70" s="15">
        <v>0.42</v>
      </c>
      <c r="N70" s="20">
        <v>-7.0000000000000007E-2</v>
      </c>
      <c r="O70" s="19">
        <f t="shared" si="6"/>
        <v>3.8200000000000003</v>
      </c>
    </row>
    <row r="71" spans="1:15" ht="18" customHeight="1" x14ac:dyDescent="0.2">
      <c r="A71" s="29">
        <f t="shared" si="5"/>
        <v>68</v>
      </c>
      <c r="B71" s="28" t="s">
        <v>357</v>
      </c>
      <c r="C71" s="13" t="s">
        <v>355</v>
      </c>
      <c r="D71" s="13" t="str">
        <f>VLOOKUP(C71,TaxInfo!$A$2:$B$641,2,0)</f>
        <v xml:space="preserve">Cebu Private Power Corporation </v>
      </c>
      <c r="E71" s="14" t="str">
        <f>VLOOKUP(C71,TaxInfo!$A$2:$C$641,3,0)</f>
        <v>005-255-399-000</v>
      </c>
      <c r="F71" s="14" t="s">
        <v>36</v>
      </c>
      <c r="G71" s="14" t="s">
        <v>37</v>
      </c>
      <c r="H71" s="14" t="s">
        <v>38</v>
      </c>
      <c r="I71" s="14" t="s">
        <v>38</v>
      </c>
      <c r="J71" s="14" t="s">
        <v>38</v>
      </c>
      <c r="K71" s="21">
        <v>0.35</v>
      </c>
      <c r="L71" s="23" t="s">
        <v>1546</v>
      </c>
      <c r="M71" s="15">
        <v>0.04</v>
      </c>
      <c r="N71" s="20">
        <v>-0.01</v>
      </c>
      <c r="O71" s="19">
        <f t="shared" si="6"/>
        <v>0.37999999999999995</v>
      </c>
    </row>
    <row r="72" spans="1:15" ht="18" customHeight="1" x14ac:dyDescent="0.2">
      <c r="A72" s="29">
        <f t="shared" si="5"/>
        <v>69</v>
      </c>
      <c r="B72" s="28" t="s">
        <v>362</v>
      </c>
      <c r="C72" s="13" t="s">
        <v>365</v>
      </c>
      <c r="D72" s="13" t="str">
        <f>VLOOKUP(C72,TaxInfo!$A$2:$B$641,2,0)</f>
        <v>Central Azucarera de Bais, Inc.</v>
      </c>
      <c r="E72" s="14" t="str">
        <f>VLOOKUP(C72,TaxInfo!$A$2:$C$641,3,0)</f>
        <v>000-111-111-000</v>
      </c>
      <c r="F72" s="14" t="s">
        <v>36</v>
      </c>
      <c r="G72" s="14" t="s">
        <v>37</v>
      </c>
      <c r="H72" s="14" t="s">
        <v>38</v>
      </c>
      <c r="I72" s="14" t="s">
        <v>37</v>
      </c>
      <c r="J72" s="14" t="s">
        <v>38</v>
      </c>
      <c r="K72" s="21">
        <v>0.02</v>
      </c>
      <c r="L72" s="23" t="s">
        <v>1546</v>
      </c>
      <c r="M72" s="15" t="s">
        <v>39</v>
      </c>
      <c r="N72" s="20" t="s">
        <v>39</v>
      </c>
      <c r="O72" s="19">
        <f t="shared" si="6"/>
        <v>0.02</v>
      </c>
    </row>
    <row r="73" spans="1:15" ht="18" customHeight="1" x14ac:dyDescent="0.2">
      <c r="A73" s="29">
        <f t="shared" si="5"/>
        <v>70</v>
      </c>
      <c r="B73" s="28" t="s">
        <v>366</v>
      </c>
      <c r="C73" s="13" t="s">
        <v>366</v>
      </c>
      <c r="D73" s="13" t="str">
        <f>VLOOKUP(C73,TaxInfo!$A$2:$B$641,2,0)</f>
        <v>Central Azucarera de San Antonio, Inc.</v>
      </c>
      <c r="E73" s="14" t="str">
        <f>VLOOKUP(C73,TaxInfo!$A$2:$C$641,3,0)</f>
        <v>222-792-837-000</v>
      </c>
      <c r="F73" s="14" t="s">
        <v>54</v>
      </c>
      <c r="G73" s="14" t="s">
        <v>37</v>
      </c>
      <c r="H73" s="14" t="s">
        <v>38</v>
      </c>
      <c r="I73" s="14" t="s">
        <v>37</v>
      </c>
      <c r="J73" s="14" t="s">
        <v>38</v>
      </c>
      <c r="K73" s="21">
        <v>0.26</v>
      </c>
      <c r="L73" s="23" t="s">
        <v>1546</v>
      </c>
      <c r="M73" s="15">
        <v>0.03</v>
      </c>
      <c r="N73" s="20">
        <v>-0.01</v>
      </c>
      <c r="O73" s="19">
        <f t="shared" si="6"/>
        <v>0.28000000000000003</v>
      </c>
    </row>
    <row r="74" spans="1:15" ht="18" customHeight="1" x14ac:dyDescent="0.2">
      <c r="A74" s="29">
        <f t="shared" ref="A74:A99" si="7">A73+1</f>
        <v>71</v>
      </c>
      <c r="B74" s="28" t="s">
        <v>366</v>
      </c>
      <c r="C74" s="13" t="s">
        <v>370</v>
      </c>
      <c r="D74" s="13" t="str">
        <f>VLOOKUP(C74,TaxInfo!$A$2:$B$641,2,0)</f>
        <v>Central Azucarera de San Antonio, Inc.</v>
      </c>
      <c r="E74" s="14" t="str">
        <f>VLOOKUP(C74,TaxInfo!$A$2:$C$641,3,0)</f>
        <v>222-792-837-000</v>
      </c>
      <c r="F74" s="14" t="s">
        <v>36</v>
      </c>
      <c r="G74" s="14" t="s">
        <v>37</v>
      </c>
      <c r="H74" s="14" t="s">
        <v>38</v>
      </c>
      <c r="I74" s="14" t="s">
        <v>37</v>
      </c>
      <c r="J74" s="14" t="s">
        <v>38</v>
      </c>
      <c r="K74" s="21">
        <v>0.47</v>
      </c>
      <c r="L74" s="23" t="s">
        <v>1546</v>
      </c>
      <c r="M74" s="15">
        <v>0.06</v>
      </c>
      <c r="N74" s="20">
        <v>-0.01</v>
      </c>
      <c r="O74" s="19">
        <f t="shared" si="6"/>
        <v>0.52</v>
      </c>
    </row>
    <row r="75" spans="1:15" ht="18" customHeight="1" x14ac:dyDescent="0.2">
      <c r="A75" s="29">
        <f>A74+1</f>
        <v>72</v>
      </c>
      <c r="B75" s="28" t="s">
        <v>377</v>
      </c>
      <c r="C75" s="13" t="s">
        <v>380</v>
      </c>
      <c r="D75" s="13" t="str">
        <f>VLOOKUP(C75,TaxInfo!$A$2:$B$641,2,0)</f>
        <v xml:space="preserve">Central Azucarera Don Pedro, Inc. </v>
      </c>
      <c r="E75" s="14" t="str">
        <f>VLOOKUP(C75,TaxInfo!$A$2:$C$641,3,0)</f>
        <v>214-280-422-000</v>
      </c>
      <c r="F75" s="14" t="s">
        <v>36</v>
      </c>
      <c r="G75" s="14" t="s">
        <v>37</v>
      </c>
      <c r="H75" s="14" t="s">
        <v>38</v>
      </c>
      <c r="I75" s="14" t="s">
        <v>37</v>
      </c>
      <c r="J75" s="14" t="s">
        <v>38</v>
      </c>
      <c r="K75" s="21">
        <v>2.27</v>
      </c>
      <c r="L75" s="23" t="s">
        <v>1546</v>
      </c>
      <c r="M75" s="15">
        <v>0.27</v>
      </c>
      <c r="N75" s="20">
        <v>-0.05</v>
      </c>
      <c r="O75" s="19">
        <f t="shared" si="6"/>
        <v>2.4900000000000002</v>
      </c>
    </row>
    <row r="76" spans="1:15" ht="18" customHeight="1" x14ac:dyDescent="0.2">
      <c r="A76" s="29">
        <f>A75+1</f>
        <v>73</v>
      </c>
      <c r="B76" s="28" t="s">
        <v>385</v>
      </c>
      <c r="C76" s="13" t="s">
        <v>385</v>
      </c>
      <c r="D76" s="13" t="str">
        <f>VLOOKUP(C76,TaxInfo!$A$2:$B$641,2,0)</f>
        <v xml:space="preserve">Central Negros Electric Cooperative, Inc. </v>
      </c>
      <c r="E76" s="14" t="str">
        <f>VLOOKUP(C76,TaxInfo!$A$2:$C$641,3,0)</f>
        <v>000-709-966-000</v>
      </c>
      <c r="F76" s="14" t="s">
        <v>36</v>
      </c>
      <c r="G76" s="14" t="s">
        <v>37</v>
      </c>
      <c r="H76" s="14" t="s">
        <v>38</v>
      </c>
      <c r="I76" s="14" t="s">
        <v>38</v>
      </c>
      <c r="J76" s="14" t="s">
        <v>38</v>
      </c>
      <c r="K76" s="21">
        <v>101.48</v>
      </c>
      <c r="L76" s="23" t="s">
        <v>1546</v>
      </c>
      <c r="M76" s="15">
        <v>12.18</v>
      </c>
      <c r="N76" s="20">
        <v>-2.0299999999999998</v>
      </c>
      <c r="O76" s="19">
        <f t="shared" si="6"/>
        <v>111.63</v>
      </c>
    </row>
    <row r="77" spans="1:15" ht="18" customHeight="1" x14ac:dyDescent="0.2">
      <c r="A77" s="29">
        <f>A76+1</f>
        <v>74</v>
      </c>
      <c r="B77" s="28" t="s">
        <v>387</v>
      </c>
      <c r="C77" s="13" t="s">
        <v>387</v>
      </c>
      <c r="D77" s="13" t="str">
        <f>VLOOKUP(C77,TaxInfo!$A$2:$B$641,2,0)</f>
        <v xml:space="preserve">Central Negros Power Reliability, Inc. </v>
      </c>
      <c r="E77" s="14" t="str">
        <f>VLOOKUP(C77,TaxInfo!$A$2:$C$641,3,0)</f>
        <v>008-691-287-000</v>
      </c>
      <c r="F77" s="14" t="s">
        <v>54</v>
      </c>
      <c r="G77" s="14" t="s">
        <v>37</v>
      </c>
      <c r="H77" s="14" t="s">
        <v>38</v>
      </c>
      <c r="I77" s="14" t="s">
        <v>38</v>
      </c>
      <c r="J77" s="14" t="s">
        <v>38</v>
      </c>
      <c r="K77" s="21">
        <v>0.57999999999999996</v>
      </c>
      <c r="L77" s="23" t="s">
        <v>1546</v>
      </c>
      <c r="M77" s="15">
        <v>7.0000000000000007E-2</v>
      </c>
      <c r="N77" s="20">
        <v>-0.01</v>
      </c>
      <c r="O77" s="19">
        <f t="shared" si="6"/>
        <v>0.6399999999999999</v>
      </c>
    </row>
    <row r="78" spans="1:15" ht="18" customHeight="1" x14ac:dyDescent="0.2">
      <c r="A78" s="29">
        <f t="shared" si="7"/>
        <v>75</v>
      </c>
      <c r="B78" s="28" t="s">
        <v>387</v>
      </c>
      <c r="C78" s="13" t="s">
        <v>391</v>
      </c>
      <c r="D78" s="13" t="str">
        <f>VLOOKUP(C78,TaxInfo!$A$2:$B$641,2,0)</f>
        <v xml:space="preserve">Central Negros Power Reliability, Inc. </v>
      </c>
      <c r="E78" s="14" t="str">
        <f>VLOOKUP(C78,TaxInfo!$A$2:$C$641,3,0)</f>
        <v>008-691-287-000</v>
      </c>
      <c r="F78" s="14" t="s">
        <v>36</v>
      </c>
      <c r="G78" s="14" t="s">
        <v>37</v>
      </c>
      <c r="H78" s="14" t="s">
        <v>38</v>
      </c>
      <c r="I78" s="14" t="s">
        <v>38</v>
      </c>
      <c r="J78" s="14" t="s">
        <v>38</v>
      </c>
      <c r="K78" s="21">
        <v>0.67</v>
      </c>
      <c r="L78" s="23" t="s">
        <v>1546</v>
      </c>
      <c r="M78" s="15">
        <v>0.08</v>
      </c>
      <c r="N78" s="20">
        <v>-0.01</v>
      </c>
      <c r="O78" s="19">
        <f t="shared" si="6"/>
        <v>0.74</v>
      </c>
    </row>
    <row r="79" spans="1:15" ht="18" customHeight="1" x14ac:dyDescent="0.2">
      <c r="A79" s="29">
        <f>A78+1</f>
        <v>76</v>
      </c>
      <c r="B79" s="28" t="s">
        <v>394</v>
      </c>
      <c r="C79" s="13" t="s">
        <v>394</v>
      </c>
      <c r="D79" s="13" t="str">
        <f>VLOOKUP(C79,TaxInfo!$A$2:$B$641,2,0)</f>
        <v xml:space="preserve">CIP II Power Corporation </v>
      </c>
      <c r="E79" s="14" t="str">
        <f>VLOOKUP(C79,TaxInfo!$A$2:$C$641,3,0)</f>
        <v>005-305-575</v>
      </c>
      <c r="F79" s="14" t="s">
        <v>54</v>
      </c>
      <c r="G79" s="14" t="s">
        <v>37</v>
      </c>
      <c r="H79" s="14" t="s">
        <v>38</v>
      </c>
      <c r="I79" s="14" t="s">
        <v>38</v>
      </c>
      <c r="J79" s="14" t="s">
        <v>38</v>
      </c>
      <c r="K79" s="21">
        <v>0.5</v>
      </c>
      <c r="L79" s="23" t="s">
        <v>1546</v>
      </c>
      <c r="M79" s="15">
        <v>0.06</v>
      </c>
      <c r="N79" s="20">
        <v>-0.01</v>
      </c>
      <c r="O79" s="19">
        <f t="shared" si="6"/>
        <v>0.55000000000000004</v>
      </c>
    </row>
    <row r="80" spans="1:15" ht="18" customHeight="1" x14ac:dyDescent="0.2">
      <c r="A80" s="29">
        <f t="shared" si="7"/>
        <v>77</v>
      </c>
      <c r="B80" s="28" t="s">
        <v>394</v>
      </c>
      <c r="C80" s="13" t="s">
        <v>392</v>
      </c>
      <c r="D80" s="13" t="str">
        <f>VLOOKUP(C80,TaxInfo!$A$2:$B$641,2,0)</f>
        <v xml:space="preserve">CIP II Power Corporation </v>
      </c>
      <c r="E80" s="14" t="str">
        <f>VLOOKUP(C80,TaxInfo!$A$2:$C$641,3,0)</f>
        <v>005-305-575</v>
      </c>
      <c r="F80" s="14" t="s">
        <v>36</v>
      </c>
      <c r="G80" s="14" t="s">
        <v>37</v>
      </c>
      <c r="H80" s="14" t="s">
        <v>38</v>
      </c>
      <c r="I80" s="14" t="s">
        <v>38</v>
      </c>
      <c r="J80" s="14" t="s">
        <v>38</v>
      </c>
      <c r="K80" s="21">
        <v>0.18</v>
      </c>
      <c r="L80" s="23" t="s">
        <v>1546</v>
      </c>
      <c r="M80" s="15">
        <v>0.02</v>
      </c>
      <c r="N80" s="20" t="s">
        <v>39</v>
      </c>
      <c r="O80" s="19">
        <f t="shared" si="6"/>
        <v>0.19999999999999998</v>
      </c>
    </row>
    <row r="81" spans="1:15" ht="18" customHeight="1" x14ac:dyDescent="0.2">
      <c r="A81" s="29">
        <f>A80+1</f>
        <v>78</v>
      </c>
      <c r="B81" s="28" t="s">
        <v>397</v>
      </c>
      <c r="C81" s="13" t="s">
        <v>397</v>
      </c>
      <c r="D81" s="13" t="str">
        <f>VLOOKUP(C81,TaxInfo!$A$2:$B$641,2,0)</f>
        <v xml:space="preserve">Citicore Energy Solutions, Inc. </v>
      </c>
      <c r="E81" s="14" t="str">
        <f>VLOOKUP(C81,TaxInfo!$A$2:$C$641,3,0)</f>
        <v>009-333-221-000</v>
      </c>
      <c r="F81" s="14" t="s">
        <v>36</v>
      </c>
      <c r="G81" s="14" t="s">
        <v>37</v>
      </c>
      <c r="H81" s="14" t="s">
        <v>38</v>
      </c>
      <c r="I81" s="14" t="s">
        <v>38</v>
      </c>
      <c r="J81" s="14" t="s">
        <v>38</v>
      </c>
      <c r="K81" s="21">
        <v>2.29</v>
      </c>
      <c r="L81" s="23" t="s">
        <v>1546</v>
      </c>
      <c r="M81" s="15">
        <v>0.27</v>
      </c>
      <c r="N81" s="20">
        <v>-0.05</v>
      </c>
      <c r="O81" s="19">
        <f t="shared" si="6"/>
        <v>2.5100000000000002</v>
      </c>
    </row>
    <row r="82" spans="1:15" ht="18" customHeight="1" x14ac:dyDescent="0.2">
      <c r="A82" s="29">
        <f t="shared" si="7"/>
        <v>79</v>
      </c>
      <c r="B82" s="28" t="s">
        <v>397</v>
      </c>
      <c r="C82" s="13" t="s">
        <v>401</v>
      </c>
      <c r="D82" s="13" t="str">
        <f>VLOOKUP(C82,TaxInfo!$A$2:$B$641,2,0)</f>
        <v xml:space="preserve">Citicore Energy Solutions, Inc. </v>
      </c>
      <c r="E82" s="14" t="str">
        <f>VLOOKUP(C82,TaxInfo!$A$2:$C$641,3,0)</f>
        <v>009-333-221-000</v>
      </c>
      <c r="F82" s="14" t="s">
        <v>36</v>
      </c>
      <c r="G82" s="14" t="s">
        <v>37</v>
      </c>
      <c r="H82" s="14" t="s">
        <v>38</v>
      </c>
      <c r="I82" s="14" t="s">
        <v>38</v>
      </c>
      <c r="J82" s="14" t="s">
        <v>38</v>
      </c>
      <c r="K82" s="21">
        <v>0.21</v>
      </c>
      <c r="L82" s="23" t="s">
        <v>1546</v>
      </c>
      <c r="M82" s="15">
        <v>0.03</v>
      </c>
      <c r="N82" s="20" t="s">
        <v>39</v>
      </c>
      <c r="O82" s="19">
        <f t="shared" si="6"/>
        <v>0.24</v>
      </c>
    </row>
    <row r="83" spans="1:15" ht="18" customHeight="1" x14ac:dyDescent="0.2">
      <c r="A83" s="29">
        <f>A82+1</f>
        <v>80</v>
      </c>
      <c r="B83" s="28" t="s">
        <v>404</v>
      </c>
      <c r="C83" s="13" t="s">
        <v>404</v>
      </c>
      <c r="D83" s="13" t="str">
        <f>VLOOKUP(C83,TaxInfo!$A$2:$B$641,2,0)</f>
        <v>Clark Electric Distribution Corporation</v>
      </c>
      <c r="E83" s="14" t="str">
        <f>VLOOKUP(C83,TaxInfo!$A$2:$C$641,3,0)</f>
        <v>005-310-198-000</v>
      </c>
      <c r="F83" s="14" t="s">
        <v>36</v>
      </c>
      <c r="G83" s="14" t="s">
        <v>37</v>
      </c>
      <c r="H83" s="14" t="s">
        <v>38</v>
      </c>
      <c r="I83" s="14" t="s">
        <v>38</v>
      </c>
      <c r="J83" s="14" t="s">
        <v>37</v>
      </c>
      <c r="K83" s="21" t="s">
        <v>39</v>
      </c>
      <c r="L83" s="23">
        <v>1.01</v>
      </c>
      <c r="M83" s="15" t="s">
        <v>39</v>
      </c>
      <c r="N83" s="20">
        <v>-0.02</v>
      </c>
      <c r="O83" s="19">
        <f t="shared" si="6"/>
        <v>0.99</v>
      </c>
    </row>
    <row r="84" spans="1:15" ht="18" customHeight="1" x14ac:dyDescent="0.2">
      <c r="A84" s="29">
        <f t="shared" si="7"/>
        <v>81</v>
      </c>
      <c r="B84" s="28" t="s">
        <v>408</v>
      </c>
      <c r="C84" s="13" t="s">
        <v>408</v>
      </c>
      <c r="D84" s="13" t="str">
        <f>VLOOKUP(C84,TaxInfo!$A$2:$B$641,2,0)</f>
        <v xml:space="preserve">Clark Electric Distribution Corporation </v>
      </c>
      <c r="E84" s="14" t="str">
        <f>VLOOKUP(C84,TaxInfo!$A$2:$C$641,3,0)</f>
        <v>005-310-198-000</v>
      </c>
      <c r="F84" s="14" t="s">
        <v>36</v>
      </c>
      <c r="G84" s="14" t="s">
        <v>37</v>
      </c>
      <c r="H84" s="14" t="s">
        <v>38</v>
      </c>
      <c r="I84" s="14" t="s">
        <v>38</v>
      </c>
      <c r="J84" s="14" t="s">
        <v>37</v>
      </c>
      <c r="K84" s="21" t="s">
        <v>39</v>
      </c>
      <c r="L84" s="23">
        <v>22.81</v>
      </c>
      <c r="M84" s="15" t="s">
        <v>39</v>
      </c>
      <c r="N84" s="20">
        <v>-0.46</v>
      </c>
      <c r="O84" s="19">
        <f t="shared" si="6"/>
        <v>22.349999999999998</v>
      </c>
    </row>
    <row r="85" spans="1:15" ht="18" customHeight="1" x14ac:dyDescent="0.2">
      <c r="A85" s="29">
        <f>A84+1</f>
        <v>82</v>
      </c>
      <c r="B85" s="28" t="s">
        <v>410</v>
      </c>
      <c r="C85" s="13" t="s">
        <v>414</v>
      </c>
      <c r="D85" s="13" t="str">
        <f>VLOOKUP(C85,TaxInfo!$A$2:$B$641,2,0)</f>
        <v xml:space="preserve">Cleangreen Energy Corporation </v>
      </c>
      <c r="E85" s="14" t="str">
        <f>VLOOKUP(C85,TaxInfo!$A$2:$C$641,3,0)</f>
        <v>008-584-493</v>
      </c>
      <c r="F85" s="14" t="s">
        <v>36</v>
      </c>
      <c r="G85" s="14" t="s">
        <v>37</v>
      </c>
      <c r="H85" s="14" t="s">
        <v>37</v>
      </c>
      <c r="I85" s="14" t="s">
        <v>37</v>
      </c>
      <c r="J85" s="14" t="s">
        <v>37</v>
      </c>
      <c r="K85" s="21" t="s">
        <v>39</v>
      </c>
      <c r="L85" s="23">
        <v>0.26</v>
      </c>
      <c r="M85" s="15" t="s">
        <v>39</v>
      </c>
      <c r="N85" s="20">
        <v>-0.01</v>
      </c>
      <c r="O85" s="19">
        <f t="shared" si="6"/>
        <v>0.25</v>
      </c>
    </row>
    <row r="86" spans="1:15" ht="18" customHeight="1" x14ac:dyDescent="0.2">
      <c r="A86" s="29">
        <f>A85+1</f>
        <v>83</v>
      </c>
      <c r="B86" s="28" t="s">
        <v>417</v>
      </c>
      <c r="C86" s="13" t="s">
        <v>417</v>
      </c>
      <c r="D86" s="13" t="str">
        <f>VLOOKUP(C86,TaxInfo!$A$2:$B$641,2,0)</f>
        <v xml:space="preserve">Corenergy, Inc. </v>
      </c>
      <c r="E86" s="14" t="str">
        <f>VLOOKUP(C86,TaxInfo!$A$2:$C$641,3,0)</f>
        <v>431-572-703</v>
      </c>
      <c r="F86" s="14" t="s">
        <v>36</v>
      </c>
      <c r="G86" s="14" t="s">
        <v>37</v>
      </c>
      <c r="H86" s="14" t="s">
        <v>38</v>
      </c>
      <c r="I86" s="14" t="s">
        <v>38</v>
      </c>
      <c r="J86" s="14" t="s">
        <v>38</v>
      </c>
      <c r="K86" s="21">
        <v>0.44</v>
      </c>
      <c r="L86" s="23" t="s">
        <v>1546</v>
      </c>
      <c r="M86" s="15">
        <v>0.05</v>
      </c>
      <c r="N86" s="20">
        <v>-0.01</v>
      </c>
      <c r="O86" s="19">
        <f t="shared" si="6"/>
        <v>0.48</v>
      </c>
    </row>
    <row r="87" spans="1:15" ht="18" customHeight="1" x14ac:dyDescent="0.2">
      <c r="A87" s="29">
        <f t="shared" si="7"/>
        <v>84</v>
      </c>
      <c r="B87" s="28" t="s">
        <v>417</v>
      </c>
      <c r="C87" s="13" t="s">
        <v>415</v>
      </c>
      <c r="D87" s="13" t="str">
        <f>VLOOKUP(C87,TaxInfo!$A$2:$B$641,2,0)</f>
        <v xml:space="preserve">Corenergy, Inc. </v>
      </c>
      <c r="E87" s="14" t="str">
        <f>VLOOKUP(C87,TaxInfo!$A$2:$C$641,3,0)</f>
        <v>431-572-703-000</v>
      </c>
      <c r="F87" s="14" t="s">
        <v>36</v>
      </c>
      <c r="G87" s="14" t="s">
        <v>37</v>
      </c>
      <c r="H87" s="14" t="s">
        <v>38</v>
      </c>
      <c r="I87" s="14" t="s">
        <v>38</v>
      </c>
      <c r="J87" s="14" t="s">
        <v>37</v>
      </c>
      <c r="K87" s="21" t="s">
        <v>39</v>
      </c>
      <c r="L87" s="23">
        <v>2.08</v>
      </c>
      <c r="M87" s="15" t="s">
        <v>39</v>
      </c>
      <c r="N87" s="20">
        <v>-0.04</v>
      </c>
      <c r="O87" s="19">
        <f t="shared" si="6"/>
        <v>2.04</v>
      </c>
    </row>
    <row r="88" spans="1:15" ht="18" customHeight="1" x14ac:dyDescent="0.2">
      <c r="A88" s="29">
        <f t="shared" si="7"/>
        <v>85</v>
      </c>
      <c r="B88" s="28" t="s">
        <v>417</v>
      </c>
      <c r="C88" s="13" t="s">
        <v>421</v>
      </c>
      <c r="D88" s="13" t="str">
        <f>VLOOKUP(C88,TaxInfo!$A$2:$B$641,2,0)</f>
        <v xml:space="preserve">Corenergy, Inc. </v>
      </c>
      <c r="E88" s="14" t="str">
        <f>VLOOKUP(C88,TaxInfo!$A$2:$C$641,3,0)</f>
        <v>431-572-703</v>
      </c>
      <c r="F88" s="14" t="s">
        <v>36</v>
      </c>
      <c r="G88" s="14" t="s">
        <v>37</v>
      </c>
      <c r="H88" s="14" t="s">
        <v>38</v>
      </c>
      <c r="I88" s="14" t="s">
        <v>38</v>
      </c>
      <c r="J88" s="14" t="s">
        <v>38</v>
      </c>
      <c r="K88" s="21">
        <v>0.32</v>
      </c>
      <c r="L88" s="23" t="s">
        <v>1546</v>
      </c>
      <c r="M88" s="15">
        <v>0.04</v>
      </c>
      <c r="N88" s="20">
        <v>-0.01</v>
      </c>
      <c r="O88" s="19">
        <f t="shared" si="6"/>
        <v>0.35</v>
      </c>
    </row>
    <row r="89" spans="1:15" ht="18" customHeight="1" x14ac:dyDescent="0.2">
      <c r="A89" s="29">
        <f>A88+1</f>
        <v>86</v>
      </c>
      <c r="B89" s="28" t="s">
        <v>422</v>
      </c>
      <c r="C89" s="13" t="s">
        <v>426</v>
      </c>
      <c r="D89" s="13" t="str">
        <f>VLOOKUP(C89,TaxInfo!$A$2:$B$641,2,0)</f>
        <v>Cosmo Solar Energy, Inc.</v>
      </c>
      <c r="E89" s="14" t="str">
        <f>VLOOKUP(C89,TaxInfo!$A$2:$C$641,3,0)</f>
        <v>432-150-666-000</v>
      </c>
      <c r="F89" s="14" t="s">
        <v>36</v>
      </c>
      <c r="G89" s="14" t="s">
        <v>37</v>
      </c>
      <c r="H89" s="14" t="s">
        <v>38</v>
      </c>
      <c r="I89" s="14" t="s">
        <v>37</v>
      </c>
      <c r="J89" s="14" t="s">
        <v>38</v>
      </c>
      <c r="K89" s="21">
        <v>0.05</v>
      </c>
      <c r="L89" s="23" t="s">
        <v>1546</v>
      </c>
      <c r="M89" s="15">
        <v>0.01</v>
      </c>
      <c r="N89" s="20" t="s">
        <v>39</v>
      </c>
      <c r="O89" s="19">
        <f t="shared" si="6"/>
        <v>6.0000000000000005E-2</v>
      </c>
    </row>
    <row r="90" spans="1:15" ht="18" customHeight="1" x14ac:dyDescent="0.2">
      <c r="A90" s="29">
        <f>A89+1</f>
        <v>87</v>
      </c>
      <c r="B90" s="28" t="s">
        <v>438</v>
      </c>
      <c r="C90" s="13" t="s">
        <v>438</v>
      </c>
      <c r="D90" s="13" t="str">
        <f>VLOOKUP(C90,TaxInfo!$A$2:$B$641,2,0)</f>
        <v xml:space="preserve">Dagupan Electric Corporation </v>
      </c>
      <c r="E90" s="14" t="str">
        <f>VLOOKUP(C90,TaxInfo!$A$2:$C$641,3,0)</f>
        <v>000-202-524-000</v>
      </c>
      <c r="F90" s="14" t="s">
        <v>36</v>
      </c>
      <c r="G90" s="14" t="s">
        <v>37</v>
      </c>
      <c r="H90" s="14" t="s">
        <v>38</v>
      </c>
      <c r="I90" s="14" t="s">
        <v>38</v>
      </c>
      <c r="J90" s="14" t="s">
        <v>38</v>
      </c>
      <c r="K90" s="21">
        <v>64.36</v>
      </c>
      <c r="L90" s="23" t="s">
        <v>1546</v>
      </c>
      <c r="M90" s="15">
        <v>7.72</v>
      </c>
      <c r="N90" s="20">
        <v>-1.29</v>
      </c>
      <c r="O90" s="19">
        <f t="shared" si="6"/>
        <v>70.789999999999992</v>
      </c>
    </row>
    <row r="91" spans="1:15" ht="18" customHeight="1" x14ac:dyDescent="0.2">
      <c r="A91" s="29">
        <f>A90+1</f>
        <v>88</v>
      </c>
      <c r="B91" s="28" t="s">
        <v>440</v>
      </c>
      <c r="C91" s="13" t="s">
        <v>440</v>
      </c>
      <c r="D91" s="13" t="str">
        <f>VLOOKUP(C91,TaxInfo!$A$2:$B$641,2,0)</f>
        <v xml:space="preserve">DirectPower Services, Inc. </v>
      </c>
      <c r="E91" s="14" t="str">
        <f>VLOOKUP(C91,TaxInfo!$A$2:$C$641,3,0)</f>
        <v>008-122-663-000</v>
      </c>
      <c r="F91" s="14" t="s">
        <v>36</v>
      </c>
      <c r="G91" s="14" t="s">
        <v>37</v>
      </c>
      <c r="H91" s="14" t="s">
        <v>38</v>
      </c>
      <c r="I91" s="14" t="s">
        <v>38</v>
      </c>
      <c r="J91" s="14" t="s">
        <v>38</v>
      </c>
      <c r="K91" s="21">
        <v>4.3899999999999997</v>
      </c>
      <c r="L91" s="23" t="s">
        <v>1546</v>
      </c>
      <c r="M91" s="15">
        <v>0.53</v>
      </c>
      <c r="N91" s="20">
        <v>-0.09</v>
      </c>
      <c r="O91" s="19">
        <f t="shared" si="6"/>
        <v>4.83</v>
      </c>
    </row>
    <row r="92" spans="1:15" ht="18" customHeight="1" x14ac:dyDescent="0.2">
      <c r="A92" s="29">
        <f t="shared" si="7"/>
        <v>89</v>
      </c>
      <c r="B92" s="28" t="s">
        <v>440</v>
      </c>
      <c r="C92" s="13" t="s">
        <v>444</v>
      </c>
      <c r="D92" s="13" t="str">
        <f>VLOOKUP(C92,TaxInfo!$A$2:$B$641,2,0)</f>
        <v xml:space="preserve">DirectPower Services, Inc. </v>
      </c>
      <c r="E92" s="14" t="str">
        <f>VLOOKUP(C92,TaxInfo!$A$2:$C$641,3,0)</f>
        <v>008-122-663-000</v>
      </c>
      <c r="F92" s="14" t="s">
        <v>36</v>
      </c>
      <c r="G92" s="14" t="s">
        <v>37</v>
      </c>
      <c r="H92" s="14" t="s">
        <v>38</v>
      </c>
      <c r="I92" s="14" t="s">
        <v>38</v>
      </c>
      <c r="J92" s="14" t="s">
        <v>38</v>
      </c>
      <c r="K92" s="21">
        <v>29.67</v>
      </c>
      <c r="L92" s="23" t="s">
        <v>1546</v>
      </c>
      <c r="M92" s="15">
        <v>3.56</v>
      </c>
      <c r="N92" s="20">
        <v>-0.59</v>
      </c>
      <c r="O92" s="19">
        <f t="shared" si="6"/>
        <v>32.64</v>
      </c>
    </row>
    <row r="93" spans="1:15" ht="18" customHeight="1" x14ac:dyDescent="0.2">
      <c r="A93" s="29">
        <f>A92+1</f>
        <v>90</v>
      </c>
      <c r="B93" s="28" t="s">
        <v>445</v>
      </c>
      <c r="C93" s="13" t="s">
        <v>445</v>
      </c>
      <c r="D93" s="13" t="str">
        <f>VLOOKUP(C93,TaxInfo!$A$2:$B$641,2,0)</f>
        <v>Don Orestes Romualdez Cooperative, Inc.</v>
      </c>
      <c r="E93" s="14" t="str">
        <f>VLOOKUP(C93,TaxInfo!$A$2:$C$641,3,0)</f>
        <v>000-609-565-000</v>
      </c>
      <c r="F93" s="14" t="s">
        <v>36</v>
      </c>
      <c r="G93" s="14" t="s">
        <v>37</v>
      </c>
      <c r="H93" s="14" t="s">
        <v>38</v>
      </c>
      <c r="I93" s="14" t="s">
        <v>38</v>
      </c>
      <c r="J93" s="14" t="s">
        <v>38</v>
      </c>
      <c r="K93" s="21">
        <v>6.68</v>
      </c>
      <c r="L93" s="23" t="s">
        <v>1546</v>
      </c>
      <c r="M93" s="15">
        <v>0.8</v>
      </c>
      <c r="N93" s="20">
        <v>-0.13</v>
      </c>
      <c r="O93" s="19">
        <f t="shared" si="6"/>
        <v>7.35</v>
      </c>
    </row>
    <row r="94" spans="1:15" ht="18" customHeight="1" x14ac:dyDescent="0.2">
      <c r="A94" s="29">
        <f>A93+1</f>
        <v>91</v>
      </c>
      <c r="B94" s="28" t="s">
        <v>449</v>
      </c>
      <c r="C94" s="13" t="s">
        <v>449</v>
      </c>
      <c r="D94" s="13" t="str">
        <f>VLOOKUP(C94,TaxInfo!$A$2:$B$641,2,0)</f>
        <v xml:space="preserve">East Asia Utilities Corporation </v>
      </c>
      <c r="E94" s="14" t="str">
        <f>VLOOKUP(C94,TaxInfo!$A$2:$C$641,3,0)</f>
        <v>004-760-842-000</v>
      </c>
      <c r="F94" s="14" t="s">
        <v>54</v>
      </c>
      <c r="G94" s="14" t="s">
        <v>37</v>
      </c>
      <c r="H94" s="14" t="s">
        <v>38</v>
      </c>
      <c r="I94" s="14" t="s">
        <v>38</v>
      </c>
      <c r="J94" s="14" t="s">
        <v>37</v>
      </c>
      <c r="K94" s="21" t="s">
        <v>39</v>
      </c>
      <c r="L94" s="23">
        <v>0.54</v>
      </c>
      <c r="M94" s="15" t="s">
        <v>39</v>
      </c>
      <c r="N94" s="20">
        <v>-0.01</v>
      </c>
      <c r="O94" s="19">
        <f t="shared" si="6"/>
        <v>0.53</v>
      </c>
    </row>
    <row r="95" spans="1:15" ht="18" customHeight="1" x14ac:dyDescent="0.2">
      <c r="A95" s="29">
        <f t="shared" si="7"/>
        <v>92</v>
      </c>
      <c r="B95" s="28" t="s">
        <v>449</v>
      </c>
      <c r="C95" s="13" t="s">
        <v>454</v>
      </c>
      <c r="D95" s="13" t="str">
        <f>VLOOKUP(C95,TaxInfo!$A$2:$B$641,2,0)</f>
        <v xml:space="preserve">East Asia Utilities Corporation </v>
      </c>
      <c r="E95" s="14" t="str">
        <f>VLOOKUP(C95,TaxInfo!$A$2:$C$641,3,0)</f>
        <v>004-760-842-000</v>
      </c>
      <c r="F95" s="14" t="s">
        <v>36</v>
      </c>
      <c r="G95" s="14" t="s">
        <v>37</v>
      </c>
      <c r="H95" s="14" t="s">
        <v>38</v>
      </c>
      <c r="I95" s="14" t="s">
        <v>38</v>
      </c>
      <c r="J95" s="14" t="s">
        <v>37</v>
      </c>
      <c r="K95" s="21" t="s">
        <v>39</v>
      </c>
      <c r="L95" s="23">
        <v>0.85</v>
      </c>
      <c r="M95" s="15" t="s">
        <v>39</v>
      </c>
      <c r="N95" s="20">
        <v>-0.02</v>
      </c>
      <c r="O95" s="19">
        <f t="shared" si="6"/>
        <v>0.83</v>
      </c>
    </row>
    <row r="96" spans="1:15" ht="18" customHeight="1" x14ac:dyDescent="0.2">
      <c r="A96" s="29">
        <f>A95+1</f>
        <v>93</v>
      </c>
      <c r="B96" s="28" t="s">
        <v>455</v>
      </c>
      <c r="C96" s="13" t="s">
        <v>455</v>
      </c>
      <c r="D96" s="13" t="str">
        <f>VLOOKUP(C96,TaxInfo!$A$2:$B$641,2,0)</f>
        <v xml:space="preserve">Eastern Samar Electric Cooperative, Inc. </v>
      </c>
      <c r="E96" s="14" t="str">
        <f>VLOOKUP(C96,TaxInfo!$A$2:$C$641,3,0)</f>
        <v>000-571-316-000</v>
      </c>
      <c r="F96" s="14" t="s">
        <v>36</v>
      </c>
      <c r="G96" s="14" t="s">
        <v>37</v>
      </c>
      <c r="H96" s="14" t="s">
        <v>38</v>
      </c>
      <c r="I96" s="14" t="s">
        <v>38</v>
      </c>
      <c r="J96" s="14" t="s">
        <v>38</v>
      </c>
      <c r="K96" s="21">
        <v>6.28</v>
      </c>
      <c r="L96" s="23" t="s">
        <v>1546</v>
      </c>
      <c r="M96" s="15">
        <v>0.75</v>
      </c>
      <c r="N96" s="20">
        <v>-0.13</v>
      </c>
      <c r="O96" s="19">
        <f t="shared" si="6"/>
        <v>6.9</v>
      </c>
    </row>
    <row r="97" spans="1:15" ht="18" customHeight="1" x14ac:dyDescent="0.2">
      <c r="A97" s="29">
        <f>A96+1</f>
        <v>94</v>
      </c>
      <c r="B97" s="28" t="s">
        <v>466</v>
      </c>
      <c r="C97" s="13" t="s">
        <v>466</v>
      </c>
      <c r="D97" s="13" t="str">
        <f>VLOOKUP(C97,TaxInfo!$A$2:$B$641,2,0)</f>
        <v>Ecozone Power Management, Inc.</v>
      </c>
      <c r="E97" s="14" t="str">
        <f>VLOOKUP(C97,TaxInfo!$A$2:$C$641,3,0)</f>
        <v>007-852-642-000</v>
      </c>
      <c r="F97" s="14" t="s">
        <v>36</v>
      </c>
      <c r="G97" s="14" t="s">
        <v>37</v>
      </c>
      <c r="H97" s="14" t="s">
        <v>38</v>
      </c>
      <c r="I97" s="14" t="s">
        <v>38</v>
      </c>
      <c r="J97" s="14" t="s">
        <v>37</v>
      </c>
      <c r="K97" s="21" t="s">
        <v>39</v>
      </c>
      <c r="L97" s="23">
        <v>6.63</v>
      </c>
      <c r="M97" s="15" t="s">
        <v>39</v>
      </c>
      <c r="N97" s="20">
        <v>-0.13</v>
      </c>
      <c r="O97" s="19">
        <f t="shared" si="6"/>
        <v>6.5</v>
      </c>
    </row>
    <row r="98" spans="1:15" ht="18" customHeight="1" x14ac:dyDescent="0.2">
      <c r="A98" s="29">
        <f>A97+1</f>
        <v>95</v>
      </c>
      <c r="B98" s="28" t="s">
        <v>469</v>
      </c>
      <c r="C98" s="13" t="s">
        <v>469</v>
      </c>
      <c r="D98" s="13" t="str">
        <f>VLOOKUP(C98,TaxInfo!$A$2:$B$641,2,0)</f>
        <v>EDC Burgos Wind Power Corporation</v>
      </c>
      <c r="E98" s="14" t="str">
        <f>VLOOKUP(C98,TaxInfo!$A$2:$C$641,3,0)</f>
        <v>007-726-294</v>
      </c>
      <c r="F98" s="14" t="s">
        <v>54</v>
      </c>
      <c r="G98" s="14" t="s">
        <v>37</v>
      </c>
      <c r="H98" s="14" t="s">
        <v>38</v>
      </c>
      <c r="I98" s="14" t="s">
        <v>37</v>
      </c>
      <c r="J98" s="14" t="s">
        <v>37</v>
      </c>
      <c r="K98" s="21" t="s">
        <v>39</v>
      </c>
      <c r="L98" s="23">
        <v>0.03</v>
      </c>
      <c r="M98" s="15" t="s">
        <v>39</v>
      </c>
      <c r="N98" s="20" t="s">
        <v>39</v>
      </c>
      <c r="O98" s="19">
        <f t="shared" si="6"/>
        <v>0.03</v>
      </c>
    </row>
    <row r="99" spans="1:15" ht="18" customHeight="1" x14ac:dyDescent="0.2">
      <c r="A99" s="29">
        <f t="shared" si="7"/>
        <v>96</v>
      </c>
      <c r="B99" s="28" t="s">
        <v>469</v>
      </c>
      <c r="C99" s="13" t="s">
        <v>471</v>
      </c>
      <c r="D99" s="13" t="str">
        <f>VLOOKUP(C99,TaxInfo!$A$2:$B$641,2,0)</f>
        <v>EDC Burgos Wind Power Corporation</v>
      </c>
      <c r="E99" s="14" t="str">
        <f>VLOOKUP(C99,TaxInfo!$A$2:$C$641,3,0)</f>
        <v>007-726-294</v>
      </c>
      <c r="F99" s="14" t="s">
        <v>36</v>
      </c>
      <c r="G99" s="14" t="s">
        <v>37</v>
      </c>
      <c r="H99" s="14" t="s">
        <v>38</v>
      </c>
      <c r="I99" s="14" t="s">
        <v>37</v>
      </c>
      <c r="J99" s="14" t="s">
        <v>37</v>
      </c>
      <c r="K99" s="21" t="s">
        <v>39</v>
      </c>
      <c r="L99" s="23">
        <v>1.73</v>
      </c>
      <c r="M99" s="15" t="s">
        <v>39</v>
      </c>
      <c r="N99" s="20">
        <v>-0.03</v>
      </c>
      <c r="O99" s="19">
        <f t="shared" si="6"/>
        <v>1.7</v>
      </c>
    </row>
    <row r="100" spans="1:15" ht="18" customHeight="1" x14ac:dyDescent="0.2">
      <c r="A100" s="29">
        <f>A99+1</f>
        <v>97</v>
      </c>
      <c r="B100" s="28" t="s">
        <v>472</v>
      </c>
      <c r="C100" s="13" t="s">
        <v>472</v>
      </c>
      <c r="D100" s="13" t="str">
        <f>VLOOKUP(C100,TaxInfo!$A$2:$B$641,2,0)</f>
        <v xml:space="preserve">EEI Energy Solutions Corporation </v>
      </c>
      <c r="E100" s="14" t="str">
        <f>VLOOKUP(C100,TaxInfo!$A$2:$C$641,3,0)</f>
        <v>010-470-000-000</v>
      </c>
      <c r="F100" s="14" t="s">
        <v>36</v>
      </c>
      <c r="G100" s="14" t="s">
        <v>38</v>
      </c>
      <c r="H100" s="14" t="s">
        <v>38</v>
      </c>
      <c r="I100" s="14" t="s">
        <v>38</v>
      </c>
      <c r="J100" s="14" t="s">
        <v>38</v>
      </c>
      <c r="K100" s="21">
        <v>2.17</v>
      </c>
      <c r="L100" s="23" t="s">
        <v>1546</v>
      </c>
      <c r="M100" s="15">
        <v>0.26</v>
      </c>
      <c r="N100" s="20" t="s">
        <v>39</v>
      </c>
      <c r="O100" s="19">
        <f t="shared" si="6"/>
        <v>2.4299999999999997</v>
      </c>
    </row>
    <row r="101" spans="1:15" ht="18" customHeight="1" x14ac:dyDescent="0.2">
      <c r="A101" s="29">
        <f>A100+1</f>
        <v>98</v>
      </c>
      <c r="B101" s="28" t="s">
        <v>74</v>
      </c>
      <c r="C101" s="13" t="s">
        <v>75</v>
      </c>
      <c r="D101" s="13" t="str">
        <f>VLOOKUP(C101,TaxInfo!$A$2:$B$641,2,0)</f>
        <v>Energy Development Corporation</v>
      </c>
      <c r="E101" s="14" t="str">
        <f>VLOOKUP(C101,TaxInfo!$A$2:$C$641,3,0)</f>
        <v>000-169-125</v>
      </c>
      <c r="F101" s="14" t="s">
        <v>36</v>
      </c>
      <c r="G101" s="14" t="s">
        <v>37</v>
      </c>
      <c r="H101" s="14" t="s">
        <v>38</v>
      </c>
      <c r="I101" s="14" t="s">
        <v>38</v>
      </c>
      <c r="J101" s="14" t="s">
        <v>38</v>
      </c>
      <c r="K101" s="21">
        <v>0.16</v>
      </c>
      <c r="L101" s="23" t="s">
        <v>39</v>
      </c>
      <c r="M101" s="15">
        <v>0.02</v>
      </c>
      <c r="N101" s="20" t="s">
        <v>39</v>
      </c>
      <c r="O101" s="19">
        <f t="shared" si="6"/>
        <v>0.18</v>
      </c>
    </row>
    <row r="102" spans="1:15" ht="18" customHeight="1" x14ac:dyDescent="0.2">
      <c r="A102" s="29">
        <f t="shared" ref="A102:A129" si="8">A101+1</f>
        <v>99</v>
      </c>
      <c r="B102" s="28" t="s">
        <v>74</v>
      </c>
      <c r="C102" s="13" t="s">
        <v>74</v>
      </c>
      <c r="D102" s="13" t="str">
        <f>VLOOKUP(C102,TaxInfo!$A$2:$B$641,2,0)</f>
        <v>Energy Development Corporation</v>
      </c>
      <c r="E102" s="14" t="str">
        <f>VLOOKUP(C102,TaxInfo!$A$2:$C$641,3,0)</f>
        <v>000-169-125</v>
      </c>
      <c r="F102" s="14" t="s">
        <v>54</v>
      </c>
      <c r="G102" s="14" t="s">
        <v>37</v>
      </c>
      <c r="H102" s="14" t="s">
        <v>38</v>
      </c>
      <c r="I102" s="14" t="s">
        <v>37</v>
      </c>
      <c r="J102" s="14" t="s">
        <v>37</v>
      </c>
      <c r="K102" s="21" t="s">
        <v>39</v>
      </c>
      <c r="L102" s="23">
        <v>1.41</v>
      </c>
      <c r="M102" s="15" t="s">
        <v>39</v>
      </c>
      <c r="N102" s="20">
        <v>-0.03</v>
      </c>
      <c r="O102" s="19">
        <f t="shared" si="6"/>
        <v>1.38</v>
      </c>
    </row>
    <row r="103" spans="1:15" ht="18" customHeight="1" x14ac:dyDescent="0.2">
      <c r="A103" s="29">
        <f>A102+1</f>
        <v>100</v>
      </c>
      <c r="B103" s="28" t="s">
        <v>488</v>
      </c>
      <c r="C103" s="13" t="s">
        <v>488</v>
      </c>
      <c r="D103" s="13" t="str">
        <f>VLOOKUP(C103,TaxInfo!$A$2:$B$641,2,0)</f>
        <v>FCF Minerals Corporation</v>
      </c>
      <c r="E103" s="14" t="str">
        <f>VLOOKUP(C103,TaxInfo!$A$2:$C$641,3,0)</f>
        <v>238-154-069-000</v>
      </c>
      <c r="F103" s="14" t="s">
        <v>36</v>
      </c>
      <c r="G103" s="14" t="s">
        <v>37</v>
      </c>
      <c r="H103" s="14" t="s">
        <v>38</v>
      </c>
      <c r="I103" s="14" t="s">
        <v>38</v>
      </c>
      <c r="J103" s="14" t="s">
        <v>37</v>
      </c>
      <c r="K103" s="21" t="s">
        <v>39</v>
      </c>
      <c r="L103" s="23">
        <v>0.02</v>
      </c>
      <c r="M103" s="15" t="s">
        <v>39</v>
      </c>
      <c r="N103" s="20" t="s">
        <v>39</v>
      </c>
      <c r="O103" s="19">
        <f t="shared" si="6"/>
        <v>0.02</v>
      </c>
    </row>
    <row r="104" spans="1:15" ht="18" customHeight="1" x14ac:dyDescent="0.2">
      <c r="A104" s="29">
        <f>A103+1</f>
        <v>101</v>
      </c>
      <c r="B104" s="28" t="s">
        <v>494</v>
      </c>
      <c r="C104" s="13" t="s">
        <v>494</v>
      </c>
      <c r="D104" s="13" t="str">
        <f>VLOOKUP(C104,TaxInfo!$A$2:$B$641,2,0)</f>
        <v xml:space="preserve">FDC Retail Electricity Sales Corporation </v>
      </c>
      <c r="E104" s="14" t="str">
        <f>VLOOKUP(C104,TaxInfo!$A$2:$C$641,3,0)</f>
        <v xml:space="preserve">007-475-660-000 </v>
      </c>
      <c r="F104" s="14" t="s">
        <v>36</v>
      </c>
      <c r="G104" s="14" t="s">
        <v>37</v>
      </c>
      <c r="H104" s="14" t="s">
        <v>38</v>
      </c>
      <c r="I104" s="14" t="s">
        <v>38</v>
      </c>
      <c r="J104" s="14" t="s">
        <v>37</v>
      </c>
      <c r="K104" s="21" t="s">
        <v>39</v>
      </c>
      <c r="L104" s="23">
        <v>3.04</v>
      </c>
      <c r="M104" s="15" t="s">
        <v>39</v>
      </c>
      <c r="N104" s="20">
        <v>-0.06</v>
      </c>
      <c r="O104" s="19">
        <f t="shared" si="6"/>
        <v>2.98</v>
      </c>
    </row>
    <row r="105" spans="1:15" ht="18" customHeight="1" x14ac:dyDescent="0.2">
      <c r="A105" s="29">
        <f t="shared" si="8"/>
        <v>102</v>
      </c>
      <c r="B105" s="28" t="s">
        <v>494</v>
      </c>
      <c r="C105" s="13" t="s">
        <v>498</v>
      </c>
      <c r="D105" s="13" t="str">
        <f>VLOOKUP(C105,TaxInfo!$A$2:$B$641,2,0)</f>
        <v xml:space="preserve">FDC Retail Electricity Sales Corporation </v>
      </c>
      <c r="E105" s="14" t="str">
        <f>VLOOKUP(C105,TaxInfo!$A$2:$C$641,3,0)</f>
        <v xml:space="preserve">007-475-660-000 </v>
      </c>
      <c r="F105" s="14" t="s">
        <v>36</v>
      </c>
      <c r="G105" s="14" t="s">
        <v>37</v>
      </c>
      <c r="H105" s="14" t="s">
        <v>38</v>
      </c>
      <c r="I105" s="14" t="s">
        <v>38</v>
      </c>
      <c r="J105" s="14" t="s">
        <v>37</v>
      </c>
      <c r="K105" s="21" t="s">
        <v>39</v>
      </c>
      <c r="L105" s="23">
        <v>0.54</v>
      </c>
      <c r="M105" s="15" t="s">
        <v>39</v>
      </c>
      <c r="N105" s="20">
        <v>-0.01</v>
      </c>
      <c r="O105" s="19">
        <f t="shared" si="6"/>
        <v>0.53</v>
      </c>
    </row>
    <row r="106" spans="1:15" ht="18" customHeight="1" x14ac:dyDescent="0.2">
      <c r="A106" s="29">
        <f>A105+1</f>
        <v>103</v>
      </c>
      <c r="B106" s="28" t="s">
        <v>501</v>
      </c>
      <c r="C106" s="13" t="s">
        <v>501</v>
      </c>
      <c r="D106" s="13" t="str">
        <f>VLOOKUP(C106,TaxInfo!$A$2:$B$641,2,0)</f>
        <v xml:space="preserve">FGP Corp. </v>
      </c>
      <c r="E106" s="14" t="str">
        <f>VLOOKUP(C106,TaxInfo!$A$2:$C$641,3,0)</f>
        <v>005-011-427-000</v>
      </c>
      <c r="F106" s="14" t="s">
        <v>54</v>
      </c>
      <c r="G106" s="14" t="s">
        <v>37</v>
      </c>
      <c r="H106" s="14" t="s">
        <v>38</v>
      </c>
      <c r="I106" s="14" t="s">
        <v>38</v>
      </c>
      <c r="J106" s="14" t="s">
        <v>38</v>
      </c>
      <c r="K106" s="21">
        <v>0.04</v>
      </c>
      <c r="L106" s="23" t="s">
        <v>1546</v>
      </c>
      <c r="M106" s="15" t="s">
        <v>39</v>
      </c>
      <c r="N106" s="20" t="s">
        <v>39</v>
      </c>
      <c r="O106" s="19">
        <f t="shared" si="6"/>
        <v>0.04</v>
      </c>
    </row>
    <row r="107" spans="1:15" ht="18" customHeight="1" x14ac:dyDescent="0.2">
      <c r="A107" s="29">
        <f t="shared" si="8"/>
        <v>104</v>
      </c>
      <c r="B107" s="28" t="s">
        <v>501</v>
      </c>
      <c r="C107" s="13" t="s">
        <v>499</v>
      </c>
      <c r="D107" s="13" t="str">
        <f>VLOOKUP(C107,TaxInfo!$A$2:$B$641,2,0)</f>
        <v xml:space="preserve">FGP Corp. </v>
      </c>
      <c r="E107" s="14" t="str">
        <f>VLOOKUP(C107,TaxInfo!$A$2:$C$641,3,0)</f>
        <v>005-011-427-000</v>
      </c>
      <c r="F107" s="14" t="s">
        <v>36</v>
      </c>
      <c r="G107" s="14" t="s">
        <v>37</v>
      </c>
      <c r="H107" s="14" t="s">
        <v>38</v>
      </c>
      <c r="I107" s="14" t="s">
        <v>38</v>
      </c>
      <c r="J107" s="14" t="s">
        <v>38</v>
      </c>
      <c r="K107" s="21">
        <v>1.24</v>
      </c>
      <c r="L107" s="23" t="s">
        <v>1546</v>
      </c>
      <c r="M107" s="15">
        <v>0.15</v>
      </c>
      <c r="N107" s="20">
        <v>-0.02</v>
      </c>
      <c r="O107" s="19">
        <f t="shared" si="6"/>
        <v>1.3699999999999999</v>
      </c>
    </row>
    <row r="108" spans="1:15" ht="18" customHeight="1" x14ac:dyDescent="0.2">
      <c r="A108" s="29">
        <f>A107+1</f>
        <v>105</v>
      </c>
      <c r="B108" s="28" t="s">
        <v>509</v>
      </c>
      <c r="C108" s="13" t="s">
        <v>509</v>
      </c>
      <c r="D108" s="13" t="str">
        <f>VLOOKUP(C108,TaxInfo!$A$2:$B$641,2,0)</f>
        <v xml:space="preserve">First Farmers Holding Corporation </v>
      </c>
      <c r="E108" s="14" t="str">
        <f>VLOOKUP(C108,TaxInfo!$A$2:$C$641,3,0)</f>
        <v>002-011-670-000</v>
      </c>
      <c r="F108" s="14" t="s">
        <v>54</v>
      </c>
      <c r="G108" s="14" t="s">
        <v>37</v>
      </c>
      <c r="H108" s="14" t="s">
        <v>38</v>
      </c>
      <c r="I108" s="14" t="s">
        <v>37</v>
      </c>
      <c r="J108" s="14" t="s">
        <v>37</v>
      </c>
      <c r="K108" s="21" t="s">
        <v>39</v>
      </c>
      <c r="L108" s="23">
        <v>0.16</v>
      </c>
      <c r="M108" s="15" t="s">
        <v>39</v>
      </c>
      <c r="N108" s="20" t="s">
        <v>39</v>
      </c>
      <c r="O108" s="19">
        <f t="shared" si="6"/>
        <v>0.16</v>
      </c>
    </row>
    <row r="109" spans="1:15" ht="18" customHeight="1" x14ac:dyDescent="0.2">
      <c r="A109" s="29">
        <f t="shared" si="8"/>
        <v>106</v>
      </c>
      <c r="B109" s="28" t="s">
        <v>509</v>
      </c>
      <c r="C109" s="13" t="s">
        <v>513</v>
      </c>
      <c r="D109" s="13" t="str">
        <f>VLOOKUP(C109,TaxInfo!$A$2:$B$641,2,0)</f>
        <v xml:space="preserve">First Farmers Holding Corporation </v>
      </c>
      <c r="E109" s="14" t="str">
        <f>VLOOKUP(C109,TaxInfo!$A$2:$C$641,3,0)</f>
        <v>002-011-670-000</v>
      </c>
      <c r="F109" s="14" t="s">
        <v>36</v>
      </c>
      <c r="G109" s="14" t="s">
        <v>37</v>
      </c>
      <c r="H109" s="14" t="s">
        <v>38</v>
      </c>
      <c r="I109" s="14" t="s">
        <v>37</v>
      </c>
      <c r="J109" s="14" t="s">
        <v>37</v>
      </c>
      <c r="K109" s="21" t="s">
        <v>39</v>
      </c>
      <c r="L109" s="23">
        <v>1.36</v>
      </c>
      <c r="M109" s="15" t="s">
        <v>39</v>
      </c>
      <c r="N109" s="20">
        <v>-0.03</v>
      </c>
      <c r="O109" s="19">
        <f t="shared" si="6"/>
        <v>1.33</v>
      </c>
    </row>
    <row r="110" spans="1:15" ht="18" customHeight="1" x14ac:dyDescent="0.2">
      <c r="A110" s="29">
        <f>A109+1</f>
        <v>107</v>
      </c>
      <c r="B110" s="28" t="s">
        <v>516</v>
      </c>
      <c r="C110" s="13" t="s">
        <v>516</v>
      </c>
      <c r="D110" s="13" t="str">
        <f>VLOOKUP(C110,TaxInfo!$A$2:$B$641,2,0)</f>
        <v xml:space="preserve">First Gas Power Corporation </v>
      </c>
      <c r="E110" s="14" t="str">
        <f>VLOOKUP(C110,TaxInfo!$A$2:$C$641,3,0)</f>
        <v>004-470-601-000</v>
      </c>
      <c r="F110" s="14" t="s">
        <v>54</v>
      </c>
      <c r="G110" s="14" t="s">
        <v>37</v>
      </c>
      <c r="H110" s="14" t="s">
        <v>38</v>
      </c>
      <c r="I110" s="14" t="s">
        <v>38</v>
      </c>
      <c r="J110" s="14" t="s">
        <v>38</v>
      </c>
      <c r="K110" s="21">
        <v>4.83</v>
      </c>
      <c r="L110" s="23" t="s">
        <v>1546</v>
      </c>
      <c r="M110" s="15">
        <v>0.57999999999999996</v>
      </c>
      <c r="N110" s="20">
        <v>-0.1</v>
      </c>
      <c r="O110" s="19">
        <f t="shared" si="6"/>
        <v>5.3100000000000005</v>
      </c>
    </row>
    <row r="111" spans="1:15" ht="18" customHeight="1" x14ac:dyDescent="0.2">
      <c r="A111" s="29">
        <f t="shared" si="8"/>
        <v>108</v>
      </c>
      <c r="B111" s="28" t="s">
        <v>516</v>
      </c>
      <c r="C111" s="13" t="s">
        <v>514</v>
      </c>
      <c r="D111" s="13" t="str">
        <f>VLOOKUP(C111,TaxInfo!$A$2:$B$641,2,0)</f>
        <v xml:space="preserve">First Gas Power Corporation </v>
      </c>
      <c r="E111" s="14" t="str">
        <f>VLOOKUP(C111,TaxInfo!$A$2:$C$641,3,0)</f>
        <v>004-470-601-000</v>
      </c>
      <c r="F111" s="14" t="s">
        <v>36</v>
      </c>
      <c r="G111" s="14" t="s">
        <v>37</v>
      </c>
      <c r="H111" s="14" t="s">
        <v>38</v>
      </c>
      <c r="I111" s="14" t="s">
        <v>38</v>
      </c>
      <c r="J111" s="14" t="s">
        <v>38</v>
      </c>
      <c r="K111" s="21">
        <v>0.48</v>
      </c>
      <c r="L111" s="23" t="s">
        <v>1546</v>
      </c>
      <c r="M111" s="15">
        <v>0.06</v>
      </c>
      <c r="N111" s="20">
        <v>-0.01</v>
      </c>
      <c r="O111" s="19">
        <f t="shared" si="6"/>
        <v>0.53</v>
      </c>
    </row>
    <row r="112" spans="1:15" ht="18" customHeight="1" x14ac:dyDescent="0.2">
      <c r="A112" s="29">
        <f>A111+1</f>
        <v>109</v>
      </c>
      <c r="B112" s="28" t="s">
        <v>522</v>
      </c>
      <c r="C112" s="13" t="s">
        <v>522</v>
      </c>
      <c r="D112" s="13" t="str">
        <f>VLOOKUP(C112,TaxInfo!$A$2:$B$641,2,0)</f>
        <v xml:space="preserve">First Gen Energy Solutions, Inc. </v>
      </c>
      <c r="E112" s="14" t="str">
        <f>VLOOKUP(C112,TaxInfo!$A$2:$C$641,3,0)</f>
        <v>006-537-631-000</v>
      </c>
      <c r="F112" s="14" t="s">
        <v>36</v>
      </c>
      <c r="G112" s="14" t="s">
        <v>37</v>
      </c>
      <c r="H112" s="14" t="s">
        <v>38</v>
      </c>
      <c r="I112" s="14" t="s">
        <v>38</v>
      </c>
      <c r="J112" s="14" t="s">
        <v>38</v>
      </c>
      <c r="K112" s="21">
        <v>0.16</v>
      </c>
      <c r="L112" s="23" t="s">
        <v>1546</v>
      </c>
      <c r="M112" s="15">
        <v>0.02</v>
      </c>
      <c r="N112" s="20" t="s">
        <v>39</v>
      </c>
      <c r="O112" s="19">
        <f t="shared" si="6"/>
        <v>0.18</v>
      </c>
    </row>
    <row r="113" spans="1:15" ht="18" customHeight="1" x14ac:dyDescent="0.2">
      <c r="A113" s="29">
        <f t="shared" si="8"/>
        <v>110</v>
      </c>
      <c r="B113" s="28" t="s">
        <v>522</v>
      </c>
      <c r="C113" s="13" t="s">
        <v>524</v>
      </c>
      <c r="D113" s="13" t="str">
        <f>VLOOKUP(C113,TaxInfo!$A$2:$B$641,2,0)</f>
        <v xml:space="preserve">First Gen Energy Solutions, Inc. </v>
      </c>
      <c r="E113" s="14" t="str">
        <f>VLOOKUP(C113,TaxInfo!$A$2:$C$641,3,0)</f>
        <v>006-537-631-000</v>
      </c>
      <c r="F113" s="14" t="s">
        <v>36</v>
      </c>
      <c r="G113" s="14" t="s">
        <v>37</v>
      </c>
      <c r="H113" s="14" t="s">
        <v>38</v>
      </c>
      <c r="I113" s="14" t="s">
        <v>38</v>
      </c>
      <c r="J113" s="14" t="s">
        <v>38</v>
      </c>
      <c r="K113" s="21">
        <v>2.44</v>
      </c>
      <c r="L113" s="23" t="s">
        <v>1546</v>
      </c>
      <c r="M113" s="15">
        <v>0.28999999999999998</v>
      </c>
      <c r="N113" s="20">
        <v>-0.05</v>
      </c>
      <c r="O113" s="19">
        <f t="shared" si="6"/>
        <v>2.68</v>
      </c>
    </row>
    <row r="114" spans="1:15" ht="18" customHeight="1" x14ac:dyDescent="0.2">
      <c r="A114" s="29">
        <f>A113+1</f>
        <v>111</v>
      </c>
      <c r="B114" s="28" t="s">
        <v>525</v>
      </c>
      <c r="C114" s="13" t="s">
        <v>533</v>
      </c>
      <c r="D114" s="13" t="str">
        <f>VLOOKUP(C114,TaxInfo!$A$2:$B$641,2,0)</f>
        <v xml:space="preserve">First Gen Hydro Power Corporation </v>
      </c>
      <c r="E114" s="14" t="str">
        <f>VLOOKUP(C114,TaxInfo!$A$2:$C$641,3,0)</f>
        <v>244-335-986-000</v>
      </c>
      <c r="F114" s="14" t="s">
        <v>36</v>
      </c>
      <c r="G114" s="14" t="s">
        <v>37</v>
      </c>
      <c r="H114" s="14" t="s">
        <v>38</v>
      </c>
      <c r="I114" s="14" t="s">
        <v>38</v>
      </c>
      <c r="J114" s="14" t="s">
        <v>37</v>
      </c>
      <c r="K114" s="21" t="s">
        <v>39</v>
      </c>
      <c r="L114" s="23">
        <v>0.12</v>
      </c>
      <c r="M114" s="15" t="s">
        <v>39</v>
      </c>
      <c r="N114" s="20" t="s">
        <v>39</v>
      </c>
      <c r="O114" s="19">
        <f t="shared" si="6"/>
        <v>0.12</v>
      </c>
    </row>
    <row r="115" spans="1:15" ht="18" customHeight="1" x14ac:dyDescent="0.2">
      <c r="A115" s="29">
        <f t="shared" si="8"/>
        <v>112</v>
      </c>
      <c r="B115" s="28" t="s">
        <v>525</v>
      </c>
      <c r="C115" s="13" t="s">
        <v>525</v>
      </c>
      <c r="D115" s="13" t="str">
        <f>VLOOKUP(C115,TaxInfo!$A$2:$B$641,2,0)</f>
        <v xml:space="preserve">First Gen Hydro Power Corporation </v>
      </c>
      <c r="E115" s="14" t="str">
        <f>VLOOKUP(C115,TaxInfo!$A$2:$C$641,3,0)</f>
        <v>244-335-986-000</v>
      </c>
      <c r="F115" s="14" t="s">
        <v>54</v>
      </c>
      <c r="G115" s="14" t="s">
        <v>37</v>
      </c>
      <c r="H115" s="14" t="s">
        <v>38</v>
      </c>
      <c r="I115" s="14" t="s">
        <v>37</v>
      </c>
      <c r="J115" s="14" t="s">
        <v>37</v>
      </c>
      <c r="K115" s="21" t="s">
        <v>39</v>
      </c>
      <c r="L115" s="23">
        <v>240.62</v>
      </c>
      <c r="M115" s="15" t="s">
        <v>39</v>
      </c>
      <c r="N115" s="20">
        <v>-4.8099999999999996</v>
      </c>
      <c r="O115" s="19">
        <f t="shared" si="6"/>
        <v>235.81</v>
      </c>
    </row>
    <row r="116" spans="1:15" ht="18" customHeight="1" x14ac:dyDescent="0.2">
      <c r="A116" s="29">
        <f t="shared" si="8"/>
        <v>113</v>
      </c>
      <c r="B116" s="28" t="s">
        <v>525</v>
      </c>
      <c r="C116" s="13" t="s">
        <v>532</v>
      </c>
      <c r="D116" s="13" t="str">
        <f>VLOOKUP(C116,TaxInfo!$A$2:$B$641,2,0)</f>
        <v xml:space="preserve">First Gen Hydro Power Corporation </v>
      </c>
      <c r="E116" s="14" t="str">
        <f>VLOOKUP(C116,TaxInfo!$A$2:$C$641,3,0)</f>
        <v>244-335-986-000</v>
      </c>
      <c r="F116" s="14" t="s">
        <v>36</v>
      </c>
      <c r="G116" s="14" t="s">
        <v>37</v>
      </c>
      <c r="H116" s="14" t="s">
        <v>38</v>
      </c>
      <c r="I116" s="14" t="s">
        <v>38</v>
      </c>
      <c r="J116" s="14" t="s">
        <v>37</v>
      </c>
      <c r="K116" s="21" t="s">
        <v>39</v>
      </c>
      <c r="L116" s="23">
        <v>0.51</v>
      </c>
      <c r="M116" s="15" t="s">
        <v>39</v>
      </c>
      <c r="N116" s="20">
        <v>-0.01</v>
      </c>
      <c r="O116" s="19">
        <f t="shared" si="6"/>
        <v>0.5</v>
      </c>
    </row>
    <row r="117" spans="1:15" ht="18" customHeight="1" x14ac:dyDescent="0.2">
      <c r="A117" s="29">
        <f t="shared" si="8"/>
        <v>114</v>
      </c>
      <c r="B117" s="28" t="s">
        <v>525</v>
      </c>
      <c r="C117" s="13" t="s">
        <v>529</v>
      </c>
      <c r="D117" s="13" t="str">
        <f>VLOOKUP(C117,TaxInfo!$A$2:$B$641,2,0)</f>
        <v xml:space="preserve">First Gen Hydro Power Corporation </v>
      </c>
      <c r="E117" s="14" t="str">
        <f>VLOOKUP(C117,TaxInfo!$A$2:$C$641,3,0)</f>
        <v>244-335-986-000</v>
      </c>
      <c r="F117" s="14" t="s">
        <v>36</v>
      </c>
      <c r="G117" s="14" t="s">
        <v>37</v>
      </c>
      <c r="H117" s="14" t="s">
        <v>38</v>
      </c>
      <c r="I117" s="14" t="s">
        <v>37</v>
      </c>
      <c r="J117" s="14" t="s">
        <v>37</v>
      </c>
      <c r="K117" s="21" t="s">
        <v>39</v>
      </c>
      <c r="L117" s="23">
        <v>0.05</v>
      </c>
      <c r="M117" s="15" t="s">
        <v>39</v>
      </c>
      <c r="N117" s="20" t="s">
        <v>39</v>
      </c>
      <c r="O117" s="19">
        <f t="shared" si="6"/>
        <v>0.05</v>
      </c>
    </row>
    <row r="118" spans="1:15" ht="18" customHeight="1" x14ac:dyDescent="0.2">
      <c r="A118" s="29">
        <f t="shared" si="8"/>
        <v>115</v>
      </c>
      <c r="B118" s="28" t="s">
        <v>525</v>
      </c>
      <c r="C118" s="13" t="s">
        <v>531</v>
      </c>
      <c r="D118" s="13" t="str">
        <f>VLOOKUP(C118,TaxInfo!$A$2:$B$641,2,0)</f>
        <v xml:space="preserve">First Gen Hydro Power Corporation </v>
      </c>
      <c r="E118" s="14" t="str">
        <f>VLOOKUP(C118,TaxInfo!$A$2:$C$641,3,0)</f>
        <v>244-335-986-000</v>
      </c>
      <c r="F118" s="14" t="s">
        <v>36</v>
      </c>
      <c r="G118" s="14" t="s">
        <v>37</v>
      </c>
      <c r="H118" s="14" t="s">
        <v>38</v>
      </c>
      <c r="I118" s="14" t="s">
        <v>38</v>
      </c>
      <c r="J118" s="14" t="s">
        <v>37</v>
      </c>
      <c r="K118" s="21" t="s">
        <v>39</v>
      </c>
      <c r="L118" s="23">
        <v>7.0000000000000007E-2</v>
      </c>
      <c r="M118" s="15" t="s">
        <v>39</v>
      </c>
      <c r="N118" s="20" t="s">
        <v>39</v>
      </c>
      <c r="O118" s="19">
        <f t="shared" si="6"/>
        <v>7.0000000000000007E-2</v>
      </c>
    </row>
    <row r="119" spans="1:15" ht="18" customHeight="1" x14ac:dyDescent="0.2">
      <c r="A119" s="29">
        <f>A118+1</f>
        <v>116</v>
      </c>
      <c r="B119" s="28" t="s">
        <v>536</v>
      </c>
      <c r="C119" s="13" t="s">
        <v>536</v>
      </c>
      <c r="D119" s="13" t="str">
        <f>VLOOKUP(C119,TaxInfo!$A$2:$B$641,2,0)</f>
        <v xml:space="preserve">First Laguna Electric Cooperative, Inc. </v>
      </c>
      <c r="E119" s="14" t="str">
        <f>VLOOKUP(C119,TaxInfo!$A$2:$C$641,3,0)</f>
        <v>000-624-679-000</v>
      </c>
      <c r="F119" s="14" t="s">
        <v>36</v>
      </c>
      <c r="G119" s="14" t="s">
        <v>37</v>
      </c>
      <c r="H119" s="14" t="s">
        <v>38</v>
      </c>
      <c r="I119" s="14" t="s">
        <v>38</v>
      </c>
      <c r="J119" s="14" t="s">
        <v>38</v>
      </c>
      <c r="K119" s="21">
        <v>7.35</v>
      </c>
      <c r="L119" s="23" t="s">
        <v>1546</v>
      </c>
      <c r="M119" s="15">
        <v>0.88</v>
      </c>
      <c r="N119" s="20">
        <v>-0.15</v>
      </c>
      <c r="O119" s="19">
        <f t="shared" si="6"/>
        <v>8.08</v>
      </c>
    </row>
    <row r="120" spans="1:15" ht="18" customHeight="1" x14ac:dyDescent="0.2">
      <c r="A120" s="29">
        <f>A119+1</f>
        <v>117</v>
      </c>
      <c r="B120" s="28" t="s">
        <v>540</v>
      </c>
      <c r="C120" s="13" t="s">
        <v>540</v>
      </c>
      <c r="D120" s="13" t="str">
        <f>VLOOKUP(C120,TaxInfo!$A$2:$B$641,2,0)</f>
        <v xml:space="preserve">First Natgas Power Corp. </v>
      </c>
      <c r="E120" s="14" t="str">
        <f>VLOOKUP(C120,TaxInfo!$A$2:$C$641,3,0)</f>
        <v>237-151-695-000</v>
      </c>
      <c r="F120" s="14" t="s">
        <v>54</v>
      </c>
      <c r="G120" s="14" t="s">
        <v>37</v>
      </c>
      <c r="H120" s="14" t="s">
        <v>38</v>
      </c>
      <c r="I120" s="14" t="s">
        <v>38</v>
      </c>
      <c r="J120" s="14" t="s">
        <v>38</v>
      </c>
      <c r="K120" s="21">
        <v>0.25</v>
      </c>
      <c r="L120" s="23" t="s">
        <v>1546</v>
      </c>
      <c r="M120" s="15">
        <v>0.03</v>
      </c>
      <c r="N120" s="20" t="s">
        <v>39</v>
      </c>
      <c r="O120" s="19">
        <f t="shared" si="6"/>
        <v>0.28000000000000003</v>
      </c>
    </row>
    <row r="121" spans="1:15" ht="18" customHeight="1" x14ac:dyDescent="0.2">
      <c r="A121" s="29">
        <f t="shared" si="8"/>
        <v>118</v>
      </c>
      <c r="B121" s="28" t="s">
        <v>540</v>
      </c>
      <c r="C121" s="13" t="s">
        <v>544</v>
      </c>
      <c r="D121" s="13" t="str">
        <f>VLOOKUP(C121,TaxInfo!$A$2:$B$641,2,0)</f>
        <v xml:space="preserve">First Natgas Power Corp. </v>
      </c>
      <c r="E121" s="14" t="str">
        <f>VLOOKUP(C121,TaxInfo!$A$2:$C$641,3,0)</f>
        <v>237-151-695-000</v>
      </c>
      <c r="F121" s="14" t="s">
        <v>36</v>
      </c>
      <c r="G121" s="14" t="s">
        <v>37</v>
      </c>
      <c r="H121" s="14" t="s">
        <v>38</v>
      </c>
      <c r="I121" s="14" t="s">
        <v>38</v>
      </c>
      <c r="J121" s="14" t="s">
        <v>38</v>
      </c>
      <c r="K121" s="21">
        <v>0.85</v>
      </c>
      <c r="L121" s="23" t="s">
        <v>1546</v>
      </c>
      <c r="M121" s="15">
        <v>0.1</v>
      </c>
      <c r="N121" s="20">
        <v>-0.02</v>
      </c>
      <c r="O121" s="19">
        <f t="shared" si="6"/>
        <v>0.92999999999999994</v>
      </c>
    </row>
    <row r="122" spans="1:15" ht="18" customHeight="1" x14ac:dyDescent="0.2">
      <c r="A122" s="29">
        <f>A121+1</f>
        <v>119</v>
      </c>
      <c r="B122" s="28" t="s">
        <v>545</v>
      </c>
      <c r="C122" s="13" t="s">
        <v>549</v>
      </c>
      <c r="D122" s="13" t="str">
        <f>VLOOKUP(C122,TaxInfo!$A$2:$B$641,2,0)</f>
        <v xml:space="preserve">First Solar Energy Corp. </v>
      </c>
      <c r="E122" s="14" t="str">
        <f>VLOOKUP(C122,TaxInfo!$A$2:$C$641,3,0)</f>
        <v>008-104-865-000</v>
      </c>
      <c r="F122" s="14" t="s">
        <v>36</v>
      </c>
      <c r="G122" s="14" t="s">
        <v>37</v>
      </c>
      <c r="H122" s="14" t="s">
        <v>37</v>
      </c>
      <c r="I122" s="14" t="s">
        <v>37</v>
      </c>
      <c r="J122" s="14" t="s">
        <v>37</v>
      </c>
      <c r="K122" s="21" t="s">
        <v>39</v>
      </c>
      <c r="L122" s="23">
        <v>0.16</v>
      </c>
      <c r="M122" s="15" t="s">
        <v>39</v>
      </c>
      <c r="N122" s="20" t="s">
        <v>39</v>
      </c>
      <c r="O122" s="19">
        <f t="shared" si="6"/>
        <v>0.16</v>
      </c>
    </row>
    <row r="123" spans="1:15" ht="18" customHeight="1" x14ac:dyDescent="0.2">
      <c r="A123" s="29">
        <f>A122+1</f>
        <v>120</v>
      </c>
      <c r="B123" s="28" t="s">
        <v>550</v>
      </c>
      <c r="C123" s="13" t="s">
        <v>550</v>
      </c>
      <c r="D123" s="13" t="str">
        <f>VLOOKUP(C123,TaxInfo!$A$2:$B$641,2,0)</f>
        <v xml:space="preserve">First Toledo Solar Energy Corporation </v>
      </c>
      <c r="E123" s="14" t="str">
        <f>VLOOKUP(C123,TaxInfo!$A$2:$C$641,3,0)</f>
        <v>008-943-292-000</v>
      </c>
      <c r="F123" s="14" t="s">
        <v>54</v>
      </c>
      <c r="G123" s="14" t="s">
        <v>37</v>
      </c>
      <c r="H123" s="14" t="s">
        <v>37</v>
      </c>
      <c r="I123" s="14" t="s">
        <v>37</v>
      </c>
      <c r="J123" s="14" t="s">
        <v>37</v>
      </c>
      <c r="K123" s="21" t="s">
        <v>39</v>
      </c>
      <c r="L123" s="23">
        <v>1.06</v>
      </c>
      <c r="M123" s="15" t="s">
        <v>39</v>
      </c>
      <c r="N123" s="20">
        <v>-0.02</v>
      </c>
      <c r="O123" s="19">
        <f t="shared" si="6"/>
        <v>1.04</v>
      </c>
    </row>
    <row r="124" spans="1:15" ht="18" customHeight="1" x14ac:dyDescent="0.2">
      <c r="A124" s="29">
        <f t="shared" si="8"/>
        <v>121</v>
      </c>
      <c r="B124" s="28" t="s">
        <v>550</v>
      </c>
      <c r="C124" s="13" t="s">
        <v>554</v>
      </c>
      <c r="D124" s="13" t="str">
        <f>VLOOKUP(C124,TaxInfo!$A$2:$B$641,2,0)</f>
        <v xml:space="preserve">First Toledo Solar Energy Corporation </v>
      </c>
      <c r="E124" s="14" t="str">
        <f>VLOOKUP(C124,TaxInfo!$A$2:$C$641,3,0)</f>
        <v>008-943-292-000</v>
      </c>
      <c r="F124" s="14" t="s">
        <v>36</v>
      </c>
      <c r="G124" s="14" t="s">
        <v>37</v>
      </c>
      <c r="H124" s="14" t="s">
        <v>37</v>
      </c>
      <c r="I124" s="14" t="s">
        <v>37</v>
      </c>
      <c r="J124" s="14" t="s">
        <v>37</v>
      </c>
      <c r="K124" s="21" t="s">
        <v>39</v>
      </c>
      <c r="L124" s="23">
        <v>0.28000000000000003</v>
      </c>
      <c r="M124" s="15" t="s">
        <v>39</v>
      </c>
      <c r="N124" s="20">
        <v>-0.01</v>
      </c>
      <c r="O124" s="19">
        <f t="shared" si="6"/>
        <v>0.27</v>
      </c>
    </row>
    <row r="125" spans="1:15" ht="18" customHeight="1" x14ac:dyDescent="0.2">
      <c r="A125" s="29">
        <f>A124+1</f>
        <v>122</v>
      </c>
      <c r="B125" s="28" t="s">
        <v>555</v>
      </c>
      <c r="C125" s="13" t="s">
        <v>559</v>
      </c>
      <c r="D125" s="13" t="str">
        <f>VLOOKUP(C125,TaxInfo!$A$2:$B$641,2,0)</f>
        <v>GIGA ACE 4, INC.</v>
      </c>
      <c r="E125" s="14" t="str">
        <f>VLOOKUP(C125,TaxInfo!$A$2:$C$641,3,0)</f>
        <v>758-765-902-000</v>
      </c>
      <c r="F125" s="14" t="s">
        <v>36</v>
      </c>
      <c r="G125" s="14" t="s">
        <v>37</v>
      </c>
      <c r="H125" s="14" t="s">
        <v>38</v>
      </c>
      <c r="I125" s="14" t="s">
        <v>37</v>
      </c>
      <c r="J125" s="14" t="s">
        <v>37</v>
      </c>
      <c r="K125" s="21" t="s">
        <v>39</v>
      </c>
      <c r="L125" s="23">
        <v>2.6</v>
      </c>
      <c r="M125" s="15" t="s">
        <v>39</v>
      </c>
      <c r="N125" s="20">
        <v>-0.05</v>
      </c>
      <c r="O125" s="19">
        <f t="shared" si="6"/>
        <v>2.5500000000000003</v>
      </c>
    </row>
    <row r="126" spans="1:15" ht="18" customHeight="1" x14ac:dyDescent="0.2">
      <c r="A126" s="29">
        <f>A125+1</f>
        <v>123</v>
      </c>
      <c r="B126" s="28" t="s">
        <v>560</v>
      </c>
      <c r="C126" s="13" t="s">
        <v>565</v>
      </c>
      <c r="D126" s="13" t="str">
        <f>VLOOKUP(C126,TaxInfo!$A$2:$B$641,2,0)</f>
        <v xml:space="preserve">GIGASOL3, Inc. </v>
      </c>
      <c r="E126" s="14" t="str">
        <f>VLOOKUP(C126,TaxInfo!$A$2:$C$641,3,0)</f>
        <v>009-597-701</v>
      </c>
      <c r="F126" s="14" t="s">
        <v>36</v>
      </c>
      <c r="G126" s="14" t="s">
        <v>37</v>
      </c>
      <c r="H126" s="14" t="s">
        <v>37</v>
      </c>
      <c r="I126" s="14" t="s">
        <v>37</v>
      </c>
      <c r="J126" s="14" t="s">
        <v>37</v>
      </c>
      <c r="K126" s="21" t="s">
        <v>39</v>
      </c>
      <c r="L126" s="23">
        <v>0.22</v>
      </c>
      <c r="M126" s="15" t="s">
        <v>39</v>
      </c>
      <c r="N126" s="20" t="s">
        <v>39</v>
      </c>
      <c r="O126" s="19">
        <f t="shared" si="6"/>
        <v>0.22</v>
      </c>
    </row>
    <row r="127" spans="1:15" ht="18" customHeight="1" x14ac:dyDescent="0.2">
      <c r="A127" s="29">
        <f>A126+1</f>
        <v>124</v>
      </c>
      <c r="B127" s="28" t="s">
        <v>567</v>
      </c>
      <c r="C127" s="13" t="s">
        <v>571</v>
      </c>
      <c r="D127" s="13" t="str">
        <f>VLOOKUP(C127,TaxInfo!$A$2:$B$641,2,0)</f>
        <v xml:space="preserve">Global Energy Supply Corporation </v>
      </c>
      <c r="E127" s="14" t="str">
        <f>VLOOKUP(C127,TaxInfo!$A$2:$C$641,3,0)</f>
        <v>234-621-270-000</v>
      </c>
      <c r="F127" s="14" t="s">
        <v>36</v>
      </c>
      <c r="G127" s="14" t="s">
        <v>37</v>
      </c>
      <c r="H127" s="14" t="s">
        <v>38</v>
      </c>
      <c r="I127" s="14" t="s">
        <v>38</v>
      </c>
      <c r="J127" s="14" t="s">
        <v>38</v>
      </c>
      <c r="K127" s="21">
        <v>50.6</v>
      </c>
      <c r="L127" s="23" t="s">
        <v>1546</v>
      </c>
      <c r="M127" s="15">
        <v>6.07</v>
      </c>
      <c r="N127" s="20">
        <v>-1.01</v>
      </c>
      <c r="O127" s="19">
        <f t="shared" si="6"/>
        <v>55.660000000000004</v>
      </c>
    </row>
    <row r="128" spans="1:15" ht="18" customHeight="1" x14ac:dyDescent="0.2">
      <c r="A128" s="29">
        <f>A127+1</f>
        <v>125</v>
      </c>
      <c r="B128" s="28" t="s">
        <v>572</v>
      </c>
      <c r="C128" s="13" t="s">
        <v>572</v>
      </c>
      <c r="D128" s="13" t="str">
        <f>VLOOKUP(C128,TaxInfo!$A$2:$B$641,2,0)</f>
        <v xml:space="preserve">GNPower Dinginin Ltd. Co. </v>
      </c>
      <c r="E128" s="14" t="str">
        <f>VLOOKUP(C128,TaxInfo!$A$2:$C$641,3,0)</f>
        <v>008-778-572-000</v>
      </c>
      <c r="F128" s="14" t="s">
        <v>54</v>
      </c>
      <c r="G128" s="14" t="s">
        <v>37</v>
      </c>
      <c r="H128" s="14" t="s">
        <v>37</v>
      </c>
      <c r="I128" s="14" t="s">
        <v>38</v>
      </c>
      <c r="J128" s="14" t="s">
        <v>38</v>
      </c>
      <c r="K128" s="21">
        <v>42.5</v>
      </c>
      <c r="L128" s="23" t="s">
        <v>1546</v>
      </c>
      <c r="M128" s="15">
        <v>5.0999999999999996</v>
      </c>
      <c r="N128" s="20">
        <v>-0.85</v>
      </c>
      <c r="O128" s="19">
        <f t="shared" si="6"/>
        <v>46.75</v>
      </c>
    </row>
    <row r="129" spans="1:15" ht="18" customHeight="1" x14ac:dyDescent="0.2">
      <c r="A129" s="29">
        <f t="shared" si="8"/>
        <v>126</v>
      </c>
      <c r="B129" s="28" t="s">
        <v>572</v>
      </c>
      <c r="C129" s="13" t="s">
        <v>576</v>
      </c>
      <c r="D129" s="13" t="str">
        <f>VLOOKUP(C129,TaxInfo!$A$2:$B$641,2,0)</f>
        <v xml:space="preserve">GNPower Dinginin Ltd. Co. </v>
      </c>
      <c r="E129" s="14" t="str">
        <f>VLOOKUP(C129,TaxInfo!$A$2:$C$641,3,0)</f>
        <v>008-778-572-000</v>
      </c>
      <c r="F129" s="14" t="s">
        <v>36</v>
      </c>
      <c r="G129" s="14" t="s">
        <v>37</v>
      </c>
      <c r="H129" s="14" t="s">
        <v>37</v>
      </c>
      <c r="I129" s="14" t="s">
        <v>38</v>
      </c>
      <c r="J129" s="14" t="s">
        <v>38</v>
      </c>
      <c r="K129" s="21">
        <v>7.8</v>
      </c>
      <c r="L129" s="23" t="s">
        <v>1546</v>
      </c>
      <c r="M129" s="15">
        <v>0.94</v>
      </c>
      <c r="N129" s="20">
        <v>-0.16</v>
      </c>
      <c r="O129" s="19">
        <f t="shared" si="6"/>
        <v>8.58</v>
      </c>
    </row>
    <row r="130" spans="1:15" ht="18" customHeight="1" x14ac:dyDescent="0.2">
      <c r="A130" s="29">
        <f>A129+1</f>
        <v>127</v>
      </c>
      <c r="B130" s="28" t="s">
        <v>577</v>
      </c>
      <c r="C130" s="13" t="s">
        <v>577</v>
      </c>
      <c r="D130" s="13" t="str">
        <f>VLOOKUP(C130,TaxInfo!$A$2:$B$641,2,0)</f>
        <v>GNPower Ltd. Co.</v>
      </c>
      <c r="E130" s="14" t="str">
        <f>VLOOKUP(C130,TaxInfo!$A$2:$C$641,3,0)</f>
        <v>202-920-663-000</v>
      </c>
      <c r="F130" s="14" t="s">
        <v>36</v>
      </c>
      <c r="G130" s="14" t="s">
        <v>37</v>
      </c>
      <c r="H130" s="14" t="s">
        <v>38</v>
      </c>
      <c r="I130" s="14" t="s">
        <v>38</v>
      </c>
      <c r="J130" s="14" t="s">
        <v>38</v>
      </c>
      <c r="K130" s="21">
        <v>1.8</v>
      </c>
      <c r="L130" s="23" t="s">
        <v>1546</v>
      </c>
      <c r="M130" s="15">
        <v>0.22</v>
      </c>
      <c r="N130" s="20">
        <v>-0.04</v>
      </c>
      <c r="O130" s="19">
        <f t="shared" si="6"/>
        <v>1.98</v>
      </c>
    </row>
    <row r="131" spans="1:15" ht="18" customHeight="1" x14ac:dyDescent="0.2">
      <c r="A131" s="29">
        <f>A130+1</f>
        <v>128</v>
      </c>
      <c r="B131" s="28" t="s">
        <v>588</v>
      </c>
      <c r="C131" s="13" t="s">
        <v>588</v>
      </c>
      <c r="D131" s="13" t="str">
        <f>VLOOKUP(C131,TaxInfo!$A$2:$B$641,2,0)</f>
        <v xml:space="preserve">GNPower Mariveles Energy Center Ltd. Co. </v>
      </c>
      <c r="E131" s="14" t="str">
        <f>VLOOKUP(C131,TaxInfo!$A$2:$C$641,3,0)</f>
        <v>006-659-706-000</v>
      </c>
      <c r="F131" s="14" t="s">
        <v>54</v>
      </c>
      <c r="G131" s="14" t="s">
        <v>37</v>
      </c>
      <c r="H131" s="14" t="s">
        <v>38</v>
      </c>
      <c r="I131" s="14" t="s">
        <v>38</v>
      </c>
      <c r="J131" s="14" t="s">
        <v>38</v>
      </c>
      <c r="K131" s="21">
        <v>6.83</v>
      </c>
      <c r="L131" s="23" t="s">
        <v>1546</v>
      </c>
      <c r="M131" s="15">
        <v>0.82</v>
      </c>
      <c r="N131" s="20">
        <v>-0.14000000000000001</v>
      </c>
      <c r="O131" s="19">
        <f t="shared" si="6"/>
        <v>7.5100000000000007</v>
      </c>
    </row>
    <row r="132" spans="1:15" ht="18" customHeight="1" x14ac:dyDescent="0.2">
      <c r="A132" s="29">
        <f>A131+1</f>
        <v>129</v>
      </c>
      <c r="B132" s="28" t="s">
        <v>589</v>
      </c>
      <c r="C132" s="13" t="s">
        <v>589</v>
      </c>
      <c r="D132" s="13" t="str">
        <f>VLOOKUP(C132,TaxInfo!$A$2:$B$641,2,0)</f>
        <v>Goodfound Cement Corporation</v>
      </c>
      <c r="E132" s="14" t="str">
        <f>VLOOKUP(C132,TaxInfo!$A$2:$C$641,3,0)</f>
        <v>005-613-132-000</v>
      </c>
      <c r="F132" s="14" t="s">
        <v>36</v>
      </c>
      <c r="G132" s="14" t="s">
        <v>37</v>
      </c>
      <c r="H132" s="14" t="s">
        <v>38</v>
      </c>
      <c r="I132" s="14" t="s">
        <v>38</v>
      </c>
      <c r="J132" s="14" t="s">
        <v>38</v>
      </c>
      <c r="K132" s="21">
        <v>13.8</v>
      </c>
      <c r="L132" s="23" t="s">
        <v>1546</v>
      </c>
      <c r="M132" s="15">
        <v>1.66</v>
      </c>
      <c r="N132" s="20">
        <v>-0.28000000000000003</v>
      </c>
      <c r="O132" s="19">
        <f t="shared" ref="O132:O195" si="9">SUM(K132:N132)</f>
        <v>15.180000000000001</v>
      </c>
    </row>
    <row r="133" spans="1:15" ht="18" customHeight="1" x14ac:dyDescent="0.2">
      <c r="A133" s="29">
        <f>A132+1</f>
        <v>130</v>
      </c>
      <c r="B133" s="28" t="s">
        <v>593</v>
      </c>
      <c r="C133" s="13" t="s">
        <v>593</v>
      </c>
      <c r="D133" s="13" t="str">
        <f>VLOOKUP(C133,TaxInfo!$A$2:$B$641,2,0)</f>
        <v xml:space="preserve">Grass Gold Renewable Energy Corporation </v>
      </c>
      <c r="E133" s="14" t="str">
        <f>VLOOKUP(C133,TaxInfo!$A$2:$C$641,3,0)</f>
        <v>008-771-462-000</v>
      </c>
      <c r="F133" s="14" t="s">
        <v>54</v>
      </c>
      <c r="G133" s="14" t="s">
        <v>37</v>
      </c>
      <c r="H133" s="14" t="s">
        <v>37</v>
      </c>
      <c r="I133" s="14" t="s">
        <v>37</v>
      </c>
      <c r="J133" s="14" t="s">
        <v>37</v>
      </c>
      <c r="K133" s="21" t="s">
        <v>39</v>
      </c>
      <c r="L133" s="23">
        <v>0.01</v>
      </c>
      <c r="M133" s="15" t="s">
        <v>39</v>
      </c>
      <c r="N133" s="20" t="s">
        <v>39</v>
      </c>
      <c r="O133" s="19">
        <f t="shared" si="9"/>
        <v>0.01</v>
      </c>
    </row>
    <row r="134" spans="1:15" ht="18" customHeight="1" x14ac:dyDescent="0.2">
      <c r="A134" s="29">
        <f>A133+1</f>
        <v>131</v>
      </c>
      <c r="B134" s="28" t="s">
        <v>602</v>
      </c>
      <c r="C134" s="13" t="s">
        <v>607</v>
      </c>
      <c r="D134" s="13" t="str">
        <f>VLOOKUP(C134,TaxInfo!$A$2:$B$641,2,0)</f>
        <v>Green Core Geothermal, Inc.</v>
      </c>
      <c r="E134" s="14" t="str">
        <f>VLOOKUP(C134,TaxInfo!$A$2:$C$641,3,0)</f>
        <v>007317982</v>
      </c>
      <c r="F134" s="14" t="s">
        <v>36</v>
      </c>
      <c r="G134" s="14" t="s">
        <v>37</v>
      </c>
      <c r="H134" s="14" t="s">
        <v>37</v>
      </c>
      <c r="I134" s="14" t="s">
        <v>38</v>
      </c>
      <c r="J134" s="14" t="s">
        <v>38</v>
      </c>
      <c r="K134" s="21">
        <v>0.28999999999999998</v>
      </c>
      <c r="L134" s="23" t="s">
        <v>1546</v>
      </c>
      <c r="M134" s="15">
        <v>0.03</v>
      </c>
      <c r="N134" s="20">
        <v>-0.01</v>
      </c>
      <c r="O134" s="19">
        <f t="shared" si="9"/>
        <v>0.30999999999999994</v>
      </c>
    </row>
    <row r="135" spans="1:15" ht="18" customHeight="1" x14ac:dyDescent="0.2">
      <c r="A135" s="29">
        <f t="shared" ref="A135:A163" si="10">A134+1</f>
        <v>132</v>
      </c>
      <c r="B135" s="28" t="s">
        <v>602</v>
      </c>
      <c r="C135" s="13" t="s">
        <v>602</v>
      </c>
      <c r="D135" s="13" t="str">
        <f>VLOOKUP(C135,TaxInfo!$A$2:$B$641,2,0)</f>
        <v>Green Core Geothermal, Inc.</v>
      </c>
      <c r="E135" s="14" t="str">
        <f>VLOOKUP(C135,TaxInfo!$A$2:$C$641,3,0)</f>
        <v>007317982</v>
      </c>
      <c r="F135" s="14" t="s">
        <v>54</v>
      </c>
      <c r="G135" s="14" t="s">
        <v>37</v>
      </c>
      <c r="H135" s="14" t="s">
        <v>37</v>
      </c>
      <c r="I135" s="14" t="s">
        <v>37</v>
      </c>
      <c r="J135" s="14" t="s">
        <v>37</v>
      </c>
      <c r="K135" s="21" t="s">
        <v>39</v>
      </c>
      <c r="L135" s="23">
        <v>333.82</v>
      </c>
      <c r="M135" s="15" t="s">
        <v>39</v>
      </c>
      <c r="N135" s="20">
        <v>-6.68</v>
      </c>
      <c r="O135" s="19">
        <f t="shared" si="9"/>
        <v>327.14</v>
      </c>
    </row>
    <row r="136" spans="1:15" ht="18" customHeight="1" x14ac:dyDescent="0.2">
      <c r="A136" s="29">
        <f t="shared" si="10"/>
        <v>133</v>
      </c>
      <c r="B136" s="28" t="s">
        <v>599</v>
      </c>
      <c r="C136" s="13" t="s">
        <v>599</v>
      </c>
      <c r="D136" s="13" t="str">
        <f>VLOOKUP(C136,TaxInfo!$A$2:$B$641,2,0)</f>
        <v>Green Core Geothermal, Inc.</v>
      </c>
      <c r="E136" s="14" t="str">
        <f>VLOOKUP(C136,TaxInfo!$A$2:$C$641,3,0)</f>
        <v>007317982</v>
      </c>
      <c r="F136" s="14" t="s">
        <v>36</v>
      </c>
      <c r="G136" s="14" t="s">
        <v>37</v>
      </c>
      <c r="H136" s="14" t="s">
        <v>37</v>
      </c>
      <c r="I136" s="14" t="s">
        <v>38</v>
      </c>
      <c r="J136" s="14" t="s">
        <v>38</v>
      </c>
      <c r="K136" s="21">
        <v>4.57</v>
      </c>
      <c r="L136" s="23" t="s">
        <v>1546</v>
      </c>
      <c r="M136" s="15">
        <v>0.55000000000000004</v>
      </c>
      <c r="N136" s="20">
        <v>-0.09</v>
      </c>
      <c r="O136" s="19">
        <f t="shared" si="9"/>
        <v>5.03</v>
      </c>
    </row>
    <row r="137" spans="1:15" ht="18" customHeight="1" x14ac:dyDescent="0.2">
      <c r="A137" s="29">
        <f t="shared" si="10"/>
        <v>134</v>
      </c>
      <c r="B137" s="28" t="s">
        <v>599</v>
      </c>
      <c r="C137" s="13" t="s">
        <v>604</v>
      </c>
      <c r="D137" s="13" t="str">
        <f>VLOOKUP(C137,TaxInfo!$A$2:$B$641,2,0)</f>
        <v>Green Core Geothermal, Inc.</v>
      </c>
      <c r="E137" s="14" t="str">
        <f>VLOOKUP(C137,TaxInfo!$A$2:$C$641,3,0)</f>
        <v>007317982</v>
      </c>
      <c r="F137" s="14" t="s">
        <v>36</v>
      </c>
      <c r="G137" s="14" t="s">
        <v>37</v>
      </c>
      <c r="H137" s="14" t="s">
        <v>37</v>
      </c>
      <c r="I137" s="14" t="s">
        <v>38</v>
      </c>
      <c r="J137" s="14" t="s">
        <v>38</v>
      </c>
      <c r="K137" s="21">
        <v>0.28000000000000003</v>
      </c>
      <c r="L137" s="23" t="s">
        <v>1546</v>
      </c>
      <c r="M137" s="15">
        <v>0.03</v>
      </c>
      <c r="N137" s="20">
        <v>-0.01</v>
      </c>
      <c r="O137" s="19">
        <f t="shared" si="9"/>
        <v>0.30000000000000004</v>
      </c>
    </row>
    <row r="138" spans="1:15" ht="18" customHeight="1" x14ac:dyDescent="0.2">
      <c r="A138" s="29">
        <f>A137+1</f>
        <v>135</v>
      </c>
      <c r="B138" s="28" t="s">
        <v>608</v>
      </c>
      <c r="C138" s="13" t="s">
        <v>612</v>
      </c>
      <c r="D138" s="13" t="str">
        <f>VLOOKUP(C138,TaxInfo!$A$2:$B$641,2,0)</f>
        <v xml:space="preserve">Green Future Innovations, Inc. </v>
      </c>
      <c r="E138" s="14" t="str">
        <f>VLOOKUP(C138,TaxInfo!$A$2:$C$641,3,0)</f>
        <v>006-922-063-000</v>
      </c>
      <c r="F138" s="14" t="s">
        <v>36</v>
      </c>
      <c r="G138" s="14" t="s">
        <v>37</v>
      </c>
      <c r="H138" s="14" t="s">
        <v>38</v>
      </c>
      <c r="I138" s="14" t="s">
        <v>37</v>
      </c>
      <c r="J138" s="14" t="s">
        <v>37</v>
      </c>
      <c r="K138" s="21" t="s">
        <v>39</v>
      </c>
      <c r="L138" s="23">
        <v>1.63</v>
      </c>
      <c r="M138" s="15" t="s">
        <v>39</v>
      </c>
      <c r="N138" s="20">
        <v>-0.03</v>
      </c>
      <c r="O138" s="19">
        <f t="shared" si="9"/>
        <v>1.5999999999999999</v>
      </c>
    </row>
    <row r="139" spans="1:15" ht="18" customHeight="1" x14ac:dyDescent="0.2">
      <c r="A139" s="29">
        <f>A138+1</f>
        <v>136</v>
      </c>
      <c r="B139" s="28" t="s">
        <v>613</v>
      </c>
      <c r="C139" s="13" t="s">
        <v>613</v>
      </c>
      <c r="D139" s="13" t="str">
        <f>VLOOKUP(C139,TaxInfo!$A$2:$B$641,2,0)</f>
        <v xml:space="preserve">Green Innovations for Tomorrow Corporation </v>
      </c>
      <c r="E139" s="14" t="str">
        <f>VLOOKUP(C139,TaxInfo!$A$2:$C$641,3,0)</f>
        <v>436-997-925-000</v>
      </c>
      <c r="F139" s="14" t="s">
        <v>54</v>
      </c>
      <c r="G139" s="14" t="s">
        <v>37</v>
      </c>
      <c r="H139" s="14" t="s">
        <v>37</v>
      </c>
      <c r="I139" s="14" t="s">
        <v>37</v>
      </c>
      <c r="J139" s="14" t="s">
        <v>37</v>
      </c>
      <c r="K139" s="21" t="s">
        <v>39</v>
      </c>
      <c r="L139" s="23">
        <v>0.01</v>
      </c>
      <c r="M139" s="15" t="s">
        <v>39</v>
      </c>
      <c r="N139" s="20" t="s">
        <v>39</v>
      </c>
      <c r="O139" s="19">
        <f t="shared" si="9"/>
        <v>0.01</v>
      </c>
    </row>
    <row r="140" spans="1:15" ht="18" customHeight="1" x14ac:dyDescent="0.2">
      <c r="A140" s="29">
        <f t="shared" si="10"/>
        <v>137</v>
      </c>
      <c r="B140" s="28" t="s">
        <v>613</v>
      </c>
      <c r="C140" s="13" t="s">
        <v>617</v>
      </c>
      <c r="D140" s="13" t="str">
        <f>VLOOKUP(C140,TaxInfo!$A$2:$B$641,2,0)</f>
        <v xml:space="preserve">Green Innovations for Tomorrow Corporation </v>
      </c>
      <c r="E140" s="14" t="str">
        <f>VLOOKUP(C140,TaxInfo!$A$2:$C$641,3,0)</f>
        <v>436-997-925-000</v>
      </c>
      <c r="F140" s="14" t="s">
        <v>36</v>
      </c>
      <c r="G140" s="14" t="s">
        <v>37</v>
      </c>
      <c r="H140" s="14" t="s">
        <v>37</v>
      </c>
      <c r="I140" s="14" t="s">
        <v>37</v>
      </c>
      <c r="J140" s="14" t="s">
        <v>37</v>
      </c>
      <c r="K140" s="21" t="s">
        <v>39</v>
      </c>
      <c r="L140" s="23">
        <v>0.11</v>
      </c>
      <c r="M140" s="15" t="s">
        <v>39</v>
      </c>
      <c r="N140" s="20" t="s">
        <v>39</v>
      </c>
      <c r="O140" s="19">
        <f t="shared" si="9"/>
        <v>0.11</v>
      </c>
    </row>
    <row r="141" spans="1:15" ht="18" customHeight="1" x14ac:dyDescent="0.2">
      <c r="A141" s="29">
        <f t="shared" si="10"/>
        <v>138</v>
      </c>
      <c r="B141" s="28" t="s">
        <v>613</v>
      </c>
      <c r="C141" s="13" t="s">
        <v>618</v>
      </c>
      <c r="D141" s="13" t="str">
        <f>VLOOKUP(C141,TaxInfo!$A$2:$B$641,2,0)</f>
        <v xml:space="preserve">Green Innovations for Tomorrow Corporation </v>
      </c>
      <c r="E141" s="14" t="str">
        <f>VLOOKUP(C141,TaxInfo!$A$2:$C$641,3,0)</f>
        <v>436-997-925-000</v>
      </c>
      <c r="F141" s="14" t="s">
        <v>36</v>
      </c>
      <c r="G141" s="14" t="s">
        <v>37</v>
      </c>
      <c r="H141" s="14" t="s">
        <v>37</v>
      </c>
      <c r="I141" s="14" t="s">
        <v>37</v>
      </c>
      <c r="J141" s="14" t="s">
        <v>37</v>
      </c>
      <c r="K141" s="21" t="s">
        <v>39</v>
      </c>
      <c r="L141" s="23">
        <v>0.08</v>
      </c>
      <c r="M141" s="15" t="s">
        <v>39</v>
      </c>
      <c r="N141" s="20" t="s">
        <v>39</v>
      </c>
      <c r="O141" s="19">
        <f t="shared" si="9"/>
        <v>0.08</v>
      </c>
    </row>
    <row r="142" spans="1:15" ht="18" customHeight="1" x14ac:dyDescent="0.2">
      <c r="A142" s="29">
        <f>A141+1</f>
        <v>139</v>
      </c>
      <c r="B142" s="28" t="s">
        <v>621</v>
      </c>
      <c r="C142" s="13" t="s">
        <v>625</v>
      </c>
      <c r="D142" s="13" t="str">
        <f>VLOOKUP(C142,TaxInfo!$A$2:$B$641,2,0)</f>
        <v>Greencore Power Solutions 3, Inc.</v>
      </c>
      <c r="E142" s="14" t="str">
        <f>VLOOKUP(C142,TaxInfo!$A$2:$C$641,3,0)</f>
        <v>010-168-348</v>
      </c>
      <c r="F142" s="14" t="s">
        <v>36</v>
      </c>
      <c r="G142" s="14" t="s">
        <v>37</v>
      </c>
      <c r="H142" s="14" t="s">
        <v>38</v>
      </c>
      <c r="I142" s="14" t="s">
        <v>38</v>
      </c>
      <c r="J142" s="14" t="s">
        <v>38</v>
      </c>
      <c r="K142" s="21">
        <v>0.13</v>
      </c>
      <c r="L142" s="23" t="s">
        <v>1546</v>
      </c>
      <c r="M142" s="15">
        <v>0.02</v>
      </c>
      <c r="N142" s="20" t="s">
        <v>39</v>
      </c>
      <c r="O142" s="19">
        <f t="shared" si="9"/>
        <v>0.15</v>
      </c>
    </row>
    <row r="143" spans="1:15" ht="18" customHeight="1" x14ac:dyDescent="0.2">
      <c r="A143" s="29">
        <f>A142+1</f>
        <v>140</v>
      </c>
      <c r="B143" s="28" t="s">
        <v>626</v>
      </c>
      <c r="C143" s="13" t="s">
        <v>626</v>
      </c>
      <c r="D143" s="13" t="str">
        <f>VLOOKUP(C143,TaxInfo!$A$2:$B$641,2,0)</f>
        <v>Guimaras Electric Cooperative, Inc.</v>
      </c>
      <c r="E143" s="14" t="str">
        <f>VLOOKUP(C143,TaxInfo!$A$2:$C$641,3,0)</f>
        <v>000-994-641-000</v>
      </c>
      <c r="F143" s="14" t="s">
        <v>36</v>
      </c>
      <c r="G143" s="14" t="s">
        <v>37</v>
      </c>
      <c r="H143" s="14" t="s">
        <v>38</v>
      </c>
      <c r="I143" s="14" t="s">
        <v>38</v>
      </c>
      <c r="J143" s="14" t="s">
        <v>38</v>
      </c>
      <c r="K143" s="21">
        <v>2.81</v>
      </c>
      <c r="L143" s="23" t="s">
        <v>1546</v>
      </c>
      <c r="M143" s="15">
        <v>0.34</v>
      </c>
      <c r="N143" s="20">
        <v>-0.06</v>
      </c>
      <c r="O143" s="19">
        <f t="shared" si="9"/>
        <v>3.09</v>
      </c>
    </row>
    <row r="144" spans="1:15" ht="18" customHeight="1" x14ac:dyDescent="0.2">
      <c r="A144" s="29">
        <f>A143+1</f>
        <v>141</v>
      </c>
      <c r="B144" s="28" t="s">
        <v>630</v>
      </c>
      <c r="C144" s="13" t="s">
        <v>630</v>
      </c>
      <c r="D144" s="13" t="str">
        <f>VLOOKUP(C144,TaxInfo!$A$2:$B$641,2,0)</f>
        <v xml:space="preserve">Guimaras Wind Corporation </v>
      </c>
      <c r="E144" s="14" t="str">
        <f>VLOOKUP(C144,TaxInfo!$A$2:$C$641,3,0)</f>
        <v>004-500-956-000</v>
      </c>
      <c r="F144" s="14" t="s">
        <v>54</v>
      </c>
      <c r="G144" s="14" t="s">
        <v>37</v>
      </c>
      <c r="H144" s="14" t="s">
        <v>37</v>
      </c>
      <c r="I144" s="14" t="s">
        <v>37</v>
      </c>
      <c r="J144" s="14" t="s">
        <v>37</v>
      </c>
      <c r="K144" s="21" t="s">
        <v>39</v>
      </c>
      <c r="L144" s="23">
        <v>0.87</v>
      </c>
      <c r="M144" s="15" t="s">
        <v>39</v>
      </c>
      <c r="N144" s="20">
        <v>-0.02</v>
      </c>
      <c r="O144" s="19">
        <f t="shared" si="9"/>
        <v>0.85</v>
      </c>
    </row>
    <row r="145" spans="1:15" ht="18" customHeight="1" x14ac:dyDescent="0.2">
      <c r="A145" s="29">
        <f t="shared" si="10"/>
        <v>142</v>
      </c>
      <c r="B145" s="28" t="s">
        <v>630</v>
      </c>
      <c r="C145" s="13" t="s">
        <v>634</v>
      </c>
      <c r="D145" s="13" t="str">
        <f>VLOOKUP(C145,TaxInfo!$A$2:$B$641,2,0)</f>
        <v xml:space="preserve">Guimaras Wind Corporation </v>
      </c>
      <c r="E145" s="14" t="str">
        <f>VLOOKUP(C145,TaxInfo!$A$2:$C$641,3,0)</f>
        <v>004-500-956-000</v>
      </c>
      <c r="F145" s="14" t="s">
        <v>36</v>
      </c>
      <c r="G145" s="14" t="s">
        <v>37</v>
      </c>
      <c r="H145" s="14" t="s">
        <v>37</v>
      </c>
      <c r="I145" s="14" t="s">
        <v>37</v>
      </c>
      <c r="J145" s="14" t="s">
        <v>37</v>
      </c>
      <c r="K145" s="21" t="s">
        <v>39</v>
      </c>
      <c r="L145" s="23">
        <v>0.04</v>
      </c>
      <c r="M145" s="15" t="s">
        <v>39</v>
      </c>
      <c r="N145" s="20" t="s">
        <v>39</v>
      </c>
      <c r="O145" s="19">
        <f t="shared" si="9"/>
        <v>0.04</v>
      </c>
    </row>
    <row r="146" spans="1:15" ht="18" customHeight="1" x14ac:dyDescent="0.2">
      <c r="A146" s="29">
        <f>A145+1</f>
        <v>143</v>
      </c>
      <c r="B146" s="28" t="s">
        <v>635</v>
      </c>
      <c r="C146" s="13" t="s">
        <v>635</v>
      </c>
      <c r="D146" s="13" t="str">
        <f>VLOOKUP(C146,TaxInfo!$A$2:$B$641,2,0)</f>
        <v>Hawaiian-Philippine Company</v>
      </c>
      <c r="E146" s="14" t="str">
        <f>VLOOKUP(C146,TaxInfo!$A$2:$C$641,3,0)</f>
        <v>000-424-722-000</v>
      </c>
      <c r="F146" s="14" t="s">
        <v>54</v>
      </c>
      <c r="G146" s="14" t="s">
        <v>37</v>
      </c>
      <c r="H146" s="14" t="s">
        <v>38</v>
      </c>
      <c r="I146" s="14" t="s">
        <v>37</v>
      </c>
      <c r="J146" s="14" t="s">
        <v>38</v>
      </c>
      <c r="K146" s="21">
        <v>0.13</v>
      </c>
      <c r="L146" s="23" t="s">
        <v>1546</v>
      </c>
      <c r="M146" s="15">
        <v>0.02</v>
      </c>
      <c r="N146" s="20" t="s">
        <v>39</v>
      </c>
      <c r="O146" s="19">
        <f t="shared" si="9"/>
        <v>0.15</v>
      </c>
    </row>
    <row r="147" spans="1:15" ht="18" customHeight="1" x14ac:dyDescent="0.2">
      <c r="A147" s="29">
        <f t="shared" si="10"/>
        <v>144</v>
      </c>
      <c r="B147" s="28" t="s">
        <v>635</v>
      </c>
      <c r="C147" s="13" t="s">
        <v>640</v>
      </c>
      <c r="D147" s="13" t="str">
        <f>VLOOKUP(C147,TaxInfo!$A$2:$B$641,2,0)</f>
        <v>Hawaiian-Philippine Company</v>
      </c>
      <c r="E147" s="14" t="str">
        <f>VLOOKUP(C147,TaxInfo!$A$2:$C$641,3,0)</f>
        <v>000-424-722-000</v>
      </c>
      <c r="F147" s="14" t="s">
        <v>36</v>
      </c>
      <c r="G147" s="14" t="s">
        <v>37</v>
      </c>
      <c r="H147" s="14" t="s">
        <v>38</v>
      </c>
      <c r="I147" s="14" t="s">
        <v>37</v>
      </c>
      <c r="J147" s="14" t="s">
        <v>38</v>
      </c>
      <c r="K147" s="21">
        <v>1.06</v>
      </c>
      <c r="L147" s="23" t="s">
        <v>1546</v>
      </c>
      <c r="M147" s="15">
        <v>0.13</v>
      </c>
      <c r="N147" s="20">
        <v>-0.02</v>
      </c>
      <c r="O147" s="19">
        <f t="shared" si="9"/>
        <v>1.17</v>
      </c>
    </row>
    <row r="148" spans="1:15" ht="18" customHeight="1" x14ac:dyDescent="0.2">
      <c r="A148" s="29">
        <f>A147+1</f>
        <v>145</v>
      </c>
      <c r="B148" s="28" t="s">
        <v>648</v>
      </c>
      <c r="C148" s="13" t="s">
        <v>651</v>
      </c>
      <c r="D148" s="13" t="str">
        <f>VLOOKUP(C148,TaxInfo!$A$2:$B$641,2,0)</f>
        <v xml:space="preserve">HEDCOR, Inc. </v>
      </c>
      <c r="E148" s="14" t="str">
        <f>VLOOKUP(C148,TaxInfo!$A$2:$C$641,3,0)</f>
        <v>001-946-873-000</v>
      </c>
      <c r="F148" s="14" t="s">
        <v>54</v>
      </c>
      <c r="G148" s="14" t="s">
        <v>37</v>
      </c>
      <c r="H148" s="14" t="s">
        <v>37</v>
      </c>
      <c r="I148" s="14" t="s">
        <v>37</v>
      </c>
      <c r="J148" s="14" t="s">
        <v>37</v>
      </c>
      <c r="K148" s="21" t="s">
        <v>39</v>
      </c>
      <c r="L148" s="23">
        <v>0.21</v>
      </c>
      <c r="M148" s="15" t="s">
        <v>39</v>
      </c>
      <c r="N148" s="20" t="s">
        <v>39</v>
      </c>
      <c r="O148" s="19">
        <f t="shared" si="9"/>
        <v>0.21</v>
      </c>
    </row>
    <row r="149" spans="1:15" ht="18" customHeight="1" x14ac:dyDescent="0.2">
      <c r="A149" s="29">
        <f t="shared" si="10"/>
        <v>146</v>
      </c>
      <c r="B149" s="28" t="s">
        <v>648</v>
      </c>
      <c r="C149" s="13" t="s">
        <v>655</v>
      </c>
      <c r="D149" s="13" t="str">
        <f>VLOOKUP(C149,TaxInfo!$A$2:$B$641,2,0)</f>
        <v xml:space="preserve">HEDCOR, Inc. </v>
      </c>
      <c r="E149" s="14" t="str">
        <f>VLOOKUP(C149,TaxInfo!$A$2:$C$641,3,0)</f>
        <v>001-946-873-000</v>
      </c>
      <c r="F149" s="14" t="s">
        <v>36</v>
      </c>
      <c r="G149" s="14" t="s">
        <v>37</v>
      </c>
      <c r="H149" s="14" t="s">
        <v>37</v>
      </c>
      <c r="I149" s="14" t="s">
        <v>37</v>
      </c>
      <c r="J149" s="14" t="s">
        <v>37</v>
      </c>
      <c r="K149" s="21" t="s">
        <v>39</v>
      </c>
      <c r="L149" s="23">
        <v>0.05</v>
      </c>
      <c r="M149" s="15" t="s">
        <v>39</v>
      </c>
      <c r="N149" s="20" t="s">
        <v>39</v>
      </c>
      <c r="O149" s="19">
        <f t="shared" si="9"/>
        <v>0.05</v>
      </c>
    </row>
    <row r="150" spans="1:15" ht="18" customHeight="1" x14ac:dyDescent="0.2">
      <c r="A150" s="29">
        <f t="shared" si="10"/>
        <v>147</v>
      </c>
      <c r="B150" s="28" t="s">
        <v>648</v>
      </c>
      <c r="C150" s="13" t="s">
        <v>646</v>
      </c>
      <c r="D150" s="13" t="str">
        <f>VLOOKUP(C150,TaxInfo!$A$2:$B$641,2,0)</f>
        <v xml:space="preserve">HEDCOR, Inc. </v>
      </c>
      <c r="E150" s="14" t="str">
        <f>VLOOKUP(C150,TaxInfo!$A$2:$C$641,3,0)</f>
        <v>001-946-873-000</v>
      </c>
      <c r="F150" s="14" t="s">
        <v>54</v>
      </c>
      <c r="G150" s="14" t="s">
        <v>37</v>
      </c>
      <c r="H150" s="14" t="s">
        <v>37</v>
      </c>
      <c r="I150" s="14" t="s">
        <v>37</v>
      </c>
      <c r="J150" s="14" t="s">
        <v>37</v>
      </c>
      <c r="K150" s="21" t="s">
        <v>39</v>
      </c>
      <c r="L150" s="23">
        <v>0.12</v>
      </c>
      <c r="M150" s="15" t="s">
        <v>39</v>
      </c>
      <c r="N150" s="20" t="s">
        <v>39</v>
      </c>
      <c r="O150" s="19">
        <f t="shared" si="9"/>
        <v>0.12</v>
      </c>
    </row>
    <row r="151" spans="1:15" ht="18" customHeight="1" x14ac:dyDescent="0.2">
      <c r="A151" s="29">
        <f t="shared" si="10"/>
        <v>148</v>
      </c>
      <c r="B151" s="28" t="s">
        <v>648</v>
      </c>
      <c r="C151" s="13" t="s">
        <v>652</v>
      </c>
      <c r="D151" s="13" t="str">
        <f>VLOOKUP(C151,TaxInfo!$A$2:$B$641,2,0)</f>
        <v xml:space="preserve">HEDCOR, Inc. </v>
      </c>
      <c r="E151" s="14" t="str">
        <f>VLOOKUP(C151,TaxInfo!$A$2:$C$641,3,0)</f>
        <v>001-946-873-00000</v>
      </c>
      <c r="F151" s="14" t="s">
        <v>36</v>
      </c>
      <c r="G151" s="14" t="s">
        <v>37</v>
      </c>
      <c r="H151" s="14" t="s">
        <v>37</v>
      </c>
      <c r="I151" s="14" t="s">
        <v>37</v>
      </c>
      <c r="J151" s="14" t="s">
        <v>37</v>
      </c>
      <c r="K151" s="21" t="s">
        <v>39</v>
      </c>
      <c r="L151" s="23">
        <v>0.03</v>
      </c>
      <c r="M151" s="15" t="s">
        <v>39</v>
      </c>
      <c r="N151" s="20" t="s">
        <v>39</v>
      </c>
      <c r="O151" s="19">
        <f t="shared" si="9"/>
        <v>0.03</v>
      </c>
    </row>
    <row r="152" spans="1:15" ht="18" customHeight="1" x14ac:dyDescent="0.2">
      <c r="A152" s="29">
        <f>A151+1</f>
        <v>149</v>
      </c>
      <c r="B152" s="28" t="s">
        <v>659</v>
      </c>
      <c r="C152" s="13" t="s">
        <v>659</v>
      </c>
      <c r="D152" s="13" t="str">
        <f>VLOOKUP(C152,TaxInfo!$A$2:$B$641,2,0)</f>
        <v xml:space="preserve">Helios Solar Energy Corporation </v>
      </c>
      <c r="E152" s="14" t="str">
        <f>VLOOKUP(C152,TaxInfo!$A$2:$C$641,3,0)</f>
        <v>008-841-526-000</v>
      </c>
      <c r="F152" s="14" t="s">
        <v>54</v>
      </c>
      <c r="G152" s="14" t="s">
        <v>37</v>
      </c>
      <c r="H152" s="14" t="s">
        <v>37</v>
      </c>
      <c r="I152" s="14" t="s">
        <v>37</v>
      </c>
      <c r="J152" s="14" t="s">
        <v>37</v>
      </c>
      <c r="K152" s="21" t="s">
        <v>39</v>
      </c>
      <c r="L152" s="23">
        <v>1.37</v>
      </c>
      <c r="M152" s="15" t="s">
        <v>39</v>
      </c>
      <c r="N152" s="20">
        <v>-0.03</v>
      </c>
      <c r="O152" s="19">
        <f t="shared" si="9"/>
        <v>1.34</v>
      </c>
    </row>
    <row r="153" spans="1:15" ht="18" customHeight="1" x14ac:dyDescent="0.2">
      <c r="A153" s="29">
        <f t="shared" si="10"/>
        <v>150</v>
      </c>
      <c r="B153" s="28" t="s">
        <v>659</v>
      </c>
      <c r="C153" s="13" t="s">
        <v>657</v>
      </c>
      <c r="D153" s="13" t="str">
        <f>VLOOKUP(C153,TaxInfo!$A$2:$B$641,2,0)</f>
        <v xml:space="preserve">Helios Solar Energy Corporation </v>
      </c>
      <c r="E153" s="14" t="str">
        <f>VLOOKUP(C153,TaxInfo!$A$2:$C$641,3,0)</f>
        <v>008-841-526-000</v>
      </c>
      <c r="F153" s="14" t="s">
        <v>36</v>
      </c>
      <c r="G153" s="14" t="s">
        <v>37</v>
      </c>
      <c r="H153" s="14" t="s">
        <v>37</v>
      </c>
      <c r="I153" s="14" t="s">
        <v>37</v>
      </c>
      <c r="J153" s="14" t="s">
        <v>37</v>
      </c>
      <c r="K153" s="21" t="s">
        <v>39</v>
      </c>
      <c r="L153" s="23">
        <v>0.62</v>
      </c>
      <c r="M153" s="15" t="s">
        <v>39</v>
      </c>
      <c r="N153" s="20">
        <v>-0.01</v>
      </c>
      <c r="O153" s="19">
        <f t="shared" si="9"/>
        <v>0.61</v>
      </c>
    </row>
    <row r="154" spans="1:15" ht="18" customHeight="1" x14ac:dyDescent="0.2">
      <c r="A154" s="29">
        <f t="shared" ref="A154:A160" si="11">A153+1</f>
        <v>151</v>
      </c>
      <c r="B154" s="28" t="s">
        <v>662</v>
      </c>
      <c r="C154" s="13" t="s">
        <v>662</v>
      </c>
      <c r="D154" s="13" t="str">
        <f>VLOOKUP(C154,TaxInfo!$A$2:$B$641,2,0)</f>
        <v xml:space="preserve">HyperGreen Energy Corporation  </v>
      </c>
      <c r="E154" s="14" t="str">
        <f>VLOOKUP(C154,TaxInfo!$A$2:$C$641,3,0)</f>
        <v>008-421-135-000</v>
      </c>
      <c r="F154" s="14" t="s">
        <v>54</v>
      </c>
      <c r="G154" s="14" t="s">
        <v>37</v>
      </c>
      <c r="H154" s="14" t="s">
        <v>37</v>
      </c>
      <c r="I154" s="14" t="s">
        <v>37</v>
      </c>
      <c r="J154" s="14" t="s">
        <v>37</v>
      </c>
      <c r="K154" s="21" t="s">
        <v>39</v>
      </c>
      <c r="L154" s="23">
        <v>0.26</v>
      </c>
      <c r="M154" s="15" t="s">
        <v>39</v>
      </c>
      <c r="N154" s="20">
        <v>-0.01</v>
      </c>
      <c r="O154" s="19">
        <f t="shared" si="9"/>
        <v>0.25</v>
      </c>
    </row>
    <row r="155" spans="1:15" ht="18" customHeight="1" x14ac:dyDescent="0.2">
      <c r="A155" s="29">
        <f t="shared" si="11"/>
        <v>152</v>
      </c>
      <c r="B155" s="28" t="s">
        <v>671</v>
      </c>
      <c r="C155" s="13" t="s">
        <v>671</v>
      </c>
      <c r="D155" s="13" t="str">
        <f>VLOOKUP(C155,TaxInfo!$A$2:$B$641,2,0)</f>
        <v xml:space="preserve">Ilocos Norte Electric Cooperative, Inc. </v>
      </c>
      <c r="E155" s="14" t="str">
        <f>VLOOKUP(C155,TaxInfo!$A$2:$C$641,3,0)</f>
        <v>000-716-369-000</v>
      </c>
      <c r="F155" s="14" t="s">
        <v>36</v>
      </c>
      <c r="G155" s="14" t="s">
        <v>37</v>
      </c>
      <c r="H155" s="14" t="s">
        <v>38</v>
      </c>
      <c r="I155" s="14" t="s">
        <v>38</v>
      </c>
      <c r="J155" s="14" t="s">
        <v>38</v>
      </c>
      <c r="K155" s="21">
        <v>13.52</v>
      </c>
      <c r="L155" s="23" t="s">
        <v>1546</v>
      </c>
      <c r="M155" s="15">
        <v>1.62</v>
      </c>
      <c r="N155" s="20">
        <v>-0.27</v>
      </c>
      <c r="O155" s="19">
        <f t="shared" si="9"/>
        <v>14.870000000000001</v>
      </c>
    </row>
    <row r="156" spans="1:15" ht="18" customHeight="1" x14ac:dyDescent="0.2">
      <c r="A156" s="29">
        <f t="shared" si="11"/>
        <v>153</v>
      </c>
      <c r="B156" s="28" t="s">
        <v>673</v>
      </c>
      <c r="C156" s="13" t="s">
        <v>673</v>
      </c>
      <c r="D156" s="13" t="str">
        <f>VLOOKUP(C156,TaxInfo!$A$2:$B$641,2,0)</f>
        <v>Ilocos Sur Electric Cooperative, Inc.</v>
      </c>
      <c r="E156" s="14" t="str">
        <f>VLOOKUP(C156,TaxInfo!$A$2:$C$641,3,0)</f>
        <v>000-555-221-000</v>
      </c>
      <c r="F156" s="14" t="s">
        <v>36</v>
      </c>
      <c r="G156" s="14" t="s">
        <v>37</v>
      </c>
      <c r="H156" s="14" t="s">
        <v>38</v>
      </c>
      <c r="I156" s="14" t="s">
        <v>38</v>
      </c>
      <c r="J156" s="14" t="s">
        <v>38</v>
      </c>
      <c r="K156" s="21">
        <v>23.84</v>
      </c>
      <c r="L156" s="23" t="s">
        <v>1546</v>
      </c>
      <c r="M156" s="15">
        <v>2.86</v>
      </c>
      <c r="N156" s="20">
        <v>-0.48</v>
      </c>
      <c r="O156" s="19">
        <f t="shared" si="9"/>
        <v>26.22</v>
      </c>
    </row>
    <row r="157" spans="1:15" ht="18" customHeight="1" x14ac:dyDescent="0.2">
      <c r="A157" s="29">
        <f t="shared" si="11"/>
        <v>154</v>
      </c>
      <c r="B157" s="28" t="s">
        <v>678</v>
      </c>
      <c r="C157" s="13" t="s">
        <v>678</v>
      </c>
      <c r="D157" s="13" t="str">
        <f>VLOOKUP(C157,TaxInfo!$A$2:$B$641,2,0)</f>
        <v xml:space="preserve">Iloilo I Electric Cooperative, Inc. </v>
      </c>
      <c r="E157" s="14" t="str">
        <f>VLOOKUP(C157,TaxInfo!$A$2:$C$641,3,0)</f>
        <v>000-994-935-000</v>
      </c>
      <c r="F157" s="14" t="s">
        <v>36</v>
      </c>
      <c r="G157" s="14" t="s">
        <v>37</v>
      </c>
      <c r="H157" s="14" t="s">
        <v>38</v>
      </c>
      <c r="I157" s="14" t="s">
        <v>38</v>
      </c>
      <c r="J157" s="14" t="s">
        <v>38</v>
      </c>
      <c r="K157" s="21">
        <v>49.07</v>
      </c>
      <c r="L157" s="23" t="s">
        <v>1546</v>
      </c>
      <c r="M157" s="15">
        <v>5.89</v>
      </c>
      <c r="N157" s="20">
        <v>-0.98</v>
      </c>
      <c r="O157" s="19">
        <f t="shared" si="9"/>
        <v>53.980000000000004</v>
      </c>
    </row>
    <row r="158" spans="1:15" ht="18" customHeight="1" x14ac:dyDescent="0.2">
      <c r="A158" s="29">
        <f t="shared" si="11"/>
        <v>155</v>
      </c>
      <c r="B158" s="28" t="s">
        <v>682</v>
      </c>
      <c r="C158" s="13" t="s">
        <v>682</v>
      </c>
      <c r="D158" s="13" t="str">
        <f>VLOOKUP(C158,TaxInfo!$A$2:$B$641,2,0)</f>
        <v xml:space="preserve">Iloilo II Electric Cooperative, Inc. </v>
      </c>
      <c r="E158" s="14" t="str">
        <f>VLOOKUP(C158,TaxInfo!$A$2:$C$641,3,0)</f>
        <v>000-994-942-000</v>
      </c>
      <c r="F158" s="14" t="s">
        <v>36</v>
      </c>
      <c r="G158" s="14" t="s">
        <v>37</v>
      </c>
      <c r="H158" s="14" t="s">
        <v>37</v>
      </c>
      <c r="I158" s="14" t="s">
        <v>38</v>
      </c>
      <c r="J158" s="14" t="s">
        <v>38</v>
      </c>
      <c r="K158" s="21">
        <v>15.05</v>
      </c>
      <c r="L158" s="23" t="s">
        <v>1546</v>
      </c>
      <c r="M158" s="15">
        <v>1.81</v>
      </c>
      <c r="N158" s="20">
        <v>-0.3</v>
      </c>
      <c r="O158" s="19">
        <f t="shared" si="9"/>
        <v>16.559999999999999</v>
      </c>
    </row>
    <row r="159" spans="1:15" ht="18" customHeight="1" x14ac:dyDescent="0.2">
      <c r="A159" s="29">
        <f t="shared" si="11"/>
        <v>156</v>
      </c>
      <c r="B159" s="28" t="s">
        <v>686</v>
      </c>
      <c r="C159" s="13" t="s">
        <v>686</v>
      </c>
      <c r="D159" s="13" t="str">
        <f>VLOOKUP(C159,TaxInfo!$A$2:$B$641,2,0)</f>
        <v xml:space="preserve">Iloilo III Electric Cooperative, Inc. </v>
      </c>
      <c r="E159" s="14" t="str">
        <f>VLOOKUP(C159,TaxInfo!$A$2:$C$641,3,0)</f>
        <v>002-391-979-000</v>
      </c>
      <c r="F159" s="14" t="s">
        <v>36</v>
      </c>
      <c r="G159" s="14" t="s">
        <v>37</v>
      </c>
      <c r="H159" s="14" t="s">
        <v>38</v>
      </c>
      <c r="I159" s="14" t="s">
        <v>38</v>
      </c>
      <c r="J159" s="14" t="s">
        <v>38</v>
      </c>
      <c r="K159" s="21">
        <v>16.61</v>
      </c>
      <c r="L159" s="23" t="s">
        <v>1546</v>
      </c>
      <c r="M159" s="15">
        <v>1.99</v>
      </c>
      <c r="N159" s="20">
        <v>-0.33</v>
      </c>
      <c r="O159" s="19">
        <f t="shared" si="9"/>
        <v>18.27</v>
      </c>
    </row>
    <row r="160" spans="1:15" ht="18" customHeight="1" x14ac:dyDescent="0.2">
      <c r="A160" s="29">
        <f t="shared" si="11"/>
        <v>157</v>
      </c>
      <c r="B160" s="28" t="s">
        <v>690</v>
      </c>
      <c r="C160" s="13" t="s">
        <v>690</v>
      </c>
      <c r="D160" s="13" t="str">
        <f>VLOOKUP(C160,TaxInfo!$A$2:$B$641,2,0)</f>
        <v>INGRID POWER HOLDINGS, INC.</v>
      </c>
      <c r="E160" s="14" t="str">
        <f>VLOOKUP(C160,TaxInfo!$A$2:$C$641,3,0)</f>
        <v>010-031-135</v>
      </c>
      <c r="F160" s="14" t="s">
        <v>54</v>
      </c>
      <c r="G160" s="14" t="s">
        <v>38</v>
      </c>
      <c r="H160" s="14" t="s">
        <v>38</v>
      </c>
      <c r="I160" s="14" t="s">
        <v>38</v>
      </c>
      <c r="J160" s="14" t="s">
        <v>38</v>
      </c>
      <c r="K160" s="21">
        <v>7.0000000000000007E-2</v>
      </c>
      <c r="L160" s="23" t="s">
        <v>1546</v>
      </c>
      <c r="M160" s="15">
        <v>0.01</v>
      </c>
      <c r="N160" s="20" t="s">
        <v>39</v>
      </c>
      <c r="O160" s="19">
        <f t="shared" si="9"/>
        <v>0.08</v>
      </c>
    </row>
    <row r="161" spans="1:15" ht="18" customHeight="1" x14ac:dyDescent="0.2">
      <c r="A161" s="29">
        <f t="shared" si="10"/>
        <v>158</v>
      </c>
      <c r="B161" s="28" t="s">
        <v>690</v>
      </c>
      <c r="C161" s="13" t="s">
        <v>694</v>
      </c>
      <c r="D161" s="13" t="str">
        <f>VLOOKUP(C161,TaxInfo!$A$2:$B$641,2,0)</f>
        <v>INGRID POWER HOLDINGS, INC.</v>
      </c>
      <c r="E161" s="14" t="str">
        <f>VLOOKUP(C161,TaxInfo!$A$2:$C$641,3,0)</f>
        <v>010-031-135</v>
      </c>
      <c r="F161" s="14" t="s">
        <v>36</v>
      </c>
      <c r="G161" s="14" t="s">
        <v>37</v>
      </c>
      <c r="H161" s="14" t="s">
        <v>38</v>
      </c>
      <c r="I161" s="14" t="s">
        <v>38</v>
      </c>
      <c r="J161" s="14" t="s">
        <v>38</v>
      </c>
      <c r="K161" s="21">
        <v>1.27</v>
      </c>
      <c r="L161" s="23" t="s">
        <v>1546</v>
      </c>
      <c r="M161" s="15">
        <v>0.15</v>
      </c>
      <c r="N161" s="20">
        <v>-0.03</v>
      </c>
      <c r="O161" s="19">
        <f t="shared" si="9"/>
        <v>1.39</v>
      </c>
    </row>
    <row r="162" spans="1:15" ht="18" customHeight="1" x14ac:dyDescent="0.2">
      <c r="A162" s="29">
        <f>A161+1</f>
        <v>159</v>
      </c>
      <c r="B162" s="28" t="s">
        <v>702</v>
      </c>
      <c r="C162" s="13" t="s">
        <v>702</v>
      </c>
      <c r="D162" s="13" t="str">
        <f>VLOOKUP(C162,TaxInfo!$A$2:$B$641,2,0)</f>
        <v xml:space="preserve">Isabela Biomass Energy Corporation </v>
      </c>
      <c r="E162" s="14" t="str">
        <f>VLOOKUP(C162,TaxInfo!$A$2:$C$641,3,0)</f>
        <v>008-350-337-000</v>
      </c>
      <c r="F162" s="14" t="s">
        <v>54</v>
      </c>
      <c r="G162" s="14" t="s">
        <v>37</v>
      </c>
      <c r="H162" s="14" t="s">
        <v>37</v>
      </c>
      <c r="I162" s="14" t="s">
        <v>37</v>
      </c>
      <c r="J162" s="14" t="s">
        <v>37</v>
      </c>
      <c r="K162" s="21" t="s">
        <v>39</v>
      </c>
      <c r="L162" s="23">
        <v>0.01</v>
      </c>
      <c r="M162" s="15" t="s">
        <v>39</v>
      </c>
      <c r="N162" s="20" t="s">
        <v>39</v>
      </c>
      <c r="O162" s="19">
        <f t="shared" si="9"/>
        <v>0.01</v>
      </c>
    </row>
    <row r="163" spans="1:15" ht="18" customHeight="1" x14ac:dyDescent="0.2">
      <c r="A163" s="29">
        <f t="shared" si="10"/>
        <v>160</v>
      </c>
      <c r="B163" s="28" t="s">
        <v>702</v>
      </c>
      <c r="C163" s="13" t="s">
        <v>700</v>
      </c>
      <c r="D163" s="13" t="str">
        <f>VLOOKUP(C163,TaxInfo!$A$2:$B$641,2,0)</f>
        <v xml:space="preserve">Isabela Biomass Energy Corporation </v>
      </c>
      <c r="E163" s="14" t="str">
        <f>VLOOKUP(C163,TaxInfo!$A$2:$C$641,3,0)</f>
        <v>008-350-337-000</v>
      </c>
      <c r="F163" s="14" t="s">
        <v>36</v>
      </c>
      <c r="G163" s="14" t="s">
        <v>37</v>
      </c>
      <c r="H163" s="14" t="s">
        <v>37</v>
      </c>
      <c r="I163" s="14" t="s">
        <v>37</v>
      </c>
      <c r="J163" s="14" t="s">
        <v>37</v>
      </c>
      <c r="K163" s="21" t="s">
        <v>39</v>
      </c>
      <c r="L163" s="23">
        <v>0.19</v>
      </c>
      <c r="M163" s="15" t="s">
        <v>39</v>
      </c>
      <c r="N163" s="20" t="s">
        <v>39</v>
      </c>
      <c r="O163" s="19">
        <f t="shared" si="9"/>
        <v>0.19</v>
      </c>
    </row>
    <row r="164" spans="1:15" ht="18" customHeight="1" x14ac:dyDescent="0.2">
      <c r="A164" s="29">
        <f>A163+1</f>
        <v>161</v>
      </c>
      <c r="B164" s="28" t="s">
        <v>709</v>
      </c>
      <c r="C164" s="13" t="s">
        <v>709</v>
      </c>
      <c r="D164" s="13" t="str">
        <f>VLOOKUP(C164,TaxInfo!$A$2:$B$641,2,0)</f>
        <v xml:space="preserve">Isabela I Electric Cooperative, Inc. </v>
      </c>
      <c r="E164" s="14" t="str">
        <f>VLOOKUP(C164,TaxInfo!$A$2:$C$641,3,0)</f>
        <v>000-875-857-000</v>
      </c>
      <c r="F164" s="14" t="s">
        <v>36</v>
      </c>
      <c r="G164" s="14" t="s">
        <v>37</v>
      </c>
      <c r="H164" s="14" t="s">
        <v>38</v>
      </c>
      <c r="I164" s="14" t="s">
        <v>38</v>
      </c>
      <c r="J164" s="14" t="s">
        <v>38</v>
      </c>
      <c r="K164" s="21">
        <v>9.6199999999999992</v>
      </c>
      <c r="L164" s="23" t="s">
        <v>1546</v>
      </c>
      <c r="M164" s="15">
        <v>1.1499999999999999</v>
      </c>
      <c r="N164" s="20">
        <v>-0.19</v>
      </c>
      <c r="O164" s="19">
        <f t="shared" si="9"/>
        <v>10.58</v>
      </c>
    </row>
    <row r="165" spans="1:15" ht="18" customHeight="1" x14ac:dyDescent="0.2">
      <c r="A165" s="29">
        <f>A164+1</f>
        <v>162</v>
      </c>
      <c r="B165" s="28" t="s">
        <v>711</v>
      </c>
      <c r="C165" s="13" t="s">
        <v>711</v>
      </c>
      <c r="D165" s="13" t="str">
        <f>VLOOKUP(C165,TaxInfo!$A$2:$B$641,2,0)</f>
        <v xml:space="preserve">Isabela II Electric Cooperative, Inc. </v>
      </c>
      <c r="E165" s="14" t="str">
        <f>VLOOKUP(C165,TaxInfo!$A$2:$C$641,3,0)</f>
        <v>002-833-960-000</v>
      </c>
      <c r="F165" s="14" t="s">
        <v>36</v>
      </c>
      <c r="G165" s="14" t="s">
        <v>37</v>
      </c>
      <c r="H165" s="14" t="s">
        <v>38</v>
      </c>
      <c r="I165" s="14" t="s">
        <v>38</v>
      </c>
      <c r="J165" s="14" t="s">
        <v>38</v>
      </c>
      <c r="K165" s="21">
        <v>8.66</v>
      </c>
      <c r="L165" s="23" t="s">
        <v>1546</v>
      </c>
      <c r="M165" s="15">
        <v>1.04</v>
      </c>
      <c r="N165" s="20">
        <v>-0.17</v>
      </c>
      <c r="O165" s="19">
        <f t="shared" si="9"/>
        <v>9.5299999999999994</v>
      </c>
    </row>
    <row r="166" spans="1:15" ht="18" customHeight="1" x14ac:dyDescent="0.2">
      <c r="A166" s="29">
        <f>A165+1</f>
        <v>163</v>
      </c>
      <c r="B166" s="28" t="s">
        <v>717</v>
      </c>
      <c r="C166" s="13" t="s">
        <v>720</v>
      </c>
      <c r="D166" s="13" t="str">
        <f>VLOOKUP(C166,TaxInfo!$A$2:$B$641,2,0)</f>
        <v>Isabela La Suerte Rice Mill Corporation</v>
      </c>
      <c r="E166" s="14" t="str">
        <f>VLOOKUP(C166,TaxInfo!$A$2:$C$641,3,0)</f>
        <v>006-737-622-000</v>
      </c>
      <c r="F166" s="14" t="s">
        <v>36</v>
      </c>
      <c r="G166" s="14" t="s">
        <v>37</v>
      </c>
      <c r="H166" s="14" t="s">
        <v>38</v>
      </c>
      <c r="I166" s="14" t="s">
        <v>38</v>
      </c>
      <c r="J166" s="14" t="s">
        <v>37</v>
      </c>
      <c r="K166" s="21" t="s">
        <v>39</v>
      </c>
      <c r="L166" s="23">
        <v>0.03</v>
      </c>
      <c r="M166" s="15" t="s">
        <v>39</v>
      </c>
      <c r="N166" s="20" t="s">
        <v>39</v>
      </c>
      <c r="O166" s="19">
        <f t="shared" si="9"/>
        <v>0.03</v>
      </c>
    </row>
    <row r="167" spans="1:15" ht="18" customHeight="1" x14ac:dyDescent="0.2">
      <c r="A167" s="29">
        <f>A166+1</f>
        <v>164</v>
      </c>
      <c r="B167" s="28" t="s">
        <v>723</v>
      </c>
      <c r="C167" s="13" t="s">
        <v>723</v>
      </c>
      <c r="D167" s="13" t="str">
        <f>VLOOKUP(C167,TaxInfo!$A$2:$B$641,2,0)</f>
        <v xml:space="preserve">Jobin –SQM Inc. </v>
      </c>
      <c r="E167" s="14" t="str">
        <f>VLOOKUP(C167,TaxInfo!$A$2:$C$641,3,0)</f>
        <v>007-549-103-000</v>
      </c>
      <c r="F167" s="14" t="s">
        <v>54</v>
      </c>
      <c r="G167" s="14" t="s">
        <v>37</v>
      </c>
      <c r="H167" s="14" t="s">
        <v>37</v>
      </c>
      <c r="I167" s="14" t="s">
        <v>37</v>
      </c>
      <c r="J167" s="14" t="s">
        <v>37</v>
      </c>
      <c r="K167" s="21" t="s">
        <v>39</v>
      </c>
      <c r="L167" s="23">
        <v>0.01</v>
      </c>
      <c r="M167" s="15" t="s">
        <v>39</v>
      </c>
      <c r="N167" s="20" t="s">
        <v>39</v>
      </c>
      <c r="O167" s="19">
        <f t="shared" si="9"/>
        <v>0.01</v>
      </c>
    </row>
    <row r="168" spans="1:15" ht="18" customHeight="1" x14ac:dyDescent="0.2">
      <c r="A168" s="29">
        <f t="shared" ref="A168:A193" si="12">A167+1</f>
        <v>165</v>
      </c>
      <c r="B168" s="28" t="s">
        <v>723</v>
      </c>
      <c r="C168" s="13" t="s">
        <v>721</v>
      </c>
      <c r="D168" s="13" t="str">
        <f>VLOOKUP(C168,TaxInfo!$A$2:$B$641,2,0)</f>
        <v xml:space="preserve">Jobin –SQM Inc. </v>
      </c>
      <c r="E168" s="14" t="str">
        <f>VLOOKUP(C168,TaxInfo!$A$2:$C$641,3,0)</f>
        <v>007-549-103-000</v>
      </c>
      <c r="F168" s="14" t="s">
        <v>36</v>
      </c>
      <c r="G168" s="14" t="s">
        <v>37</v>
      </c>
      <c r="H168" s="14" t="s">
        <v>37</v>
      </c>
      <c r="I168" s="14" t="s">
        <v>37</v>
      </c>
      <c r="J168" s="14" t="s">
        <v>37</v>
      </c>
      <c r="K168" s="21" t="s">
        <v>39</v>
      </c>
      <c r="L168" s="23">
        <v>0.37</v>
      </c>
      <c r="M168" s="15" t="s">
        <v>39</v>
      </c>
      <c r="N168" s="20">
        <v>-0.01</v>
      </c>
      <c r="O168" s="19">
        <f t="shared" si="9"/>
        <v>0.36</v>
      </c>
    </row>
    <row r="169" spans="1:15" ht="18" customHeight="1" x14ac:dyDescent="0.2">
      <c r="A169" s="29">
        <f>A168+1</f>
        <v>166</v>
      </c>
      <c r="B169" s="28" t="s">
        <v>726</v>
      </c>
      <c r="C169" s="13" t="s">
        <v>726</v>
      </c>
      <c r="D169" s="13" t="str">
        <f>VLOOKUP(C169,TaxInfo!$A$2:$B$641,2,0)</f>
        <v>Kalinga-Apayao Electric Cooperative, Inc.</v>
      </c>
      <c r="E169" s="14" t="str">
        <f>VLOOKUP(C169,TaxInfo!$A$2:$C$641,3,0)</f>
        <v>001-001-041-000</v>
      </c>
      <c r="F169" s="14" t="s">
        <v>36</v>
      </c>
      <c r="G169" s="14" t="s">
        <v>37</v>
      </c>
      <c r="H169" s="14" t="s">
        <v>38</v>
      </c>
      <c r="I169" s="14" t="s">
        <v>38</v>
      </c>
      <c r="J169" s="14" t="s">
        <v>38</v>
      </c>
      <c r="K169" s="21">
        <v>8.51</v>
      </c>
      <c r="L169" s="23" t="s">
        <v>1546</v>
      </c>
      <c r="M169" s="15">
        <v>1.02</v>
      </c>
      <c r="N169" s="20">
        <v>-0.17</v>
      </c>
      <c r="O169" s="19">
        <f t="shared" si="9"/>
        <v>9.36</v>
      </c>
    </row>
    <row r="170" spans="1:15" ht="18" customHeight="1" x14ac:dyDescent="0.2">
      <c r="A170" s="29">
        <f>A169+1</f>
        <v>167</v>
      </c>
      <c r="B170" s="28" t="s">
        <v>730</v>
      </c>
      <c r="C170" s="13" t="s">
        <v>730</v>
      </c>
      <c r="D170" s="13" t="str">
        <f>VLOOKUP(C170,TaxInfo!$A$2:$B$641,2,0)</f>
        <v xml:space="preserve">KEPCO SPC Power Corporation </v>
      </c>
      <c r="E170" s="14" t="str">
        <f>VLOOKUP(C170,TaxInfo!$A$2:$C$641,3,0)</f>
        <v>244-498-539-000</v>
      </c>
      <c r="F170" s="14" t="s">
        <v>54</v>
      </c>
      <c r="G170" s="14" t="s">
        <v>37</v>
      </c>
      <c r="H170" s="14" t="s">
        <v>38</v>
      </c>
      <c r="I170" s="14" t="s">
        <v>38</v>
      </c>
      <c r="J170" s="14" t="s">
        <v>38</v>
      </c>
      <c r="K170" s="21">
        <v>0.43</v>
      </c>
      <c r="L170" s="23" t="s">
        <v>1546</v>
      </c>
      <c r="M170" s="15">
        <v>0.05</v>
      </c>
      <c r="N170" s="20">
        <v>-0.01</v>
      </c>
      <c r="O170" s="19">
        <f t="shared" si="9"/>
        <v>0.47</v>
      </c>
    </row>
    <row r="171" spans="1:15" ht="18" customHeight="1" x14ac:dyDescent="0.2">
      <c r="A171" s="29">
        <f t="shared" si="12"/>
        <v>168</v>
      </c>
      <c r="B171" s="28" t="s">
        <v>735</v>
      </c>
      <c r="C171" s="13" t="s">
        <v>736</v>
      </c>
      <c r="D171" s="13" t="str">
        <f>VLOOKUP(C171,TaxInfo!$A$2:$B$641,2,0)</f>
        <v xml:space="preserve">KEPCO SPC Power Corporation </v>
      </c>
      <c r="E171" s="14" t="str">
        <f>VLOOKUP(C171,TaxInfo!$A$2:$C$641,3,0)</f>
        <v>244-498-539-000</v>
      </c>
      <c r="F171" s="14" t="s">
        <v>36</v>
      </c>
      <c r="G171" s="14" t="s">
        <v>37</v>
      </c>
      <c r="H171" s="14" t="s">
        <v>38</v>
      </c>
      <c r="I171" s="14" t="s">
        <v>38</v>
      </c>
      <c r="J171" s="14" t="s">
        <v>38</v>
      </c>
      <c r="K171" s="21">
        <v>0.73</v>
      </c>
      <c r="L171" s="23" t="s">
        <v>1546</v>
      </c>
      <c r="M171" s="15">
        <v>0.09</v>
      </c>
      <c r="N171" s="20">
        <v>-0.01</v>
      </c>
      <c r="O171" s="19">
        <f t="shared" si="9"/>
        <v>0.80999999999999994</v>
      </c>
    </row>
    <row r="172" spans="1:15" ht="18" customHeight="1" x14ac:dyDescent="0.2">
      <c r="A172" s="29">
        <f>A171+1</f>
        <v>169</v>
      </c>
      <c r="B172" s="28" t="s">
        <v>739</v>
      </c>
      <c r="C172" s="13" t="s">
        <v>739</v>
      </c>
      <c r="D172" s="13" t="str">
        <f>VLOOKUP(C172,TaxInfo!$A$2:$B$641,2,0)</f>
        <v xml:space="preserve">Kratos RES, Inc. </v>
      </c>
      <c r="E172" s="14" t="str">
        <f>VLOOKUP(C172,TaxInfo!$A$2:$C$641,3,0)</f>
        <v>008-098-676-000</v>
      </c>
      <c r="F172" s="14" t="s">
        <v>36</v>
      </c>
      <c r="G172" s="14" t="s">
        <v>37</v>
      </c>
      <c r="H172" s="14" t="s">
        <v>38</v>
      </c>
      <c r="I172" s="14" t="s">
        <v>38</v>
      </c>
      <c r="J172" s="14" t="s">
        <v>38</v>
      </c>
      <c r="K172" s="21">
        <v>1.8</v>
      </c>
      <c r="L172" s="23" t="s">
        <v>1546</v>
      </c>
      <c r="M172" s="15">
        <v>0.22</v>
      </c>
      <c r="N172" s="20">
        <v>-0.04</v>
      </c>
      <c r="O172" s="19">
        <f t="shared" si="9"/>
        <v>1.98</v>
      </c>
    </row>
    <row r="173" spans="1:15" ht="18" customHeight="1" x14ac:dyDescent="0.2">
      <c r="A173" s="29">
        <f t="shared" si="12"/>
        <v>170</v>
      </c>
      <c r="B173" s="28" t="s">
        <v>739</v>
      </c>
      <c r="C173" s="13" t="s">
        <v>737</v>
      </c>
      <c r="D173" s="13" t="str">
        <f>VLOOKUP(C173,TaxInfo!$A$2:$B$641,2,0)</f>
        <v xml:space="preserve">Kratos RES, Inc. </v>
      </c>
      <c r="E173" s="14" t="str">
        <f>VLOOKUP(C173,TaxInfo!$A$2:$C$641,3,0)</f>
        <v>008-098-676-000</v>
      </c>
      <c r="F173" s="14" t="s">
        <v>36</v>
      </c>
      <c r="G173" s="14" t="s">
        <v>37</v>
      </c>
      <c r="H173" s="14" t="s">
        <v>38</v>
      </c>
      <c r="I173" s="14" t="s">
        <v>38</v>
      </c>
      <c r="J173" s="14" t="s">
        <v>38</v>
      </c>
      <c r="K173" s="21">
        <v>0.96</v>
      </c>
      <c r="L173" s="23" t="s">
        <v>1546</v>
      </c>
      <c r="M173" s="15">
        <v>0.12</v>
      </c>
      <c r="N173" s="20">
        <v>-0.02</v>
      </c>
      <c r="O173" s="19">
        <f t="shared" si="9"/>
        <v>1.06</v>
      </c>
    </row>
    <row r="174" spans="1:15" ht="18" customHeight="1" x14ac:dyDescent="0.2">
      <c r="A174" s="29">
        <f t="shared" ref="A174:A188" si="13">A173+1</f>
        <v>171</v>
      </c>
      <c r="B174" s="28" t="s">
        <v>746</v>
      </c>
      <c r="C174" s="13" t="s">
        <v>746</v>
      </c>
      <c r="D174" s="13" t="str">
        <f>VLOOKUP(C174,TaxInfo!$A$2:$B$641,2,0)</f>
        <v xml:space="preserve">La Union Electric Cooperative, Inc. </v>
      </c>
      <c r="E174" s="14" t="str">
        <f>VLOOKUP(C174,TaxInfo!$A$2:$C$641,3,0)</f>
        <v>000-537-355-000</v>
      </c>
      <c r="F174" s="14" t="s">
        <v>36</v>
      </c>
      <c r="G174" s="14" t="s">
        <v>37</v>
      </c>
      <c r="H174" s="14" t="s">
        <v>38</v>
      </c>
      <c r="I174" s="14" t="s">
        <v>38</v>
      </c>
      <c r="J174" s="14" t="s">
        <v>38</v>
      </c>
      <c r="K174" s="21">
        <v>23.56</v>
      </c>
      <c r="L174" s="23" t="s">
        <v>1546</v>
      </c>
      <c r="M174" s="15">
        <v>2.83</v>
      </c>
      <c r="N174" s="20">
        <v>-0.47</v>
      </c>
      <c r="O174" s="19">
        <f t="shared" si="9"/>
        <v>25.92</v>
      </c>
    </row>
    <row r="175" spans="1:15" ht="18" customHeight="1" x14ac:dyDescent="0.2">
      <c r="A175" s="29">
        <f t="shared" si="13"/>
        <v>172</v>
      </c>
      <c r="B175" s="28" t="s">
        <v>750</v>
      </c>
      <c r="C175" s="13" t="s">
        <v>748</v>
      </c>
      <c r="D175" s="13" t="str">
        <f>VLOOKUP(C175,TaxInfo!$A$2:$B$641,2,0)</f>
        <v>Labayat 1 Hydropower Corporation</v>
      </c>
      <c r="E175" s="14" t="str">
        <f>VLOOKUP(C175,TaxInfo!$A$2:$C$641,3,0)</f>
        <v>009-110-521-000</v>
      </c>
      <c r="F175" s="14" t="s">
        <v>36</v>
      </c>
      <c r="G175" s="14" t="s">
        <v>37</v>
      </c>
      <c r="H175" s="14" t="s">
        <v>38</v>
      </c>
      <c r="I175" s="14" t="s">
        <v>37</v>
      </c>
      <c r="J175" s="14" t="s">
        <v>37</v>
      </c>
      <c r="K175" s="21" t="s">
        <v>39</v>
      </c>
      <c r="L175" s="23">
        <v>0.05</v>
      </c>
      <c r="M175" s="15" t="s">
        <v>39</v>
      </c>
      <c r="N175" s="20" t="s">
        <v>39</v>
      </c>
      <c r="O175" s="19">
        <f t="shared" si="9"/>
        <v>0.05</v>
      </c>
    </row>
    <row r="176" spans="1:15" ht="18" customHeight="1" x14ac:dyDescent="0.2">
      <c r="A176" s="29">
        <f t="shared" si="13"/>
        <v>173</v>
      </c>
      <c r="B176" s="28" t="s">
        <v>753</v>
      </c>
      <c r="C176" s="13" t="s">
        <v>753</v>
      </c>
      <c r="D176" s="13" t="str">
        <f>VLOOKUP(C176,TaxInfo!$A$2:$B$641,2,0)</f>
        <v xml:space="preserve">Leyte II Electric Cooperative, Inc. </v>
      </c>
      <c r="E176" s="14" t="str">
        <f>VLOOKUP(C176,TaxInfo!$A$2:$C$641,3,0)</f>
        <v>000-611-721-000</v>
      </c>
      <c r="F176" s="14" t="s">
        <v>36</v>
      </c>
      <c r="G176" s="14" t="s">
        <v>37</v>
      </c>
      <c r="H176" s="14" t="s">
        <v>38</v>
      </c>
      <c r="I176" s="14" t="s">
        <v>38</v>
      </c>
      <c r="J176" s="14" t="s">
        <v>38</v>
      </c>
      <c r="K176" s="21">
        <v>17.010000000000002</v>
      </c>
      <c r="L176" s="23" t="s">
        <v>1546</v>
      </c>
      <c r="M176" s="15">
        <v>2.04</v>
      </c>
      <c r="N176" s="20">
        <v>-0.34</v>
      </c>
      <c r="O176" s="19">
        <f t="shared" si="9"/>
        <v>18.71</v>
      </c>
    </row>
    <row r="177" spans="1:15" ht="18" customHeight="1" x14ac:dyDescent="0.2">
      <c r="A177" s="29">
        <f t="shared" si="13"/>
        <v>174</v>
      </c>
      <c r="B177" s="28" t="s">
        <v>757</v>
      </c>
      <c r="C177" s="13" t="s">
        <v>757</v>
      </c>
      <c r="D177" s="13" t="str">
        <f>VLOOKUP(C177,TaxInfo!$A$2:$B$641,2,0)</f>
        <v xml:space="preserve">Leyte III Electric Cooperative, Inc. </v>
      </c>
      <c r="E177" s="14" t="str">
        <f>VLOOKUP(C177,TaxInfo!$A$2:$C$641,3,0)</f>
        <v>000-977-608-000</v>
      </c>
      <c r="F177" s="14" t="s">
        <v>36</v>
      </c>
      <c r="G177" s="14" t="s">
        <v>37</v>
      </c>
      <c r="H177" s="14" t="s">
        <v>38</v>
      </c>
      <c r="I177" s="14" t="s">
        <v>38</v>
      </c>
      <c r="J177" s="14" t="s">
        <v>38</v>
      </c>
      <c r="K177" s="21">
        <v>4.1100000000000003</v>
      </c>
      <c r="L177" s="23" t="s">
        <v>1546</v>
      </c>
      <c r="M177" s="15">
        <v>0.49</v>
      </c>
      <c r="N177" s="20">
        <v>-0.08</v>
      </c>
      <c r="O177" s="19">
        <f t="shared" si="9"/>
        <v>4.5200000000000005</v>
      </c>
    </row>
    <row r="178" spans="1:15" ht="18" customHeight="1" x14ac:dyDescent="0.2">
      <c r="A178" s="29">
        <f t="shared" si="13"/>
        <v>175</v>
      </c>
      <c r="B178" s="28" t="s">
        <v>761</v>
      </c>
      <c r="C178" s="13" t="s">
        <v>761</v>
      </c>
      <c r="D178" s="13" t="str">
        <f>VLOOKUP(C178,TaxInfo!$A$2:$B$641,2,0)</f>
        <v xml:space="preserve">Leyte IV Electric Cooperative, Inc. </v>
      </c>
      <c r="E178" s="14" t="str">
        <f>VLOOKUP(C178,TaxInfo!$A$2:$C$641,3,0)</f>
        <v>000-782-737-000</v>
      </c>
      <c r="F178" s="14" t="s">
        <v>36</v>
      </c>
      <c r="G178" s="14" t="s">
        <v>37</v>
      </c>
      <c r="H178" s="14" t="s">
        <v>38</v>
      </c>
      <c r="I178" s="14" t="s">
        <v>38</v>
      </c>
      <c r="J178" s="14" t="s">
        <v>38</v>
      </c>
      <c r="K178" s="21">
        <v>7.92</v>
      </c>
      <c r="L178" s="23" t="s">
        <v>1546</v>
      </c>
      <c r="M178" s="15">
        <v>0.95</v>
      </c>
      <c r="N178" s="20">
        <v>-0.16</v>
      </c>
      <c r="O178" s="19">
        <f t="shared" si="9"/>
        <v>8.7099999999999991</v>
      </c>
    </row>
    <row r="179" spans="1:15" ht="18" customHeight="1" x14ac:dyDescent="0.2">
      <c r="A179" s="29">
        <f t="shared" si="13"/>
        <v>176</v>
      </c>
      <c r="B179" s="28" t="s">
        <v>765</v>
      </c>
      <c r="C179" s="13" t="s">
        <v>765</v>
      </c>
      <c r="D179" s="13" t="str">
        <f>VLOOKUP(C179,TaxInfo!$A$2:$B$641,2,0)</f>
        <v>Leyte V Electric Cooperative, Inc.</v>
      </c>
      <c r="E179" s="14" t="str">
        <f>VLOOKUP(C179,TaxInfo!$A$2:$C$641,3,0)</f>
        <v>001-383-331-000</v>
      </c>
      <c r="F179" s="14" t="s">
        <v>36</v>
      </c>
      <c r="G179" s="14" t="s">
        <v>37</v>
      </c>
      <c r="H179" s="14" t="s">
        <v>37</v>
      </c>
      <c r="I179" s="14" t="s">
        <v>38</v>
      </c>
      <c r="J179" s="14" t="s">
        <v>38</v>
      </c>
      <c r="K179" s="21">
        <v>17.82</v>
      </c>
      <c r="L179" s="23" t="s">
        <v>1546</v>
      </c>
      <c r="M179" s="15">
        <v>2.14</v>
      </c>
      <c r="N179" s="20">
        <v>-0.36</v>
      </c>
      <c r="O179" s="19">
        <f t="shared" si="9"/>
        <v>19.600000000000001</v>
      </c>
    </row>
    <row r="180" spans="1:15" ht="18" customHeight="1" x14ac:dyDescent="0.2">
      <c r="A180" s="29">
        <f t="shared" si="13"/>
        <v>177</v>
      </c>
      <c r="B180" s="28" t="s">
        <v>769</v>
      </c>
      <c r="C180" s="13" t="s">
        <v>769</v>
      </c>
      <c r="D180" s="13" t="str">
        <f>VLOOKUP(C180,TaxInfo!$A$2:$B$641,2,0)</f>
        <v xml:space="preserve">Lima Enerzone Corporation </v>
      </c>
      <c r="E180" s="14" t="str">
        <f>VLOOKUP(C180,TaxInfo!$A$2:$C$641,3,0)</f>
        <v>005-183-049-000</v>
      </c>
      <c r="F180" s="14" t="s">
        <v>36</v>
      </c>
      <c r="G180" s="14" t="s">
        <v>37</v>
      </c>
      <c r="H180" s="14" t="s">
        <v>38</v>
      </c>
      <c r="I180" s="14" t="s">
        <v>38</v>
      </c>
      <c r="J180" s="14" t="s">
        <v>37</v>
      </c>
      <c r="K180" s="21" t="s">
        <v>39</v>
      </c>
      <c r="L180" s="23">
        <v>6.46</v>
      </c>
      <c r="M180" s="15" t="s">
        <v>39</v>
      </c>
      <c r="N180" s="20">
        <v>-0.13</v>
      </c>
      <c r="O180" s="19">
        <f t="shared" si="9"/>
        <v>6.33</v>
      </c>
    </row>
    <row r="181" spans="1:15" ht="18" customHeight="1" x14ac:dyDescent="0.2">
      <c r="A181" s="29">
        <f t="shared" si="13"/>
        <v>178</v>
      </c>
      <c r="B181" s="28" t="s">
        <v>773</v>
      </c>
      <c r="C181" s="13" t="s">
        <v>773</v>
      </c>
      <c r="D181" s="13" t="str">
        <f>VLOOKUP(C181,TaxInfo!$A$2:$B$641,2,0)</f>
        <v>Linde Philippines, Inc.</v>
      </c>
      <c r="E181" s="14" t="str">
        <f>VLOOKUP(C181,TaxInfo!$A$2:$C$641,3,0)</f>
        <v>000-053-829-000</v>
      </c>
      <c r="F181" s="14" t="s">
        <v>36</v>
      </c>
      <c r="G181" s="14" t="s">
        <v>37</v>
      </c>
      <c r="H181" s="14" t="s">
        <v>38</v>
      </c>
      <c r="I181" s="14" t="s">
        <v>38</v>
      </c>
      <c r="J181" s="14" t="s">
        <v>38</v>
      </c>
      <c r="K181" s="21">
        <v>0.2</v>
      </c>
      <c r="L181" s="23" t="s">
        <v>1546</v>
      </c>
      <c r="M181" s="15">
        <v>0.02</v>
      </c>
      <c r="N181" s="20" t="s">
        <v>39</v>
      </c>
      <c r="O181" s="19">
        <f t="shared" si="9"/>
        <v>0.22</v>
      </c>
    </row>
    <row r="182" spans="1:15" ht="18" customHeight="1" x14ac:dyDescent="0.2">
      <c r="A182" s="29">
        <f t="shared" si="13"/>
        <v>179</v>
      </c>
      <c r="B182" s="28" t="s">
        <v>777</v>
      </c>
      <c r="C182" s="13" t="s">
        <v>777</v>
      </c>
      <c r="D182" s="13" t="str">
        <f>VLOOKUP(C182,TaxInfo!$A$2:$B$641,2,0)</f>
        <v>Mabuhay Energy Corporation</v>
      </c>
      <c r="E182" s="14" t="str">
        <f>VLOOKUP(C182,TaxInfo!$A$2:$C$641,3,0)</f>
        <v>009-541-806-000</v>
      </c>
      <c r="F182" s="14" t="s">
        <v>36</v>
      </c>
      <c r="G182" s="14" t="s">
        <v>37</v>
      </c>
      <c r="H182" s="14" t="s">
        <v>38</v>
      </c>
      <c r="I182" s="14" t="s">
        <v>38</v>
      </c>
      <c r="J182" s="14" t="s">
        <v>38</v>
      </c>
      <c r="K182" s="21">
        <v>43.76</v>
      </c>
      <c r="L182" s="23" t="s">
        <v>1546</v>
      </c>
      <c r="M182" s="15">
        <v>5.25</v>
      </c>
      <c r="N182" s="20">
        <v>-0.88</v>
      </c>
      <c r="O182" s="19">
        <f t="shared" si="9"/>
        <v>48.129999999999995</v>
      </c>
    </row>
    <row r="183" spans="1:15" ht="18" customHeight="1" x14ac:dyDescent="0.2">
      <c r="A183" s="29">
        <f t="shared" si="13"/>
        <v>180</v>
      </c>
      <c r="B183" s="28" t="s">
        <v>783</v>
      </c>
      <c r="C183" s="13" t="s">
        <v>783</v>
      </c>
      <c r="D183" s="13" t="str">
        <f>VLOOKUP(C183,TaxInfo!$A$2:$B$641,2,0)</f>
        <v xml:space="preserve">Mactan Electric Company </v>
      </c>
      <c r="E183" s="14" t="str">
        <f>VLOOKUP(C183,TaxInfo!$A$2:$C$641,3,0)</f>
        <v>000-259-873-000</v>
      </c>
      <c r="F183" s="14" t="s">
        <v>36</v>
      </c>
      <c r="G183" s="14" t="s">
        <v>37</v>
      </c>
      <c r="H183" s="14" t="s">
        <v>38</v>
      </c>
      <c r="I183" s="14" t="s">
        <v>38</v>
      </c>
      <c r="J183" s="14" t="s">
        <v>38</v>
      </c>
      <c r="K183" s="21">
        <v>155.33000000000001</v>
      </c>
      <c r="L183" s="23" t="s">
        <v>1546</v>
      </c>
      <c r="M183" s="15">
        <v>18.64</v>
      </c>
      <c r="N183" s="20">
        <v>-3.11</v>
      </c>
      <c r="O183" s="19">
        <f t="shared" si="9"/>
        <v>170.86</v>
      </c>
    </row>
    <row r="184" spans="1:15" ht="18" customHeight="1" x14ac:dyDescent="0.2">
      <c r="A184" s="29">
        <f t="shared" si="13"/>
        <v>181</v>
      </c>
      <c r="B184" s="28" t="s">
        <v>794</v>
      </c>
      <c r="C184" s="13" t="s">
        <v>794</v>
      </c>
      <c r="D184" s="13" t="str">
        <f>VLOOKUP(C184,TaxInfo!$A$2:$B$641,2,0)</f>
        <v xml:space="preserve">Mactan Enerzone Corporation </v>
      </c>
      <c r="E184" s="14" t="str">
        <f>VLOOKUP(C184,TaxInfo!$A$2:$C$641,3,0)</f>
        <v>250-327-890-000</v>
      </c>
      <c r="F184" s="14" t="s">
        <v>36</v>
      </c>
      <c r="G184" s="14" t="s">
        <v>37</v>
      </c>
      <c r="H184" s="14" t="s">
        <v>38</v>
      </c>
      <c r="I184" s="14" t="s">
        <v>38</v>
      </c>
      <c r="J184" s="14" t="s">
        <v>37</v>
      </c>
      <c r="K184" s="21" t="s">
        <v>39</v>
      </c>
      <c r="L184" s="23">
        <v>5.5</v>
      </c>
      <c r="M184" s="15" t="s">
        <v>39</v>
      </c>
      <c r="N184" s="20">
        <v>-0.11</v>
      </c>
      <c r="O184" s="19">
        <f t="shared" si="9"/>
        <v>5.39</v>
      </c>
    </row>
    <row r="185" spans="1:15" ht="18" customHeight="1" x14ac:dyDescent="0.2">
      <c r="A185" s="29">
        <f t="shared" si="13"/>
        <v>182</v>
      </c>
      <c r="B185" s="28" t="s">
        <v>795</v>
      </c>
      <c r="C185" s="13" t="s">
        <v>795</v>
      </c>
      <c r="D185" s="13" t="str">
        <f>VLOOKUP(C185,TaxInfo!$A$2:$B$641,2,0)</f>
        <v>Maibarara Geothermal, Inc.</v>
      </c>
      <c r="E185" s="14" t="str">
        <f>VLOOKUP(C185,TaxInfo!$A$2:$C$641,3,0)</f>
        <v>007-843-328-000</v>
      </c>
      <c r="F185" s="14" t="s">
        <v>54</v>
      </c>
      <c r="G185" s="14" t="s">
        <v>37</v>
      </c>
      <c r="H185" s="14" t="s">
        <v>37</v>
      </c>
      <c r="I185" s="14" t="s">
        <v>37</v>
      </c>
      <c r="J185" s="14" t="s">
        <v>37</v>
      </c>
      <c r="K185" s="21" t="s">
        <v>39</v>
      </c>
      <c r="L185" s="23">
        <v>1.44</v>
      </c>
      <c r="M185" s="15" t="s">
        <v>39</v>
      </c>
      <c r="N185" s="20">
        <v>-0.03</v>
      </c>
      <c r="O185" s="19">
        <f t="shared" si="9"/>
        <v>1.41</v>
      </c>
    </row>
    <row r="186" spans="1:15" ht="18" customHeight="1" x14ac:dyDescent="0.2">
      <c r="A186" s="29">
        <f t="shared" si="13"/>
        <v>183</v>
      </c>
      <c r="B186" s="28" t="s">
        <v>806</v>
      </c>
      <c r="C186" s="13" t="s">
        <v>804</v>
      </c>
      <c r="D186" s="13" t="str">
        <f>VLOOKUP(C186,TaxInfo!$A$2:$B$641,2,0)</f>
        <v>Majestics Energy Corporation</v>
      </c>
      <c r="E186" s="14" t="str">
        <f>VLOOKUP(C186,TaxInfo!$A$2:$C$641,3,0)</f>
        <v>006-986-390-000</v>
      </c>
      <c r="F186" s="14" t="s">
        <v>36</v>
      </c>
      <c r="G186" s="14" t="s">
        <v>37</v>
      </c>
      <c r="H186" s="14" t="s">
        <v>38</v>
      </c>
      <c r="I186" s="14" t="s">
        <v>37</v>
      </c>
      <c r="J186" s="14" t="s">
        <v>37</v>
      </c>
      <c r="K186" s="21" t="s">
        <v>39</v>
      </c>
      <c r="L186" s="23">
        <v>0.33</v>
      </c>
      <c r="M186" s="15" t="s">
        <v>39</v>
      </c>
      <c r="N186" s="20">
        <v>-0.01</v>
      </c>
      <c r="O186" s="19">
        <f t="shared" si="9"/>
        <v>0.32</v>
      </c>
    </row>
    <row r="187" spans="1:15" ht="18" customHeight="1" x14ac:dyDescent="0.2">
      <c r="A187" s="29">
        <f t="shared" si="13"/>
        <v>184</v>
      </c>
      <c r="B187" s="28" t="s">
        <v>810</v>
      </c>
      <c r="C187" s="13" t="s">
        <v>810</v>
      </c>
      <c r="D187" s="13" t="str">
        <f>VLOOKUP(C187,TaxInfo!$A$2:$B$641,2,0)</f>
        <v xml:space="preserve">Malvar Enerzone Corporation </v>
      </c>
      <c r="E187" s="14" t="str">
        <f>VLOOKUP(C187,TaxInfo!$A$2:$C$641,3,0)</f>
        <v>009-698-677-000</v>
      </c>
      <c r="F187" s="14" t="s">
        <v>36</v>
      </c>
      <c r="G187" s="14" t="s">
        <v>37</v>
      </c>
      <c r="H187" s="14" t="s">
        <v>38</v>
      </c>
      <c r="I187" s="14" t="s">
        <v>38</v>
      </c>
      <c r="J187" s="14" t="s">
        <v>37</v>
      </c>
      <c r="K187" s="21" t="s">
        <v>39</v>
      </c>
      <c r="L187" s="23">
        <v>4.2699999999999996</v>
      </c>
      <c r="M187" s="15" t="s">
        <v>39</v>
      </c>
      <c r="N187" s="20">
        <v>-0.09</v>
      </c>
      <c r="O187" s="19">
        <f t="shared" si="9"/>
        <v>4.18</v>
      </c>
    </row>
    <row r="188" spans="1:15" ht="18" customHeight="1" x14ac:dyDescent="0.2">
      <c r="A188" s="29">
        <f t="shared" si="13"/>
        <v>185</v>
      </c>
      <c r="B188" s="28" t="s">
        <v>816</v>
      </c>
      <c r="C188" s="13" t="s">
        <v>814</v>
      </c>
      <c r="D188" s="13" t="str">
        <f>VLOOKUP(C188,TaxInfo!$A$2:$B$641,2,0)</f>
        <v xml:space="preserve">Manila Electric Company </v>
      </c>
      <c r="E188" s="14" t="str">
        <f>VLOOKUP(C188,TaxInfo!$A$2:$C$641,3,0)</f>
        <v>000-101-528-000</v>
      </c>
      <c r="F188" s="14" t="s">
        <v>36</v>
      </c>
      <c r="G188" s="14" t="s">
        <v>37</v>
      </c>
      <c r="H188" s="14" t="s">
        <v>38</v>
      </c>
      <c r="I188" s="14" t="s">
        <v>38</v>
      </c>
      <c r="J188" s="14" t="s">
        <v>38</v>
      </c>
      <c r="K188" s="21">
        <v>65.8</v>
      </c>
      <c r="L188" s="23" t="s">
        <v>1546</v>
      </c>
      <c r="M188" s="15">
        <v>7.9</v>
      </c>
      <c r="N188" s="20">
        <v>-1.32</v>
      </c>
      <c r="O188" s="19">
        <f t="shared" si="9"/>
        <v>72.38000000000001</v>
      </c>
    </row>
    <row r="189" spans="1:15" ht="18" customHeight="1" x14ac:dyDescent="0.2">
      <c r="A189" s="29">
        <f t="shared" si="12"/>
        <v>186</v>
      </c>
      <c r="B189" s="28" t="s">
        <v>816</v>
      </c>
      <c r="C189" s="13" t="s">
        <v>816</v>
      </c>
      <c r="D189" s="13" t="str">
        <f>VLOOKUP(C189,TaxInfo!$A$2:$B$641,2,0)</f>
        <v xml:space="preserve">Manila Electric Company </v>
      </c>
      <c r="E189" s="14" t="str">
        <f>VLOOKUP(C189,TaxInfo!$A$2:$C$641,3,0)</f>
        <v>000-101-528-000</v>
      </c>
      <c r="F189" s="14" t="s">
        <v>36</v>
      </c>
      <c r="G189" s="14" t="s">
        <v>37</v>
      </c>
      <c r="H189" s="14" t="s">
        <v>38</v>
      </c>
      <c r="I189" s="14" t="s">
        <v>38</v>
      </c>
      <c r="J189" s="14" t="s">
        <v>38</v>
      </c>
      <c r="K189" s="21">
        <v>2986.79</v>
      </c>
      <c r="L189" s="23" t="s">
        <v>1546</v>
      </c>
      <c r="M189" s="15">
        <v>358.41</v>
      </c>
      <c r="N189" s="20">
        <v>-59.74</v>
      </c>
      <c r="O189" s="19">
        <f t="shared" si="9"/>
        <v>3285.46</v>
      </c>
    </row>
    <row r="190" spans="1:15" ht="18" customHeight="1" x14ac:dyDescent="0.2">
      <c r="A190" s="29">
        <f t="shared" si="12"/>
        <v>187</v>
      </c>
      <c r="B190" s="28" t="s">
        <v>819</v>
      </c>
      <c r="C190" s="13" t="s">
        <v>819</v>
      </c>
      <c r="D190" s="13" t="str">
        <f>VLOOKUP(C190,TaxInfo!$A$2:$B$641,2,0)</f>
        <v xml:space="preserve">Manila Electric Company </v>
      </c>
      <c r="E190" s="14" t="str">
        <f>VLOOKUP(C190,TaxInfo!$A$2:$C$641,3,0)</f>
        <v>000-101-528-000</v>
      </c>
      <c r="F190" s="14" t="s">
        <v>36</v>
      </c>
      <c r="G190" s="14" t="s">
        <v>37</v>
      </c>
      <c r="H190" s="14" t="s">
        <v>38</v>
      </c>
      <c r="I190" s="14" t="s">
        <v>38</v>
      </c>
      <c r="J190" s="14" t="s">
        <v>38</v>
      </c>
      <c r="K190" s="21">
        <v>683.48</v>
      </c>
      <c r="L190" s="23" t="s">
        <v>1546</v>
      </c>
      <c r="M190" s="15">
        <v>82.02</v>
      </c>
      <c r="N190" s="20">
        <v>-13.67</v>
      </c>
      <c r="O190" s="19">
        <f t="shared" si="9"/>
        <v>751.83</v>
      </c>
    </row>
    <row r="191" spans="1:15" ht="18" customHeight="1" x14ac:dyDescent="0.2">
      <c r="A191" s="29">
        <f>A190+1</f>
        <v>188</v>
      </c>
      <c r="B191" s="28" t="s">
        <v>82</v>
      </c>
      <c r="C191" s="13" t="s">
        <v>83</v>
      </c>
      <c r="D191" s="13" t="str">
        <f>VLOOKUP(C191,TaxInfo!$A$2:$B$641,2,0)</f>
        <v xml:space="preserve">Masinloc Power Partners Co. Ltd. </v>
      </c>
      <c r="E191" s="14" t="str">
        <f>VLOOKUP(C191,TaxInfo!$A$2:$C$641,3,0)</f>
        <v>006-786-124-000</v>
      </c>
      <c r="F191" s="14" t="s">
        <v>36</v>
      </c>
      <c r="G191" s="14" t="s">
        <v>37</v>
      </c>
      <c r="H191" s="14" t="s">
        <v>37</v>
      </c>
      <c r="I191" s="14" t="s">
        <v>38</v>
      </c>
      <c r="J191" s="14" t="s">
        <v>38</v>
      </c>
      <c r="K191" s="21">
        <v>10.45</v>
      </c>
      <c r="L191" s="23" t="s">
        <v>39</v>
      </c>
      <c r="M191" s="15">
        <v>1.25</v>
      </c>
      <c r="N191" s="20">
        <v>-0.21</v>
      </c>
      <c r="O191" s="19">
        <f t="shared" si="9"/>
        <v>11.489999999999998</v>
      </c>
    </row>
    <row r="192" spans="1:15" ht="18" customHeight="1" x14ac:dyDescent="0.2">
      <c r="A192" s="29">
        <f t="shared" si="12"/>
        <v>189</v>
      </c>
      <c r="B192" s="28" t="s">
        <v>82</v>
      </c>
      <c r="C192" s="13" t="s">
        <v>82</v>
      </c>
      <c r="D192" s="13" t="str">
        <f>VLOOKUP(C192,TaxInfo!$A$2:$B$641,2,0)</f>
        <v xml:space="preserve">Masinloc Power Partners Co. Ltd. </v>
      </c>
      <c r="E192" s="14" t="str">
        <f>VLOOKUP(C192,TaxInfo!$A$2:$C$641,3,0)</f>
        <v>006-786-124-000</v>
      </c>
      <c r="F192" s="14" t="s">
        <v>54</v>
      </c>
      <c r="G192" s="14" t="s">
        <v>37</v>
      </c>
      <c r="H192" s="14" t="s">
        <v>38</v>
      </c>
      <c r="I192" s="14" t="s">
        <v>38</v>
      </c>
      <c r="J192" s="14" t="s">
        <v>38</v>
      </c>
      <c r="K192" s="21">
        <v>150.59</v>
      </c>
      <c r="L192" s="23" t="s">
        <v>1546</v>
      </c>
      <c r="M192" s="15">
        <v>18.07</v>
      </c>
      <c r="N192" s="20">
        <v>-3.01</v>
      </c>
      <c r="O192" s="19">
        <f t="shared" si="9"/>
        <v>165.65</v>
      </c>
    </row>
    <row r="193" spans="1:15" ht="18" customHeight="1" x14ac:dyDescent="0.2">
      <c r="A193" s="29">
        <f t="shared" si="12"/>
        <v>190</v>
      </c>
      <c r="B193" s="28" t="s">
        <v>82</v>
      </c>
      <c r="C193" s="13" t="s">
        <v>828</v>
      </c>
      <c r="D193" s="13" t="str">
        <f>VLOOKUP(C193,TaxInfo!$A$2:$B$641,2,0)</f>
        <v xml:space="preserve">Masinloc Power Partners Co. Ltd. </v>
      </c>
      <c r="E193" s="14" t="str">
        <f>VLOOKUP(C193,TaxInfo!$A$2:$C$641,3,0)</f>
        <v>006-786-124-000</v>
      </c>
      <c r="F193" s="14" t="s">
        <v>54</v>
      </c>
      <c r="G193" s="14" t="s">
        <v>37</v>
      </c>
      <c r="H193" s="14" t="s">
        <v>37</v>
      </c>
      <c r="I193" s="14" t="s">
        <v>38</v>
      </c>
      <c r="J193" s="14" t="s">
        <v>38</v>
      </c>
      <c r="K193" s="21">
        <v>0.38</v>
      </c>
      <c r="L193" s="23" t="s">
        <v>1546</v>
      </c>
      <c r="M193" s="15">
        <v>0.05</v>
      </c>
      <c r="N193" s="20">
        <v>-0.01</v>
      </c>
      <c r="O193" s="19">
        <f t="shared" si="9"/>
        <v>0.42</v>
      </c>
    </row>
    <row r="194" spans="1:15" ht="18" customHeight="1" x14ac:dyDescent="0.2">
      <c r="A194" s="29">
        <f t="shared" ref="A194:A224" si="14">A193+1</f>
        <v>191</v>
      </c>
      <c r="B194" s="28" t="s">
        <v>82</v>
      </c>
      <c r="C194" s="13" t="s">
        <v>838</v>
      </c>
      <c r="D194" s="13" t="str">
        <f>VLOOKUP(C194,TaxInfo!$A$2:$B$641,2,0)</f>
        <v xml:space="preserve">Masinloc Power Partners Co. Ltd. </v>
      </c>
      <c r="E194" s="14" t="str">
        <f>VLOOKUP(C194,TaxInfo!$A$2:$C$641,3,0)</f>
        <v>006-786-124-000</v>
      </c>
      <c r="F194" s="14" t="s">
        <v>36</v>
      </c>
      <c r="G194" s="14" t="s">
        <v>37</v>
      </c>
      <c r="H194" s="14" t="s">
        <v>37</v>
      </c>
      <c r="I194" s="14" t="s">
        <v>38</v>
      </c>
      <c r="J194" s="14" t="s">
        <v>38</v>
      </c>
      <c r="K194" s="21">
        <v>18.78</v>
      </c>
      <c r="L194" s="23" t="s">
        <v>1546</v>
      </c>
      <c r="M194" s="15">
        <v>2.25</v>
      </c>
      <c r="N194" s="20">
        <v>-0.38</v>
      </c>
      <c r="O194" s="19">
        <f t="shared" si="9"/>
        <v>20.650000000000002</v>
      </c>
    </row>
    <row r="195" spans="1:15" ht="18" customHeight="1" x14ac:dyDescent="0.2">
      <c r="A195" s="29">
        <f t="shared" si="14"/>
        <v>192</v>
      </c>
      <c r="B195" s="28" t="s">
        <v>82</v>
      </c>
      <c r="C195" s="13" t="s">
        <v>833</v>
      </c>
      <c r="D195" s="13" t="str">
        <f>VLOOKUP(C195,TaxInfo!$A$2:$B$641,2,0)</f>
        <v xml:space="preserve">Masinloc Power Partners Co. Ltd. </v>
      </c>
      <c r="E195" s="14" t="str">
        <f>VLOOKUP(C195,TaxInfo!$A$2:$C$641,3,0)</f>
        <v>006-786-124-000</v>
      </c>
      <c r="F195" s="14" t="s">
        <v>36</v>
      </c>
      <c r="G195" s="14" t="s">
        <v>37</v>
      </c>
      <c r="H195" s="14" t="s">
        <v>37</v>
      </c>
      <c r="I195" s="14" t="s">
        <v>38</v>
      </c>
      <c r="J195" s="14" t="s">
        <v>38</v>
      </c>
      <c r="K195" s="21">
        <v>24.71</v>
      </c>
      <c r="L195" s="23" t="s">
        <v>1546</v>
      </c>
      <c r="M195" s="15">
        <v>2.97</v>
      </c>
      <c r="N195" s="20">
        <v>-0.49</v>
      </c>
      <c r="O195" s="19">
        <f t="shared" si="9"/>
        <v>27.19</v>
      </c>
    </row>
    <row r="196" spans="1:15" ht="18" customHeight="1" x14ac:dyDescent="0.2">
      <c r="A196" s="29">
        <f t="shared" si="14"/>
        <v>193</v>
      </c>
      <c r="B196" s="28" t="s">
        <v>82</v>
      </c>
      <c r="C196" s="13" t="s">
        <v>829</v>
      </c>
      <c r="D196" s="13" t="str">
        <f>VLOOKUP(C196,TaxInfo!$A$2:$B$641,2,0)</f>
        <v xml:space="preserve">Masinloc Power Partners Co. Ltd. </v>
      </c>
      <c r="E196" s="14" t="str">
        <f>VLOOKUP(C196,TaxInfo!$A$2:$C$641,3,0)</f>
        <v>006-786-124-000</v>
      </c>
      <c r="F196" s="14" t="s">
        <v>36</v>
      </c>
      <c r="G196" s="14" t="s">
        <v>37</v>
      </c>
      <c r="H196" s="14" t="s">
        <v>37</v>
      </c>
      <c r="I196" s="14" t="s">
        <v>38</v>
      </c>
      <c r="J196" s="14" t="s">
        <v>38</v>
      </c>
      <c r="K196" s="21">
        <v>40.26</v>
      </c>
      <c r="L196" s="23" t="s">
        <v>1546</v>
      </c>
      <c r="M196" s="15">
        <v>4.83</v>
      </c>
      <c r="N196" s="20">
        <v>-0.81</v>
      </c>
      <c r="O196" s="19">
        <f t="shared" ref="O196:O259" si="15">SUM(K196:N196)</f>
        <v>44.279999999999994</v>
      </c>
    </row>
    <row r="197" spans="1:15" ht="18" customHeight="1" x14ac:dyDescent="0.2">
      <c r="A197" s="29">
        <f t="shared" si="14"/>
        <v>194</v>
      </c>
      <c r="B197" s="28" t="s">
        <v>82</v>
      </c>
      <c r="C197" s="13" t="s">
        <v>824</v>
      </c>
      <c r="D197" s="13" t="str">
        <f>VLOOKUP(C197,TaxInfo!$A$2:$B$641,2,0)</f>
        <v xml:space="preserve">Masinloc Power Partners Co. Ltd. </v>
      </c>
      <c r="E197" s="14" t="str">
        <f>VLOOKUP(C197,TaxInfo!$A$2:$C$641,3,0)</f>
        <v>006-786-124-000</v>
      </c>
      <c r="F197" s="14" t="s">
        <v>36</v>
      </c>
      <c r="G197" s="14" t="s">
        <v>37</v>
      </c>
      <c r="H197" s="14" t="s">
        <v>37</v>
      </c>
      <c r="I197" s="14" t="s">
        <v>38</v>
      </c>
      <c r="J197" s="14" t="s">
        <v>38</v>
      </c>
      <c r="K197" s="21">
        <v>0.09</v>
      </c>
      <c r="L197" s="23" t="s">
        <v>1546</v>
      </c>
      <c r="M197" s="15">
        <v>0.01</v>
      </c>
      <c r="N197" s="20" t="s">
        <v>39</v>
      </c>
      <c r="O197" s="19">
        <f t="shared" si="15"/>
        <v>9.9999999999999992E-2</v>
      </c>
    </row>
    <row r="198" spans="1:15" ht="18" customHeight="1" x14ac:dyDescent="0.2">
      <c r="A198" s="29">
        <f t="shared" si="14"/>
        <v>195</v>
      </c>
      <c r="B198" s="28" t="s">
        <v>82</v>
      </c>
      <c r="C198" s="13" t="s">
        <v>834</v>
      </c>
      <c r="D198" s="13" t="str">
        <f>VLOOKUP(C198,TaxInfo!$A$2:$B$641,2,0)</f>
        <v xml:space="preserve">Masinloc Power Partners Co. Ltd. </v>
      </c>
      <c r="E198" s="14" t="str">
        <f>VLOOKUP(C198,TaxInfo!$A$2:$C$641,3,0)</f>
        <v>006-786-124-000</v>
      </c>
      <c r="F198" s="14" t="s">
        <v>36</v>
      </c>
      <c r="G198" s="14" t="s">
        <v>37</v>
      </c>
      <c r="H198" s="14" t="s">
        <v>37</v>
      </c>
      <c r="I198" s="14" t="s">
        <v>38</v>
      </c>
      <c r="J198" s="14" t="s">
        <v>38</v>
      </c>
      <c r="K198" s="21">
        <v>8.16</v>
      </c>
      <c r="L198" s="23" t="s">
        <v>1546</v>
      </c>
      <c r="M198" s="15">
        <v>0.98</v>
      </c>
      <c r="N198" s="20">
        <v>-0.16</v>
      </c>
      <c r="O198" s="19">
        <f t="shared" si="15"/>
        <v>8.98</v>
      </c>
    </row>
    <row r="199" spans="1:15" ht="18" customHeight="1" x14ac:dyDescent="0.2">
      <c r="A199" s="29">
        <f t="shared" si="14"/>
        <v>196</v>
      </c>
      <c r="B199" s="28" t="s">
        <v>82</v>
      </c>
      <c r="C199" s="13" t="s">
        <v>835</v>
      </c>
      <c r="D199" s="13" t="str">
        <f>VLOOKUP(C199,TaxInfo!$A$2:$B$641,2,0)</f>
        <v xml:space="preserve">Masinloc Power Partners Co. Ltd. </v>
      </c>
      <c r="E199" s="14" t="str">
        <f>VLOOKUP(C199,TaxInfo!$A$2:$C$641,3,0)</f>
        <v>006-786-124-000</v>
      </c>
      <c r="F199" s="14" t="s">
        <v>36</v>
      </c>
      <c r="G199" s="14" t="s">
        <v>37</v>
      </c>
      <c r="H199" s="14" t="s">
        <v>37</v>
      </c>
      <c r="I199" s="14" t="s">
        <v>38</v>
      </c>
      <c r="J199" s="14" t="s">
        <v>38</v>
      </c>
      <c r="K199" s="21">
        <v>89.45</v>
      </c>
      <c r="L199" s="23" t="s">
        <v>1546</v>
      </c>
      <c r="M199" s="15">
        <v>10.73</v>
      </c>
      <c r="N199" s="20">
        <v>-1.79</v>
      </c>
      <c r="O199" s="19">
        <f t="shared" si="15"/>
        <v>98.39</v>
      </c>
    </row>
    <row r="200" spans="1:15" ht="18" customHeight="1" x14ac:dyDescent="0.2">
      <c r="A200" s="29">
        <f t="shared" si="14"/>
        <v>197</v>
      </c>
      <c r="B200" s="28" t="s">
        <v>82</v>
      </c>
      <c r="C200" s="13" t="s">
        <v>836</v>
      </c>
      <c r="D200" s="13" t="str">
        <f>VLOOKUP(C200,TaxInfo!$A$2:$B$641,2,0)</f>
        <v xml:space="preserve">Masinloc Power Partners Co. Ltd. </v>
      </c>
      <c r="E200" s="14" t="str">
        <f>VLOOKUP(C200,TaxInfo!$A$2:$C$641,3,0)</f>
        <v>006-786-124-000</v>
      </c>
      <c r="F200" s="14" t="s">
        <v>36</v>
      </c>
      <c r="G200" s="14" t="s">
        <v>37</v>
      </c>
      <c r="H200" s="14" t="s">
        <v>37</v>
      </c>
      <c r="I200" s="14" t="s">
        <v>38</v>
      </c>
      <c r="J200" s="14" t="s">
        <v>38</v>
      </c>
      <c r="K200" s="21">
        <v>20.86</v>
      </c>
      <c r="L200" s="23" t="s">
        <v>1546</v>
      </c>
      <c r="M200" s="15">
        <v>2.5</v>
      </c>
      <c r="N200" s="20">
        <v>-0.42</v>
      </c>
      <c r="O200" s="19">
        <f t="shared" si="15"/>
        <v>22.939999999999998</v>
      </c>
    </row>
    <row r="201" spans="1:15" ht="18" customHeight="1" x14ac:dyDescent="0.2">
      <c r="A201" s="29">
        <f t="shared" si="14"/>
        <v>198</v>
      </c>
      <c r="B201" s="28" t="s">
        <v>82</v>
      </c>
      <c r="C201" s="13" t="s">
        <v>832</v>
      </c>
      <c r="D201" s="13" t="str">
        <f>VLOOKUP(C201,TaxInfo!$A$2:$B$641,2,0)</f>
        <v xml:space="preserve">Masinloc Power Partners Co. Ltd. </v>
      </c>
      <c r="E201" s="14" t="str">
        <f>VLOOKUP(C201,TaxInfo!$A$2:$C$641,3,0)</f>
        <v>006-786-124-000</v>
      </c>
      <c r="F201" s="14" t="s">
        <v>36</v>
      </c>
      <c r="G201" s="14" t="s">
        <v>37</v>
      </c>
      <c r="H201" s="14" t="s">
        <v>37</v>
      </c>
      <c r="I201" s="14" t="s">
        <v>38</v>
      </c>
      <c r="J201" s="14" t="s">
        <v>38</v>
      </c>
      <c r="K201" s="21">
        <v>13.71</v>
      </c>
      <c r="L201" s="23" t="s">
        <v>1546</v>
      </c>
      <c r="M201" s="15">
        <v>1.65</v>
      </c>
      <c r="N201" s="20">
        <v>-0.27</v>
      </c>
      <c r="O201" s="19">
        <f t="shared" si="15"/>
        <v>15.090000000000002</v>
      </c>
    </row>
    <row r="202" spans="1:15" ht="18" customHeight="1" x14ac:dyDescent="0.2">
      <c r="A202" s="29">
        <f t="shared" si="14"/>
        <v>199</v>
      </c>
      <c r="B202" s="28" t="s">
        <v>841</v>
      </c>
      <c r="C202" s="13" t="s">
        <v>841</v>
      </c>
      <c r="D202" s="13" t="str">
        <f>VLOOKUP(C202,TaxInfo!$A$2:$B$641,2,0)</f>
        <v xml:space="preserve">Masinloc Power Partners Company Limited </v>
      </c>
      <c r="E202" s="14" t="str">
        <f>VLOOKUP(C202,TaxInfo!$A$2:$C$641,3,0)</f>
        <v>006-786-124-000</v>
      </c>
      <c r="F202" s="14" t="s">
        <v>36</v>
      </c>
      <c r="G202" s="14" t="s">
        <v>37</v>
      </c>
      <c r="H202" s="14" t="s">
        <v>38</v>
      </c>
      <c r="I202" s="14" t="s">
        <v>38</v>
      </c>
      <c r="J202" s="14" t="s">
        <v>38</v>
      </c>
      <c r="K202" s="21">
        <v>53.14</v>
      </c>
      <c r="L202" s="23" t="s">
        <v>1546</v>
      </c>
      <c r="M202" s="15">
        <v>6.38</v>
      </c>
      <c r="N202" s="20">
        <v>-1.06</v>
      </c>
      <c r="O202" s="19">
        <f t="shared" si="15"/>
        <v>58.46</v>
      </c>
    </row>
    <row r="203" spans="1:15" ht="18" customHeight="1" x14ac:dyDescent="0.2">
      <c r="A203" s="29">
        <f>A202+1</f>
        <v>200</v>
      </c>
      <c r="B203" s="28" t="s">
        <v>846</v>
      </c>
      <c r="C203" s="13" t="s">
        <v>846</v>
      </c>
      <c r="D203" s="13" t="str">
        <f>VLOOKUP(C203,TaxInfo!$A$2:$B$641,2,0)</f>
        <v>MeridianX Inc.</v>
      </c>
      <c r="E203" s="14" t="str">
        <f>VLOOKUP(C203,TaxInfo!$A$2:$C$641,3,0)</f>
        <v>009-464-447-000</v>
      </c>
      <c r="F203" s="14" t="s">
        <v>36</v>
      </c>
      <c r="G203" s="14" t="s">
        <v>38</v>
      </c>
      <c r="H203" s="14" t="s">
        <v>38</v>
      </c>
      <c r="I203" s="14" t="s">
        <v>38</v>
      </c>
      <c r="J203" s="14" t="s">
        <v>38</v>
      </c>
      <c r="K203" s="21">
        <v>2.46</v>
      </c>
      <c r="L203" s="23" t="s">
        <v>1546</v>
      </c>
      <c r="M203" s="15">
        <v>0.3</v>
      </c>
      <c r="N203" s="20" t="s">
        <v>39</v>
      </c>
      <c r="O203" s="19">
        <f t="shared" si="15"/>
        <v>2.76</v>
      </c>
    </row>
    <row r="204" spans="1:15" ht="18" customHeight="1" x14ac:dyDescent="0.2">
      <c r="A204" s="29">
        <f>A203+1</f>
        <v>201</v>
      </c>
      <c r="B204" s="28" t="s">
        <v>856</v>
      </c>
      <c r="C204" s="13" t="s">
        <v>860</v>
      </c>
      <c r="D204" s="13" t="str">
        <f>VLOOKUP(C204,TaxInfo!$A$2:$B$641,2,0)</f>
        <v xml:space="preserve">Mirae Asia Energy Corporation </v>
      </c>
      <c r="E204" s="14" t="str">
        <f>VLOOKUP(C204,TaxInfo!$A$2:$C$641,3,0)</f>
        <v>008-091-486-000</v>
      </c>
      <c r="F204" s="14" t="s">
        <v>36</v>
      </c>
      <c r="G204" s="14" t="s">
        <v>37</v>
      </c>
      <c r="H204" s="14" t="s">
        <v>37</v>
      </c>
      <c r="I204" s="14" t="s">
        <v>37</v>
      </c>
      <c r="J204" s="14" t="s">
        <v>37</v>
      </c>
      <c r="K204" s="21" t="s">
        <v>39</v>
      </c>
      <c r="L204" s="23">
        <v>0.14000000000000001</v>
      </c>
      <c r="M204" s="15" t="s">
        <v>39</v>
      </c>
      <c r="N204" s="20" t="s">
        <v>39</v>
      </c>
      <c r="O204" s="19">
        <f t="shared" si="15"/>
        <v>0.14000000000000001</v>
      </c>
    </row>
    <row r="205" spans="1:15" ht="18" customHeight="1" x14ac:dyDescent="0.2">
      <c r="A205" s="29">
        <f>A204+1</f>
        <v>202</v>
      </c>
      <c r="B205" s="28" t="s">
        <v>868</v>
      </c>
      <c r="C205" s="13" t="s">
        <v>868</v>
      </c>
      <c r="D205" s="13" t="str">
        <f>VLOOKUP(C205,TaxInfo!$A$2:$B$641,2,0)</f>
        <v xml:space="preserve">Monte Solar Energy, Inc. </v>
      </c>
      <c r="E205" s="14" t="str">
        <f>VLOOKUP(C205,TaxInfo!$A$2:$C$641,3,0)</f>
        <v>008-828-119-000</v>
      </c>
      <c r="F205" s="14" t="s">
        <v>54</v>
      </c>
      <c r="G205" s="14" t="s">
        <v>37</v>
      </c>
      <c r="H205" s="14" t="s">
        <v>37</v>
      </c>
      <c r="I205" s="14" t="s">
        <v>37</v>
      </c>
      <c r="J205" s="14" t="s">
        <v>37</v>
      </c>
      <c r="K205" s="21" t="s">
        <v>39</v>
      </c>
      <c r="L205" s="23">
        <v>0.2</v>
      </c>
      <c r="M205" s="15" t="s">
        <v>39</v>
      </c>
      <c r="N205" s="20" t="s">
        <v>39</v>
      </c>
      <c r="O205" s="19">
        <f t="shared" si="15"/>
        <v>0.2</v>
      </c>
    </row>
    <row r="206" spans="1:15" ht="18" customHeight="1" x14ac:dyDescent="0.2">
      <c r="A206" s="29">
        <f t="shared" si="14"/>
        <v>203</v>
      </c>
      <c r="B206" s="28" t="s">
        <v>868</v>
      </c>
      <c r="C206" s="13" t="s">
        <v>866</v>
      </c>
      <c r="D206" s="13" t="str">
        <f>VLOOKUP(C206,TaxInfo!$A$2:$B$641,2,0)</f>
        <v xml:space="preserve">Monte Solar Energy, Inc. </v>
      </c>
      <c r="E206" s="14" t="str">
        <f>VLOOKUP(C206,TaxInfo!$A$2:$C$641,3,0)</f>
        <v>008-828-119-000</v>
      </c>
      <c r="F206" s="14" t="s">
        <v>36</v>
      </c>
      <c r="G206" s="14" t="s">
        <v>37</v>
      </c>
      <c r="H206" s="14" t="s">
        <v>37</v>
      </c>
      <c r="I206" s="14" t="s">
        <v>37</v>
      </c>
      <c r="J206" s="14" t="s">
        <v>37</v>
      </c>
      <c r="K206" s="21" t="s">
        <v>39</v>
      </c>
      <c r="L206" s="23">
        <v>7.0000000000000007E-2</v>
      </c>
      <c r="M206" s="15" t="s">
        <v>39</v>
      </c>
      <c r="N206" s="20" t="s">
        <v>39</v>
      </c>
      <c r="O206" s="19">
        <f t="shared" si="15"/>
        <v>7.0000000000000007E-2</v>
      </c>
    </row>
    <row r="207" spans="1:15" ht="18" customHeight="1" x14ac:dyDescent="0.2">
      <c r="A207" s="29">
        <f>A206+1</f>
        <v>204</v>
      </c>
      <c r="B207" s="28" t="s">
        <v>871</v>
      </c>
      <c r="C207" s="13" t="s">
        <v>871</v>
      </c>
      <c r="D207" s="13" t="str">
        <f>VLOOKUP(C207,TaxInfo!$A$2:$B$641,2,0)</f>
        <v xml:space="preserve">MORE Electric and Power Corporation </v>
      </c>
      <c r="E207" s="14" t="str">
        <f>VLOOKUP(C207,TaxInfo!$A$2:$C$641,3,0)</f>
        <v>007-106-367-000</v>
      </c>
      <c r="F207" s="14" t="s">
        <v>36</v>
      </c>
      <c r="G207" s="14" t="s">
        <v>37</v>
      </c>
      <c r="H207" s="14" t="s">
        <v>38</v>
      </c>
      <c r="I207" s="14" t="s">
        <v>38</v>
      </c>
      <c r="J207" s="14" t="s">
        <v>38</v>
      </c>
      <c r="K207" s="21">
        <v>35.89</v>
      </c>
      <c r="L207" s="23" t="s">
        <v>1546</v>
      </c>
      <c r="M207" s="15">
        <v>4.3099999999999996</v>
      </c>
      <c r="N207" s="20">
        <v>-0.72</v>
      </c>
      <c r="O207" s="19">
        <f t="shared" si="15"/>
        <v>39.480000000000004</v>
      </c>
    </row>
    <row r="208" spans="1:15" ht="18" customHeight="1" x14ac:dyDescent="0.2">
      <c r="A208" s="29">
        <f>A207+1</f>
        <v>205</v>
      </c>
      <c r="B208" s="28" t="s">
        <v>1542</v>
      </c>
      <c r="C208" s="13" t="s">
        <v>1542</v>
      </c>
      <c r="D208" s="13" t="str">
        <f>VLOOKUP(C208,TaxInfo!$A$2:$B$641,2,0)</f>
        <v>MORE Power Barge Inc.</v>
      </c>
      <c r="E208" s="14" t="str">
        <f>VLOOKUP(C208,TaxInfo!$A$2:$C$641,3,0)</f>
        <v>601-191-398-000</v>
      </c>
      <c r="F208" s="14" t="s">
        <v>54</v>
      </c>
      <c r="G208" s="14" t="s">
        <v>37</v>
      </c>
      <c r="H208" s="14" t="s">
        <v>38</v>
      </c>
      <c r="I208" s="14" t="s">
        <v>38</v>
      </c>
      <c r="J208" s="14" t="s">
        <v>38</v>
      </c>
      <c r="K208" s="21">
        <v>0.09</v>
      </c>
      <c r="L208" s="23" t="s">
        <v>1546</v>
      </c>
      <c r="M208" s="15">
        <v>0.01</v>
      </c>
      <c r="N208" s="20" t="s">
        <v>39</v>
      </c>
      <c r="O208" s="19">
        <f t="shared" si="15"/>
        <v>9.9999999999999992E-2</v>
      </c>
    </row>
    <row r="209" spans="1:15" ht="18" customHeight="1" x14ac:dyDescent="0.2">
      <c r="A209" s="29">
        <f t="shared" si="14"/>
        <v>206</v>
      </c>
      <c r="B209" s="28" t="s">
        <v>1542</v>
      </c>
      <c r="C209" s="13" t="s">
        <v>1545</v>
      </c>
      <c r="D209" s="13" t="str">
        <f>VLOOKUP(C209,TaxInfo!$A$2:$B$641,2,0)</f>
        <v>MORE Power Barge Inc.</v>
      </c>
      <c r="E209" s="14" t="str">
        <f>VLOOKUP(C209,TaxInfo!$A$2:$C$641,3,0)</f>
        <v>601-191-398-000</v>
      </c>
      <c r="F209" s="14" t="s">
        <v>36</v>
      </c>
      <c r="G209" s="14" t="s">
        <v>37</v>
      </c>
      <c r="H209" s="14" t="s">
        <v>38</v>
      </c>
      <c r="I209" s="14" t="s">
        <v>38</v>
      </c>
      <c r="J209" s="14" t="s">
        <v>38</v>
      </c>
      <c r="K209" s="21">
        <v>0.38</v>
      </c>
      <c r="L209" s="23" t="s">
        <v>1546</v>
      </c>
      <c r="M209" s="15">
        <v>0.05</v>
      </c>
      <c r="N209" s="20">
        <v>-0.01</v>
      </c>
      <c r="O209" s="19">
        <f t="shared" si="15"/>
        <v>0.42</v>
      </c>
    </row>
    <row r="210" spans="1:15" ht="18" customHeight="1" x14ac:dyDescent="0.2">
      <c r="A210" s="29">
        <f>A209+1</f>
        <v>207</v>
      </c>
      <c r="B210" s="28" t="s">
        <v>875</v>
      </c>
      <c r="C210" s="13" t="s">
        <v>875</v>
      </c>
      <c r="D210" s="13" t="str">
        <f>VLOOKUP(C210,TaxInfo!$A$2:$B$641,2,0)</f>
        <v xml:space="preserve">Mountain Province Electric Cooperative, Inc. </v>
      </c>
      <c r="E210" s="14" t="str">
        <f>VLOOKUP(C210,TaxInfo!$A$2:$C$641,3,0)</f>
        <v>004-510-071-000</v>
      </c>
      <c r="F210" s="14" t="s">
        <v>36</v>
      </c>
      <c r="G210" s="14" t="s">
        <v>37</v>
      </c>
      <c r="H210" s="14" t="s">
        <v>38</v>
      </c>
      <c r="I210" s="14" t="s">
        <v>38</v>
      </c>
      <c r="J210" s="14" t="s">
        <v>38</v>
      </c>
      <c r="K210" s="21">
        <v>3.27</v>
      </c>
      <c r="L210" s="23" t="s">
        <v>1546</v>
      </c>
      <c r="M210" s="15">
        <v>0.39</v>
      </c>
      <c r="N210" s="20">
        <v>-7.0000000000000007E-2</v>
      </c>
      <c r="O210" s="19">
        <f t="shared" si="15"/>
        <v>3.5900000000000003</v>
      </c>
    </row>
    <row r="211" spans="1:15" ht="18" customHeight="1" x14ac:dyDescent="0.2">
      <c r="A211" s="29">
        <f>A210+1</f>
        <v>208</v>
      </c>
      <c r="B211" s="28" t="s">
        <v>879</v>
      </c>
      <c r="C211" s="13" t="s">
        <v>879</v>
      </c>
      <c r="D211" s="13" t="str">
        <f>VLOOKUP(C211,TaxInfo!$A$2:$B$641,2,0)</f>
        <v>National Grid Corporation of the Philippines</v>
      </c>
      <c r="E211" s="14" t="str">
        <f>VLOOKUP(C211,TaxInfo!$A$2:$C$641,3,0)</f>
        <v>006-977-514-000</v>
      </c>
      <c r="F211" s="14" t="s">
        <v>36</v>
      </c>
      <c r="G211" s="14" t="s">
        <v>37</v>
      </c>
      <c r="H211" s="14" t="s">
        <v>38</v>
      </c>
      <c r="I211" s="14" t="s">
        <v>38</v>
      </c>
      <c r="J211" s="14" t="s">
        <v>38</v>
      </c>
      <c r="K211" s="21">
        <v>11.78</v>
      </c>
      <c r="L211" s="23" t="s">
        <v>1546</v>
      </c>
      <c r="M211" s="15">
        <v>1.41</v>
      </c>
      <c r="N211" s="20">
        <v>-0.24</v>
      </c>
      <c r="O211" s="19">
        <f t="shared" si="15"/>
        <v>12.95</v>
      </c>
    </row>
    <row r="212" spans="1:15" ht="18" customHeight="1" x14ac:dyDescent="0.2">
      <c r="A212" s="29">
        <f t="shared" si="14"/>
        <v>209</v>
      </c>
      <c r="B212" s="28" t="s">
        <v>879</v>
      </c>
      <c r="C212" s="13" t="s">
        <v>883</v>
      </c>
      <c r="D212" s="13" t="str">
        <f>VLOOKUP(C212,TaxInfo!$A$2:$B$641,2,0)</f>
        <v>National Grid Corporation of the Philippines</v>
      </c>
      <c r="E212" s="14" t="str">
        <f>VLOOKUP(C212,TaxInfo!$A$2:$C$641,3,0)</f>
        <v>006-977-514-000</v>
      </c>
      <c r="F212" s="14" t="s">
        <v>36</v>
      </c>
      <c r="G212" s="14" t="s">
        <v>37</v>
      </c>
      <c r="H212" s="14" t="s">
        <v>38</v>
      </c>
      <c r="I212" s="14" t="s">
        <v>38</v>
      </c>
      <c r="J212" s="14" t="s">
        <v>38</v>
      </c>
      <c r="K212" s="21">
        <v>4.93</v>
      </c>
      <c r="L212" s="23" t="s">
        <v>1546</v>
      </c>
      <c r="M212" s="15">
        <v>0.59</v>
      </c>
      <c r="N212" s="20">
        <v>-0.1</v>
      </c>
      <c r="O212" s="19">
        <f t="shared" si="15"/>
        <v>5.42</v>
      </c>
    </row>
    <row r="213" spans="1:15" ht="18" customHeight="1" x14ac:dyDescent="0.2">
      <c r="A213" s="29">
        <f>A212+1</f>
        <v>210</v>
      </c>
      <c r="B213" s="28" t="s">
        <v>884</v>
      </c>
      <c r="C213" s="13" t="s">
        <v>888</v>
      </c>
      <c r="D213" s="13" t="str">
        <f>VLOOKUP(C213,TaxInfo!$A$2:$B$641,2,0)</f>
        <v xml:space="preserve">National Irrigation Administration </v>
      </c>
      <c r="E213" s="14" t="str">
        <f>VLOOKUP(C213,TaxInfo!$A$2:$C$641,3,0)</f>
        <v>000-916-415-155</v>
      </c>
      <c r="F213" s="14" t="s">
        <v>36</v>
      </c>
      <c r="G213" s="14" t="s">
        <v>37</v>
      </c>
      <c r="H213" s="14" t="s">
        <v>38</v>
      </c>
      <c r="I213" s="14" t="s">
        <v>37</v>
      </c>
      <c r="J213" s="14" t="s">
        <v>38</v>
      </c>
      <c r="K213" s="21">
        <v>0.49</v>
      </c>
      <c r="L213" s="23" t="s">
        <v>1546</v>
      </c>
      <c r="M213" s="15">
        <v>0.06</v>
      </c>
      <c r="N213" s="20">
        <v>-0.01</v>
      </c>
      <c r="O213" s="19">
        <f t="shared" si="15"/>
        <v>0.54</v>
      </c>
    </row>
    <row r="214" spans="1:15" ht="18" customHeight="1" x14ac:dyDescent="0.2">
      <c r="A214" s="29">
        <f>A213+1</f>
        <v>211</v>
      </c>
      <c r="B214" s="28" t="s">
        <v>889</v>
      </c>
      <c r="C214" s="13" t="s">
        <v>889</v>
      </c>
      <c r="D214" s="13" t="str">
        <f>VLOOKUP(C214,TaxInfo!$A$2:$B$641,2,0)</f>
        <v>National Irrigation Administration Magat River Integrated Irrigation System</v>
      </c>
      <c r="E214" s="14" t="str">
        <f>VLOOKUP(C214,TaxInfo!$A$2:$C$641,3,0)</f>
        <v>000-916-415-162</v>
      </c>
      <c r="F214" s="14" t="s">
        <v>36</v>
      </c>
      <c r="G214" s="14" t="s">
        <v>37</v>
      </c>
      <c r="H214" s="14" t="s">
        <v>38</v>
      </c>
      <c r="I214" s="14" t="s">
        <v>38</v>
      </c>
      <c r="J214" s="14" t="s">
        <v>38</v>
      </c>
      <c r="K214" s="21">
        <v>5.08</v>
      </c>
      <c r="L214" s="23" t="s">
        <v>1546</v>
      </c>
      <c r="M214" s="15">
        <v>0.61</v>
      </c>
      <c r="N214" s="20">
        <v>-0.1</v>
      </c>
      <c r="O214" s="19">
        <f t="shared" si="15"/>
        <v>5.5900000000000007</v>
      </c>
    </row>
    <row r="215" spans="1:15" ht="18" customHeight="1" x14ac:dyDescent="0.2">
      <c r="A215" s="29">
        <f>A214+1</f>
        <v>212</v>
      </c>
      <c r="B215" s="28" t="s">
        <v>893</v>
      </c>
      <c r="C215" s="13" t="s">
        <v>893</v>
      </c>
      <c r="D215" s="13" t="str">
        <f>VLOOKUP(C215,TaxInfo!$A$2:$B$641,2,0)</f>
        <v>National Irrigation Administration Region 2</v>
      </c>
      <c r="E215" s="14" t="str">
        <f>VLOOKUP(C215,TaxInfo!$A$2:$C$641,3,0)</f>
        <v>000-916-415-000</v>
      </c>
      <c r="F215" s="14" t="s">
        <v>36</v>
      </c>
      <c r="G215" s="14" t="s">
        <v>38</v>
      </c>
      <c r="H215" s="14" t="s">
        <v>38</v>
      </c>
      <c r="I215" s="14" t="s">
        <v>38</v>
      </c>
      <c r="J215" s="14" t="s">
        <v>38</v>
      </c>
      <c r="K215" s="21">
        <v>11.37</v>
      </c>
      <c r="L215" s="23" t="s">
        <v>1546</v>
      </c>
      <c r="M215" s="15">
        <v>1.36</v>
      </c>
      <c r="N215" s="20" t="s">
        <v>39</v>
      </c>
      <c r="O215" s="19">
        <f t="shared" si="15"/>
        <v>12.729999999999999</v>
      </c>
    </row>
    <row r="216" spans="1:15" ht="18" customHeight="1" x14ac:dyDescent="0.2">
      <c r="A216" s="29">
        <f>A215+1</f>
        <v>213</v>
      </c>
      <c r="B216" s="28" t="s">
        <v>897</v>
      </c>
      <c r="C216" s="13" t="s">
        <v>897</v>
      </c>
      <c r="D216" s="13" t="str">
        <f>VLOOKUP(C216,TaxInfo!$A$2:$B$641,2,0)</f>
        <v xml:space="preserve">Negros Island Solar Power Inc. </v>
      </c>
      <c r="E216" s="14" t="str">
        <f>VLOOKUP(C216,TaxInfo!$A$2:$C$641,3,0)</f>
        <v>008-899-881-000</v>
      </c>
      <c r="F216" s="14" t="s">
        <v>54</v>
      </c>
      <c r="G216" s="14" t="s">
        <v>37</v>
      </c>
      <c r="H216" s="14" t="s">
        <v>37</v>
      </c>
      <c r="I216" s="14" t="s">
        <v>37</v>
      </c>
      <c r="J216" s="14" t="s">
        <v>37</v>
      </c>
      <c r="K216" s="21" t="s">
        <v>39</v>
      </c>
      <c r="L216" s="23">
        <v>0.26</v>
      </c>
      <c r="M216" s="15" t="s">
        <v>39</v>
      </c>
      <c r="N216" s="20">
        <v>-0.01</v>
      </c>
      <c r="O216" s="19">
        <f t="shared" si="15"/>
        <v>0.25</v>
      </c>
    </row>
    <row r="217" spans="1:15" ht="18" customHeight="1" x14ac:dyDescent="0.2">
      <c r="A217" s="29">
        <f t="shared" si="14"/>
        <v>214</v>
      </c>
      <c r="B217" s="28" t="s">
        <v>897</v>
      </c>
      <c r="C217" s="13" t="s">
        <v>901</v>
      </c>
      <c r="D217" s="13" t="str">
        <f>VLOOKUP(C217,TaxInfo!$A$2:$B$641,2,0)</f>
        <v xml:space="preserve">Negros Island Solar Power Inc. </v>
      </c>
      <c r="E217" s="14" t="str">
        <f>VLOOKUP(C217,TaxInfo!$A$2:$C$641,3,0)</f>
        <v>008-899-881-000</v>
      </c>
      <c r="F217" s="14" t="s">
        <v>36</v>
      </c>
      <c r="G217" s="14" t="s">
        <v>37</v>
      </c>
      <c r="H217" s="14" t="s">
        <v>37</v>
      </c>
      <c r="I217" s="14" t="s">
        <v>37</v>
      </c>
      <c r="J217" s="14" t="s">
        <v>37</v>
      </c>
      <c r="K217" s="21" t="s">
        <v>39</v>
      </c>
      <c r="L217" s="23">
        <v>0.19</v>
      </c>
      <c r="M217" s="15" t="s">
        <v>39</v>
      </c>
      <c r="N217" s="20" t="s">
        <v>39</v>
      </c>
      <c r="O217" s="19">
        <f t="shared" si="15"/>
        <v>0.19</v>
      </c>
    </row>
    <row r="218" spans="1:15" ht="18" customHeight="1" x14ac:dyDescent="0.2">
      <c r="A218" s="29">
        <f t="shared" si="14"/>
        <v>215</v>
      </c>
      <c r="B218" s="28" t="s">
        <v>904</v>
      </c>
      <c r="C218" s="13" t="s">
        <v>904</v>
      </c>
      <c r="D218" s="13" t="str">
        <f>VLOOKUP(C218,TaxInfo!$A$2:$B$641,2,0)</f>
        <v>Negros Island Solar Power Inc.  (NISPI2)</v>
      </c>
      <c r="E218" s="14" t="str">
        <f>VLOOKUP(C218,TaxInfo!$A$2:$C$641,3,0)</f>
        <v>008-899-881-000</v>
      </c>
      <c r="F218" s="14" t="s">
        <v>54</v>
      </c>
      <c r="G218" s="14" t="s">
        <v>37</v>
      </c>
      <c r="H218" s="14" t="s">
        <v>37</v>
      </c>
      <c r="I218" s="14" t="s">
        <v>37</v>
      </c>
      <c r="J218" s="14" t="s">
        <v>37</v>
      </c>
      <c r="K218" s="21" t="s">
        <v>39</v>
      </c>
      <c r="L218" s="23">
        <v>0.51</v>
      </c>
      <c r="M218" s="15" t="s">
        <v>39</v>
      </c>
      <c r="N218" s="20">
        <v>-0.01</v>
      </c>
      <c r="O218" s="19">
        <f t="shared" si="15"/>
        <v>0.5</v>
      </c>
    </row>
    <row r="219" spans="1:15" ht="18" customHeight="1" x14ac:dyDescent="0.2">
      <c r="A219" s="29">
        <f t="shared" si="14"/>
        <v>216</v>
      </c>
      <c r="B219" s="28" t="s">
        <v>904</v>
      </c>
      <c r="C219" s="13" t="s">
        <v>902</v>
      </c>
      <c r="D219" s="13" t="str">
        <f>VLOOKUP(C219,TaxInfo!$A$2:$B$641,2,0)</f>
        <v>Negros Island Solar Power Inc.  (NISPI2)</v>
      </c>
      <c r="E219" s="14" t="str">
        <f>VLOOKUP(C219,TaxInfo!$A$2:$C$641,3,0)</f>
        <v>008-899-881-000</v>
      </c>
      <c r="F219" s="14" t="s">
        <v>36</v>
      </c>
      <c r="G219" s="14" t="s">
        <v>37</v>
      </c>
      <c r="H219" s="14" t="s">
        <v>37</v>
      </c>
      <c r="I219" s="14" t="s">
        <v>37</v>
      </c>
      <c r="J219" s="14" t="s">
        <v>37</v>
      </c>
      <c r="K219" s="21" t="s">
        <v>39</v>
      </c>
      <c r="L219" s="23">
        <v>0.2</v>
      </c>
      <c r="M219" s="15" t="s">
        <v>39</v>
      </c>
      <c r="N219" s="20" t="s">
        <v>39</v>
      </c>
      <c r="O219" s="19">
        <f t="shared" si="15"/>
        <v>0.2</v>
      </c>
    </row>
    <row r="220" spans="1:15" ht="18" customHeight="1" x14ac:dyDescent="0.2">
      <c r="A220" s="29">
        <f>A219+1</f>
        <v>217</v>
      </c>
      <c r="B220" s="28" t="s">
        <v>906</v>
      </c>
      <c r="C220" s="13" t="s">
        <v>906</v>
      </c>
      <c r="D220" s="13" t="str">
        <f>VLOOKUP(C220,TaxInfo!$A$2:$B$641,2,0)</f>
        <v>Negros Occidental Electric Cooperative, Inc.</v>
      </c>
      <c r="E220" s="14" t="str">
        <f>VLOOKUP(C220,TaxInfo!$A$2:$C$641,3,0)</f>
        <v>078-000-560-345</v>
      </c>
      <c r="F220" s="14" t="s">
        <v>36</v>
      </c>
      <c r="G220" s="14" t="s">
        <v>37</v>
      </c>
      <c r="H220" s="14" t="s">
        <v>38</v>
      </c>
      <c r="I220" s="14" t="s">
        <v>38</v>
      </c>
      <c r="J220" s="14" t="s">
        <v>38</v>
      </c>
      <c r="K220" s="21">
        <v>48.72</v>
      </c>
      <c r="L220" s="23" t="s">
        <v>1546</v>
      </c>
      <c r="M220" s="15">
        <v>5.85</v>
      </c>
      <c r="N220" s="20">
        <v>-0.97</v>
      </c>
      <c r="O220" s="19">
        <f t="shared" si="15"/>
        <v>53.6</v>
      </c>
    </row>
    <row r="221" spans="1:15" ht="18" customHeight="1" x14ac:dyDescent="0.2">
      <c r="A221" s="29">
        <f>A220+1</f>
        <v>218</v>
      </c>
      <c r="B221" s="28" t="s">
        <v>910</v>
      </c>
      <c r="C221" s="13" t="s">
        <v>910</v>
      </c>
      <c r="D221" s="13" t="str">
        <f>VLOOKUP(C221,TaxInfo!$A$2:$B$641,2,0)</f>
        <v xml:space="preserve">Negros Oriental I Electric Cooperative, Inc. </v>
      </c>
      <c r="E221" s="14" t="str">
        <f>VLOOKUP(C221,TaxInfo!$A$2:$C$641,3,0)</f>
        <v>000-613-539-000</v>
      </c>
      <c r="F221" s="14" t="s">
        <v>36</v>
      </c>
      <c r="G221" s="14" t="s">
        <v>37</v>
      </c>
      <c r="H221" s="14" t="s">
        <v>38</v>
      </c>
      <c r="I221" s="14" t="s">
        <v>38</v>
      </c>
      <c r="J221" s="14" t="s">
        <v>38</v>
      </c>
      <c r="K221" s="21">
        <v>18</v>
      </c>
      <c r="L221" s="23" t="s">
        <v>1546</v>
      </c>
      <c r="M221" s="15">
        <v>2.16</v>
      </c>
      <c r="N221" s="20">
        <v>-0.36</v>
      </c>
      <c r="O221" s="19">
        <f t="shared" si="15"/>
        <v>19.8</v>
      </c>
    </row>
    <row r="222" spans="1:15" ht="18" customHeight="1" x14ac:dyDescent="0.2">
      <c r="A222" s="29">
        <f>A221+1</f>
        <v>219</v>
      </c>
      <c r="B222" s="28" t="s">
        <v>918</v>
      </c>
      <c r="C222" s="13" t="s">
        <v>918</v>
      </c>
      <c r="D222" s="13" t="str">
        <f>VLOOKUP(C222,TaxInfo!$A$2:$B$641,2,0)</f>
        <v xml:space="preserve">Negros Oriental II Electric Cooperative, Inc. </v>
      </c>
      <c r="E222" s="14" t="str">
        <f>VLOOKUP(C222,TaxInfo!$A$2:$C$641,3,0)</f>
        <v>000-613-546-000</v>
      </c>
      <c r="F222" s="14" t="s">
        <v>36</v>
      </c>
      <c r="G222" s="14" t="s">
        <v>37</v>
      </c>
      <c r="H222" s="14" t="s">
        <v>37</v>
      </c>
      <c r="I222" s="14" t="s">
        <v>38</v>
      </c>
      <c r="J222" s="14" t="s">
        <v>38</v>
      </c>
      <c r="K222" s="21">
        <v>74.349999999999994</v>
      </c>
      <c r="L222" s="23" t="s">
        <v>1546</v>
      </c>
      <c r="M222" s="15">
        <v>8.92</v>
      </c>
      <c r="N222" s="20">
        <v>-1.49</v>
      </c>
      <c r="O222" s="19">
        <f t="shared" si="15"/>
        <v>81.78</v>
      </c>
    </row>
    <row r="223" spans="1:15" ht="18" customHeight="1" x14ac:dyDescent="0.2">
      <c r="A223" s="29">
        <f>A222+1</f>
        <v>220</v>
      </c>
      <c r="B223" s="28" t="s">
        <v>920</v>
      </c>
      <c r="C223" s="13" t="s">
        <v>920</v>
      </c>
      <c r="D223" s="13" t="str">
        <f>VLOOKUP(C223,TaxInfo!$A$2:$B$641,2,0)</f>
        <v xml:space="preserve">Next Generation Power Technology Corp. </v>
      </c>
      <c r="E223" s="14" t="str">
        <f>VLOOKUP(C223,TaxInfo!$A$2:$C$641,3,0)</f>
        <v>008-673-696-000</v>
      </c>
      <c r="F223" s="14" t="s">
        <v>54</v>
      </c>
      <c r="G223" s="14" t="s">
        <v>37</v>
      </c>
      <c r="H223" s="14" t="s">
        <v>38</v>
      </c>
      <c r="I223" s="14" t="s">
        <v>37</v>
      </c>
      <c r="J223" s="14" t="s">
        <v>37</v>
      </c>
      <c r="K223" s="21" t="s">
        <v>39</v>
      </c>
      <c r="L223" s="23">
        <v>0.89</v>
      </c>
      <c r="M223" s="15" t="s">
        <v>39</v>
      </c>
      <c r="N223" s="20">
        <v>-0.02</v>
      </c>
      <c r="O223" s="19">
        <f t="shared" si="15"/>
        <v>0.87</v>
      </c>
    </row>
    <row r="224" spans="1:15" ht="18" customHeight="1" x14ac:dyDescent="0.2">
      <c r="A224" s="29">
        <f t="shared" si="14"/>
        <v>221</v>
      </c>
      <c r="B224" s="28" t="s">
        <v>920</v>
      </c>
      <c r="C224" s="13" t="s">
        <v>923</v>
      </c>
      <c r="D224" s="13" t="str">
        <f>VLOOKUP(C224,TaxInfo!$A$2:$B$641,2,0)</f>
        <v xml:space="preserve">Next Generation Power Technology Corp. </v>
      </c>
      <c r="E224" s="14" t="str">
        <f>VLOOKUP(C224,TaxInfo!$A$2:$C$641,3,0)</f>
        <v>008-673-696-000</v>
      </c>
      <c r="F224" s="14" t="s">
        <v>36</v>
      </c>
      <c r="G224" s="14" t="s">
        <v>37</v>
      </c>
      <c r="H224" s="14" t="s">
        <v>38</v>
      </c>
      <c r="I224" s="14" t="s">
        <v>37</v>
      </c>
      <c r="J224" s="14" t="s">
        <v>37</v>
      </c>
      <c r="K224" s="21" t="s">
        <v>39</v>
      </c>
      <c r="L224" s="23">
        <v>0.11</v>
      </c>
      <c r="M224" s="15" t="s">
        <v>39</v>
      </c>
      <c r="N224" s="20" t="s">
        <v>39</v>
      </c>
      <c r="O224" s="19">
        <f t="shared" si="15"/>
        <v>0.11</v>
      </c>
    </row>
    <row r="225" spans="1:15" ht="18" customHeight="1" x14ac:dyDescent="0.2">
      <c r="A225" s="29">
        <f>A224+1</f>
        <v>222</v>
      </c>
      <c r="B225" s="28" t="s">
        <v>924</v>
      </c>
      <c r="C225" s="13" t="s">
        <v>924</v>
      </c>
      <c r="D225" s="13" t="str">
        <f>VLOOKUP(C225,TaxInfo!$A$2:$B$641,2,0)</f>
        <v xml:space="preserve">North Luzon Renewable Energy Corporation </v>
      </c>
      <c r="E225" s="14" t="str">
        <f>VLOOKUP(C225,TaxInfo!$A$2:$C$641,3,0)</f>
        <v>245-726-106-000</v>
      </c>
      <c r="F225" s="14" t="s">
        <v>54</v>
      </c>
      <c r="G225" s="14" t="s">
        <v>37</v>
      </c>
      <c r="H225" s="14" t="s">
        <v>37</v>
      </c>
      <c r="I225" s="14" t="s">
        <v>37</v>
      </c>
      <c r="J225" s="14" t="s">
        <v>37</v>
      </c>
      <c r="K225" s="21" t="s">
        <v>39</v>
      </c>
      <c r="L225" s="23">
        <v>0.02</v>
      </c>
      <c r="M225" s="15" t="s">
        <v>39</v>
      </c>
      <c r="N225" s="20" t="s">
        <v>39</v>
      </c>
      <c r="O225" s="19">
        <f t="shared" si="15"/>
        <v>0.02</v>
      </c>
    </row>
    <row r="226" spans="1:15" ht="18" customHeight="1" x14ac:dyDescent="0.2">
      <c r="A226" s="29">
        <f t="shared" ref="A226:A250" si="16">A225+1</f>
        <v>223</v>
      </c>
      <c r="B226" s="28" t="s">
        <v>924</v>
      </c>
      <c r="C226" s="13" t="s">
        <v>928</v>
      </c>
      <c r="D226" s="13" t="str">
        <f>VLOOKUP(C226,TaxInfo!$A$2:$B$641,2,0)</f>
        <v xml:space="preserve">North Luzon Renewable Energy Corporation </v>
      </c>
      <c r="E226" s="14" t="str">
        <f>VLOOKUP(C226,TaxInfo!$A$2:$C$641,3,0)</f>
        <v>245-726-106-000</v>
      </c>
      <c r="F226" s="14" t="s">
        <v>36</v>
      </c>
      <c r="G226" s="14" t="s">
        <v>37</v>
      </c>
      <c r="H226" s="14" t="s">
        <v>37</v>
      </c>
      <c r="I226" s="14" t="s">
        <v>37</v>
      </c>
      <c r="J226" s="14" t="s">
        <v>37</v>
      </c>
      <c r="K226" s="21" t="s">
        <v>39</v>
      </c>
      <c r="L226" s="23">
        <v>0.49</v>
      </c>
      <c r="M226" s="15" t="s">
        <v>39</v>
      </c>
      <c r="N226" s="20">
        <v>-0.01</v>
      </c>
      <c r="O226" s="19">
        <f t="shared" si="15"/>
        <v>0.48</v>
      </c>
    </row>
    <row r="227" spans="1:15" ht="18" customHeight="1" x14ac:dyDescent="0.2">
      <c r="A227" s="29">
        <f>A226+1</f>
        <v>224</v>
      </c>
      <c r="B227" s="28" t="s">
        <v>929</v>
      </c>
      <c r="C227" s="13" t="s">
        <v>929</v>
      </c>
      <c r="D227" s="13" t="str">
        <f>VLOOKUP(C227,TaxInfo!$A$2:$B$641,2,0)</f>
        <v xml:space="preserve">North Negros Biopower, Inc. </v>
      </c>
      <c r="E227" s="14" t="str">
        <f>VLOOKUP(C227,TaxInfo!$A$2:$C$641,3,0)</f>
        <v>006-964-680-000</v>
      </c>
      <c r="F227" s="14" t="s">
        <v>54</v>
      </c>
      <c r="G227" s="14" t="s">
        <v>37</v>
      </c>
      <c r="H227" s="14" t="s">
        <v>38</v>
      </c>
      <c r="I227" s="14" t="s">
        <v>37</v>
      </c>
      <c r="J227" s="14" t="s">
        <v>37</v>
      </c>
      <c r="K227" s="21" t="s">
        <v>39</v>
      </c>
      <c r="L227" s="23">
        <v>0.03</v>
      </c>
      <c r="M227" s="15" t="s">
        <v>39</v>
      </c>
      <c r="N227" s="20" t="s">
        <v>39</v>
      </c>
      <c r="O227" s="19">
        <f t="shared" si="15"/>
        <v>0.03</v>
      </c>
    </row>
    <row r="228" spans="1:15" ht="18" customHeight="1" x14ac:dyDescent="0.2">
      <c r="A228" s="29">
        <f t="shared" si="16"/>
        <v>225</v>
      </c>
      <c r="B228" s="28" t="s">
        <v>929</v>
      </c>
      <c r="C228" s="13" t="s">
        <v>934</v>
      </c>
      <c r="D228" s="13" t="str">
        <f>VLOOKUP(C228,TaxInfo!$A$2:$B$641,2,0)</f>
        <v xml:space="preserve">North Negros Biopower, Inc. </v>
      </c>
      <c r="E228" s="14" t="str">
        <f>VLOOKUP(C228,TaxInfo!$A$2:$C$641,3,0)</f>
        <v>006-964-680-000</v>
      </c>
      <c r="F228" s="14" t="s">
        <v>36</v>
      </c>
      <c r="G228" s="14" t="s">
        <v>38</v>
      </c>
      <c r="H228" s="14" t="s">
        <v>38</v>
      </c>
      <c r="I228" s="14" t="s">
        <v>37</v>
      </c>
      <c r="J228" s="14" t="s">
        <v>37</v>
      </c>
      <c r="K228" s="21" t="s">
        <v>39</v>
      </c>
      <c r="L228" s="23">
        <v>1.17</v>
      </c>
      <c r="M228" s="15" t="s">
        <v>39</v>
      </c>
      <c r="N228" s="20" t="s">
        <v>39</v>
      </c>
      <c r="O228" s="19">
        <f t="shared" si="15"/>
        <v>1.17</v>
      </c>
    </row>
    <row r="229" spans="1:15" ht="18" customHeight="1" x14ac:dyDescent="0.2">
      <c r="A229" s="29">
        <f>A228+1</f>
        <v>226</v>
      </c>
      <c r="B229" s="28" t="s">
        <v>935</v>
      </c>
      <c r="C229" s="13" t="s">
        <v>935</v>
      </c>
      <c r="D229" s="13" t="str">
        <f>VLOOKUP(C229,TaxInfo!$A$2:$B$641,2,0)</f>
        <v xml:space="preserve">Northern Negros Electric Cooperative, Inc. </v>
      </c>
      <c r="E229" s="14" t="str">
        <f>VLOOKUP(C229,TaxInfo!$A$2:$C$641,3,0)</f>
        <v>001-005-053-000</v>
      </c>
      <c r="F229" s="14" t="s">
        <v>36</v>
      </c>
      <c r="G229" s="14" t="s">
        <v>37</v>
      </c>
      <c r="H229" s="14" t="s">
        <v>38</v>
      </c>
      <c r="I229" s="14" t="s">
        <v>38</v>
      </c>
      <c r="J229" s="14" t="s">
        <v>38</v>
      </c>
      <c r="K229" s="21">
        <v>46.22</v>
      </c>
      <c r="L229" s="23" t="s">
        <v>1546</v>
      </c>
      <c r="M229" s="15">
        <v>5.55</v>
      </c>
      <c r="N229" s="20">
        <v>-0.92</v>
      </c>
      <c r="O229" s="19">
        <f t="shared" si="15"/>
        <v>50.849999999999994</v>
      </c>
    </row>
    <row r="230" spans="1:15" ht="18" customHeight="1" x14ac:dyDescent="0.2">
      <c r="A230" s="29">
        <f>A229+1</f>
        <v>227</v>
      </c>
      <c r="B230" s="28" t="s">
        <v>941</v>
      </c>
      <c r="C230" s="13" t="s">
        <v>939</v>
      </c>
      <c r="D230" s="13" t="str">
        <f>VLOOKUP(C230,TaxInfo!$A$2:$B$641,2,0)</f>
        <v xml:space="preserve">Northern Renewables Generation Corporation </v>
      </c>
      <c r="E230" s="14" t="str">
        <f>VLOOKUP(C230,TaxInfo!$A$2:$C$641,3,0)</f>
        <v>279-626-683-000</v>
      </c>
      <c r="F230" s="14" t="s">
        <v>36</v>
      </c>
      <c r="G230" s="14" t="s">
        <v>38</v>
      </c>
      <c r="H230" s="14" t="s">
        <v>37</v>
      </c>
      <c r="I230" s="14" t="s">
        <v>37</v>
      </c>
      <c r="J230" s="14" t="s">
        <v>38</v>
      </c>
      <c r="K230" s="21">
        <v>0.49</v>
      </c>
      <c r="L230" s="23" t="s">
        <v>1546</v>
      </c>
      <c r="M230" s="15">
        <v>0.06</v>
      </c>
      <c r="N230" s="20" t="s">
        <v>39</v>
      </c>
      <c r="O230" s="19">
        <f t="shared" si="15"/>
        <v>0.55000000000000004</v>
      </c>
    </row>
    <row r="231" spans="1:15" ht="18" customHeight="1" x14ac:dyDescent="0.2">
      <c r="A231" s="29">
        <f>A230+1</f>
        <v>228</v>
      </c>
      <c r="B231" s="28" t="s">
        <v>943</v>
      </c>
      <c r="C231" s="13" t="s">
        <v>943</v>
      </c>
      <c r="D231" s="13" t="str">
        <f>VLOOKUP(C231,TaxInfo!$A$2:$B$641,2,0)</f>
        <v xml:space="preserve">Northern Samar Electric Cooperative, Inc. </v>
      </c>
      <c r="E231" s="14" t="str">
        <f>VLOOKUP(C231,TaxInfo!$A$2:$C$641,3,0)</f>
        <v>001-585-897-000</v>
      </c>
      <c r="F231" s="14" t="s">
        <v>36</v>
      </c>
      <c r="G231" s="14" t="s">
        <v>37</v>
      </c>
      <c r="H231" s="14" t="s">
        <v>37</v>
      </c>
      <c r="I231" s="14" t="s">
        <v>38</v>
      </c>
      <c r="J231" s="14" t="s">
        <v>38</v>
      </c>
      <c r="K231" s="21">
        <v>3.71</v>
      </c>
      <c r="L231" s="23" t="s">
        <v>1546</v>
      </c>
      <c r="M231" s="15">
        <v>0.45</v>
      </c>
      <c r="N231" s="20">
        <v>-7.0000000000000007E-2</v>
      </c>
      <c r="O231" s="19">
        <f t="shared" si="15"/>
        <v>4.09</v>
      </c>
    </row>
    <row r="232" spans="1:15" ht="18" customHeight="1" x14ac:dyDescent="0.2">
      <c r="A232" s="29">
        <f>A231+1</f>
        <v>229</v>
      </c>
      <c r="B232" s="28" t="s">
        <v>947</v>
      </c>
      <c r="C232" s="13" t="s">
        <v>947</v>
      </c>
      <c r="D232" s="13" t="str">
        <f>VLOOKUP(C232,TaxInfo!$A$2:$B$641,2,0)</f>
        <v xml:space="preserve">Northwind Power Development Corporation </v>
      </c>
      <c r="E232" s="14" t="str">
        <f>VLOOKUP(C232,TaxInfo!$A$2:$C$641,3,0)</f>
        <v>208-101-373-000</v>
      </c>
      <c r="F232" s="14" t="s">
        <v>54</v>
      </c>
      <c r="G232" s="14" t="s">
        <v>37</v>
      </c>
      <c r="H232" s="14" t="s">
        <v>37</v>
      </c>
      <c r="I232" s="14" t="s">
        <v>37</v>
      </c>
      <c r="J232" s="14" t="s">
        <v>37</v>
      </c>
      <c r="K232" s="21" t="s">
        <v>39</v>
      </c>
      <c r="L232" s="23">
        <v>0.01</v>
      </c>
      <c r="M232" s="15" t="s">
        <v>39</v>
      </c>
      <c r="N232" s="20" t="s">
        <v>39</v>
      </c>
      <c r="O232" s="19">
        <f t="shared" si="15"/>
        <v>0.01</v>
      </c>
    </row>
    <row r="233" spans="1:15" ht="18" customHeight="1" x14ac:dyDescent="0.2">
      <c r="A233" s="29">
        <f t="shared" si="16"/>
        <v>230</v>
      </c>
      <c r="B233" s="28" t="s">
        <v>947</v>
      </c>
      <c r="C233" s="13" t="s">
        <v>952</v>
      </c>
      <c r="D233" s="13" t="str">
        <f>VLOOKUP(C233,TaxInfo!$A$2:$B$641,2,0)</f>
        <v xml:space="preserve">Northwind Power Development Corporation </v>
      </c>
      <c r="E233" s="14" t="str">
        <f>VLOOKUP(C233,TaxInfo!$A$2:$C$641,3,0)</f>
        <v>208-101-373-000</v>
      </c>
      <c r="F233" s="14" t="s">
        <v>36</v>
      </c>
      <c r="G233" s="14" t="s">
        <v>37</v>
      </c>
      <c r="H233" s="14" t="s">
        <v>37</v>
      </c>
      <c r="I233" s="14" t="s">
        <v>37</v>
      </c>
      <c r="J233" s="14" t="s">
        <v>37</v>
      </c>
      <c r="K233" s="21" t="s">
        <v>39</v>
      </c>
      <c r="L233" s="23">
        <v>0.4</v>
      </c>
      <c r="M233" s="15" t="s">
        <v>39</v>
      </c>
      <c r="N233" s="20">
        <v>-0.01</v>
      </c>
      <c r="O233" s="19">
        <f t="shared" si="15"/>
        <v>0.39</v>
      </c>
    </row>
    <row r="234" spans="1:15" ht="18" customHeight="1" x14ac:dyDescent="0.2">
      <c r="A234" s="29">
        <f t="shared" si="16"/>
        <v>231</v>
      </c>
      <c r="B234" s="28" t="s">
        <v>947</v>
      </c>
      <c r="C234" s="13" t="s">
        <v>953</v>
      </c>
      <c r="D234" s="13" t="str">
        <f>VLOOKUP(C234,TaxInfo!$A$2:$B$641,2,0)</f>
        <v xml:space="preserve">Northwind Power Development Corporation </v>
      </c>
      <c r="E234" s="14" t="str">
        <f>VLOOKUP(C234,TaxInfo!$A$2:$C$641,3,0)</f>
        <v>208-101-373-000</v>
      </c>
      <c r="F234" s="14" t="s">
        <v>36</v>
      </c>
      <c r="G234" s="14" t="s">
        <v>37</v>
      </c>
      <c r="H234" s="14" t="s">
        <v>37</v>
      </c>
      <c r="I234" s="14" t="s">
        <v>37</v>
      </c>
      <c r="J234" s="14" t="s">
        <v>37</v>
      </c>
      <c r="K234" s="21" t="s">
        <v>39</v>
      </c>
      <c r="L234" s="23">
        <v>0.26</v>
      </c>
      <c r="M234" s="15" t="s">
        <v>39</v>
      </c>
      <c r="N234" s="20">
        <v>-0.01</v>
      </c>
      <c r="O234" s="19">
        <f t="shared" si="15"/>
        <v>0.25</v>
      </c>
    </row>
    <row r="235" spans="1:15" ht="18" customHeight="1" x14ac:dyDescent="0.2">
      <c r="A235" s="29">
        <f>A234+1</f>
        <v>232</v>
      </c>
      <c r="B235" s="28" t="s">
        <v>954</v>
      </c>
      <c r="C235" s="13" t="s">
        <v>954</v>
      </c>
      <c r="D235" s="13" t="str">
        <f>VLOOKUP(C235,TaxInfo!$A$2:$B$641,2,0)</f>
        <v xml:space="preserve">Nueva Ecija I Electric Cooperative, Inc. </v>
      </c>
      <c r="E235" s="14" t="str">
        <f>VLOOKUP(C235,TaxInfo!$A$2:$C$641,3,0)</f>
        <v>000-540-511-000</v>
      </c>
      <c r="F235" s="14" t="s">
        <v>36</v>
      </c>
      <c r="G235" s="14" t="s">
        <v>37</v>
      </c>
      <c r="H235" s="14" t="s">
        <v>38</v>
      </c>
      <c r="I235" s="14" t="s">
        <v>38</v>
      </c>
      <c r="J235" s="14" t="s">
        <v>38</v>
      </c>
      <c r="K235" s="21">
        <v>34.39</v>
      </c>
      <c r="L235" s="23" t="s">
        <v>1546</v>
      </c>
      <c r="M235" s="15">
        <v>4.13</v>
      </c>
      <c r="N235" s="20">
        <v>-0.69</v>
      </c>
      <c r="O235" s="19">
        <f t="shared" si="15"/>
        <v>37.830000000000005</v>
      </c>
    </row>
    <row r="236" spans="1:15" ht="18" customHeight="1" x14ac:dyDescent="0.2">
      <c r="A236" s="29">
        <f>A235+1</f>
        <v>233</v>
      </c>
      <c r="B236" s="28" t="s">
        <v>957</v>
      </c>
      <c r="C236" s="13" t="s">
        <v>957</v>
      </c>
      <c r="D236" s="13" t="str">
        <f>VLOOKUP(C236,TaxInfo!$A$2:$B$641,2,0)</f>
        <v xml:space="preserve">Nueva Ecija II Area 1 Electric Cooperative, Inc. </v>
      </c>
      <c r="E236" s="14" t="str">
        <f>VLOOKUP(C236,TaxInfo!$A$2:$C$641,3,0)</f>
        <v>000-540-544-000</v>
      </c>
      <c r="F236" s="14" t="s">
        <v>36</v>
      </c>
      <c r="G236" s="14" t="s">
        <v>37</v>
      </c>
      <c r="H236" s="14" t="s">
        <v>38</v>
      </c>
      <c r="I236" s="14" t="s">
        <v>38</v>
      </c>
      <c r="J236" s="14" t="s">
        <v>38</v>
      </c>
      <c r="K236" s="21">
        <v>25.06</v>
      </c>
      <c r="L236" s="23" t="s">
        <v>1546</v>
      </c>
      <c r="M236" s="15">
        <v>3.01</v>
      </c>
      <c r="N236" s="20">
        <v>-0.5</v>
      </c>
      <c r="O236" s="19">
        <f t="shared" si="15"/>
        <v>27.57</v>
      </c>
    </row>
    <row r="237" spans="1:15" ht="18" customHeight="1" x14ac:dyDescent="0.2">
      <c r="A237" s="29">
        <f>A236+1</f>
        <v>234</v>
      </c>
      <c r="B237" s="28" t="s">
        <v>961</v>
      </c>
      <c r="C237" s="13" t="s">
        <v>961</v>
      </c>
      <c r="D237" s="13" t="str">
        <f>VLOOKUP(C237,TaxInfo!$A$2:$B$641,2,0)</f>
        <v xml:space="preserve">Nueva Ecija II Electric Cooperative, Inc. - Area 2 </v>
      </c>
      <c r="E237" s="14" t="str">
        <f>VLOOKUP(C237,TaxInfo!$A$2:$C$641,3,0)</f>
        <v>000-540-544-001</v>
      </c>
      <c r="F237" s="14" t="s">
        <v>36</v>
      </c>
      <c r="G237" s="14" t="s">
        <v>37</v>
      </c>
      <c r="H237" s="14" t="s">
        <v>38</v>
      </c>
      <c r="I237" s="14" t="s">
        <v>38</v>
      </c>
      <c r="J237" s="14" t="s">
        <v>38</v>
      </c>
      <c r="K237" s="21">
        <v>30.79</v>
      </c>
      <c r="L237" s="23" t="s">
        <v>1546</v>
      </c>
      <c r="M237" s="15">
        <v>3.69</v>
      </c>
      <c r="N237" s="20">
        <v>-0.62</v>
      </c>
      <c r="O237" s="19">
        <f t="shared" si="15"/>
        <v>33.86</v>
      </c>
    </row>
    <row r="238" spans="1:15" ht="18" customHeight="1" x14ac:dyDescent="0.2">
      <c r="A238" s="29">
        <f>A237+1</f>
        <v>235</v>
      </c>
      <c r="B238" s="28" t="s">
        <v>965</v>
      </c>
      <c r="C238" s="13" t="s">
        <v>965</v>
      </c>
      <c r="D238" s="13" t="str">
        <f>VLOOKUP(C238,TaxInfo!$A$2:$B$641,2,0)</f>
        <v xml:space="preserve">nv vogt Philippines Solar Energy Four Inc. </v>
      </c>
      <c r="E238" s="14" t="str">
        <f>VLOOKUP(C238,TaxInfo!$A$2:$C$641,3,0)</f>
        <v>008-654-139-000</v>
      </c>
      <c r="F238" s="14" t="s">
        <v>54</v>
      </c>
      <c r="G238" s="14" t="s">
        <v>37</v>
      </c>
      <c r="H238" s="14" t="s">
        <v>37</v>
      </c>
      <c r="I238" s="14" t="s">
        <v>37</v>
      </c>
      <c r="J238" s="14" t="s">
        <v>37</v>
      </c>
      <c r="K238" s="21" t="s">
        <v>39</v>
      </c>
      <c r="L238" s="23">
        <v>0.17</v>
      </c>
      <c r="M238" s="15" t="s">
        <v>39</v>
      </c>
      <c r="N238" s="20" t="s">
        <v>39</v>
      </c>
      <c r="O238" s="19">
        <f t="shared" si="15"/>
        <v>0.17</v>
      </c>
    </row>
    <row r="239" spans="1:15" ht="18" customHeight="1" x14ac:dyDescent="0.2">
      <c r="A239" s="29">
        <f t="shared" si="16"/>
        <v>236</v>
      </c>
      <c r="B239" s="28" t="s">
        <v>972</v>
      </c>
      <c r="C239" s="13" t="s">
        <v>972</v>
      </c>
      <c r="D239" s="13" t="str">
        <f>VLOOKUP(C239,TaxInfo!$A$2:$B$641,2,0)</f>
        <v xml:space="preserve">nv vogt Philippines Solar Energy Three, Inc. </v>
      </c>
      <c r="E239" s="14" t="str">
        <f>VLOOKUP(C239,TaxInfo!$A$2:$C$641,3,0)</f>
        <v>008-654-146-000</v>
      </c>
      <c r="F239" s="14" t="s">
        <v>54</v>
      </c>
      <c r="G239" s="14" t="s">
        <v>37</v>
      </c>
      <c r="H239" s="14" t="s">
        <v>37</v>
      </c>
      <c r="I239" s="14" t="s">
        <v>37</v>
      </c>
      <c r="J239" s="14" t="s">
        <v>37</v>
      </c>
      <c r="K239" s="21" t="s">
        <v>39</v>
      </c>
      <c r="L239" s="23">
        <v>0.1</v>
      </c>
      <c r="M239" s="15" t="s">
        <v>39</v>
      </c>
      <c r="N239" s="20" t="s">
        <v>39</v>
      </c>
      <c r="O239" s="19">
        <f t="shared" si="15"/>
        <v>0.1</v>
      </c>
    </row>
    <row r="240" spans="1:15" ht="18" customHeight="1" x14ac:dyDescent="0.2">
      <c r="A240" s="29">
        <f>A239+1</f>
        <v>237</v>
      </c>
      <c r="B240" s="28" t="s">
        <v>975</v>
      </c>
      <c r="C240" s="13" t="s">
        <v>975</v>
      </c>
      <c r="D240" s="13" t="str">
        <f>VLOOKUP(C240,TaxInfo!$A$2:$B$641,2,0)</f>
        <v xml:space="preserve">Olongapo Electricity Distribution Company, Inc. </v>
      </c>
      <c r="E240" s="14" t="str">
        <f>VLOOKUP(C240,TaxInfo!$A$2:$C$641,3,0)</f>
        <v>008-365-759-000</v>
      </c>
      <c r="F240" s="14" t="s">
        <v>36</v>
      </c>
      <c r="G240" s="14" t="s">
        <v>37</v>
      </c>
      <c r="H240" s="14" t="s">
        <v>38</v>
      </c>
      <c r="I240" s="14" t="s">
        <v>38</v>
      </c>
      <c r="J240" s="14" t="s">
        <v>38</v>
      </c>
      <c r="K240" s="21">
        <v>3.32</v>
      </c>
      <c r="L240" s="23" t="s">
        <v>1546</v>
      </c>
      <c r="M240" s="15">
        <v>0.4</v>
      </c>
      <c r="N240" s="20">
        <v>-7.0000000000000007E-2</v>
      </c>
      <c r="O240" s="19">
        <f t="shared" si="15"/>
        <v>3.65</v>
      </c>
    </row>
    <row r="241" spans="1:15" ht="18" customHeight="1" x14ac:dyDescent="0.2">
      <c r="A241" s="29">
        <f>A240+1</f>
        <v>238</v>
      </c>
      <c r="B241" s="28" t="s">
        <v>979</v>
      </c>
      <c r="C241" s="13" t="s">
        <v>979</v>
      </c>
      <c r="D241" s="13" t="str">
        <f>VLOOKUP(C241,TaxInfo!$A$2:$B$641,2,0)</f>
        <v xml:space="preserve">One Subic Power Generation Corporation </v>
      </c>
      <c r="E241" s="14" t="str">
        <f>VLOOKUP(C241,TaxInfo!$A$2:$C$641,3,0)</f>
        <v>007-836-459-000</v>
      </c>
      <c r="F241" s="14" t="s">
        <v>54</v>
      </c>
      <c r="G241" s="14" t="s">
        <v>37</v>
      </c>
      <c r="H241" s="14" t="s">
        <v>38</v>
      </c>
      <c r="I241" s="14" t="s">
        <v>38</v>
      </c>
      <c r="J241" s="14" t="s">
        <v>38</v>
      </c>
      <c r="K241" s="21">
        <v>10.11</v>
      </c>
      <c r="L241" s="23" t="s">
        <v>1546</v>
      </c>
      <c r="M241" s="15">
        <v>1.21</v>
      </c>
      <c r="N241" s="20">
        <v>-0.2</v>
      </c>
      <c r="O241" s="19">
        <f t="shared" si="15"/>
        <v>11.120000000000001</v>
      </c>
    </row>
    <row r="242" spans="1:15" ht="18" customHeight="1" x14ac:dyDescent="0.2">
      <c r="A242" s="29">
        <f t="shared" si="16"/>
        <v>239</v>
      </c>
      <c r="B242" s="28" t="s">
        <v>979</v>
      </c>
      <c r="C242" s="13" t="s">
        <v>983</v>
      </c>
      <c r="D242" s="13" t="str">
        <f>VLOOKUP(C242,TaxInfo!$A$2:$B$641,2,0)</f>
        <v xml:space="preserve">One Subic Power Generation Corporation </v>
      </c>
      <c r="E242" s="14" t="str">
        <f>VLOOKUP(C242,TaxInfo!$A$2:$C$641,3,0)</f>
        <v>007-836-459</v>
      </c>
      <c r="F242" s="14" t="s">
        <v>36</v>
      </c>
      <c r="G242" s="14" t="s">
        <v>37</v>
      </c>
      <c r="H242" s="14" t="s">
        <v>38</v>
      </c>
      <c r="I242" s="14" t="s">
        <v>38</v>
      </c>
      <c r="J242" s="14" t="s">
        <v>38</v>
      </c>
      <c r="K242" s="21">
        <v>1.3</v>
      </c>
      <c r="L242" s="23" t="s">
        <v>1546</v>
      </c>
      <c r="M242" s="15">
        <v>0.16</v>
      </c>
      <c r="N242" s="20">
        <v>-0.03</v>
      </c>
      <c r="O242" s="19">
        <f t="shared" si="15"/>
        <v>1.43</v>
      </c>
    </row>
    <row r="243" spans="1:15" ht="18" customHeight="1" x14ac:dyDescent="0.2">
      <c r="A243" s="29">
        <f>A242+1</f>
        <v>240</v>
      </c>
      <c r="B243" s="28" t="s">
        <v>987</v>
      </c>
      <c r="C243" s="13" t="s">
        <v>987</v>
      </c>
      <c r="D243" s="13" t="str">
        <f>VLOOKUP(C243,TaxInfo!$A$2:$B$641,2,0)</f>
        <v xml:space="preserve">Pagbilao Energy Corporation </v>
      </c>
      <c r="E243" s="14" t="str">
        <f>VLOOKUP(C243,TaxInfo!$A$2:$C$641,3,0)</f>
        <v>008-275-398-000</v>
      </c>
      <c r="F243" s="14" t="s">
        <v>54</v>
      </c>
      <c r="G243" s="14" t="s">
        <v>37</v>
      </c>
      <c r="H243" s="14" t="s">
        <v>38</v>
      </c>
      <c r="I243" s="14" t="s">
        <v>38</v>
      </c>
      <c r="J243" s="14" t="s">
        <v>38</v>
      </c>
      <c r="K243" s="21">
        <v>0.47</v>
      </c>
      <c r="L243" s="23" t="s">
        <v>1546</v>
      </c>
      <c r="M243" s="15">
        <v>0.06</v>
      </c>
      <c r="N243" s="20">
        <v>-0.01</v>
      </c>
      <c r="O243" s="19">
        <f t="shared" si="15"/>
        <v>0.52</v>
      </c>
    </row>
    <row r="244" spans="1:15" ht="18" customHeight="1" x14ac:dyDescent="0.2">
      <c r="A244" s="29">
        <f>A243+1</f>
        <v>241</v>
      </c>
      <c r="B244" s="28" t="s">
        <v>990</v>
      </c>
      <c r="C244" s="13" t="s">
        <v>990</v>
      </c>
      <c r="D244" s="13" t="str">
        <f>VLOOKUP(C244,TaxInfo!$A$2:$B$641,2,0)</f>
        <v xml:space="preserve">Palm Concepcion Power Corporation </v>
      </c>
      <c r="E244" s="14" t="str">
        <f>VLOOKUP(C244,TaxInfo!$A$2:$C$641,3,0)</f>
        <v>006-931-417-000</v>
      </c>
      <c r="F244" s="14" t="s">
        <v>54</v>
      </c>
      <c r="G244" s="14" t="s">
        <v>37</v>
      </c>
      <c r="H244" s="14" t="s">
        <v>38</v>
      </c>
      <c r="I244" s="14" t="s">
        <v>38</v>
      </c>
      <c r="J244" s="14" t="s">
        <v>38</v>
      </c>
      <c r="K244" s="21">
        <v>7.44</v>
      </c>
      <c r="L244" s="23" t="s">
        <v>1546</v>
      </c>
      <c r="M244" s="15">
        <v>0.89</v>
      </c>
      <c r="N244" s="20">
        <v>-0.15</v>
      </c>
      <c r="O244" s="19">
        <f t="shared" si="15"/>
        <v>8.18</v>
      </c>
    </row>
    <row r="245" spans="1:15" ht="18" customHeight="1" x14ac:dyDescent="0.2">
      <c r="A245" s="29">
        <f>A244+1</f>
        <v>242</v>
      </c>
      <c r="B245" s="28" t="s">
        <v>995</v>
      </c>
      <c r="C245" s="13" t="s">
        <v>995</v>
      </c>
      <c r="D245" s="13" t="str">
        <f>VLOOKUP(C245,TaxInfo!$A$2:$B$641,2,0)</f>
        <v xml:space="preserve">Pampanga II Electric Cooperative, Inc. </v>
      </c>
      <c r="E245" s="14" t="str">
        <f>VLOOKUP(C245,TaxInfo!$A$2:$C$641,3,0)</f>
        <v>000-800-858-000</v>
      </c>
      <c r="F245" s="14" t="s">
        <v>36</v>
      </c>
      <c r="G245" s="14" t="s">
        <v>37</v>
      </c>
      <c r="H245" s="14" t="s">
        <v>38</v>
      </c>
      <c r="I245" s="14" t="s">
        <v>38</v>
      </c>
      <c r="J245" s="14" t="s">
        <v>38</v>
      </c>
      <c r="K245" s="21">
        <v>109.54</v>
      </c>
      <c r="L245" s="23" t="s">
        <v>1546</v>
      </c>
      <c r="M245" s="15">
        <v>13.14</v>
      </c>
      <c r="N245" s="20">
        <v>-2.19</v>
      </c>
      <c r="O245" s="19">
        <f t="shared" si="15"/>
        <v>120.49000000000001</v>
      </c>
    </row>
    <row r="246" spans="1:15" ht="18" customHeight="1" x14ac:dyDescent="0.2">
      <c r="A246" s="29">
        <f>A245+1</f>
        <v>243</v>
      </c>
      <c r="B246" s="28" t="s">
        <v>1001</v>
      </c>
      <c r="C246" s="13" t="s">
        <v>1001</v>
      </c>
      <c r="D246" s="13" t="str">
        <f>VLOOKUP(C246,TaxInfo!$A$2:$B$641,2,0)</f>
        <v>Panasia Energy, Inc.</v>
      </c>
      <c r="E246" s="14" t="str">
        <f>VLOOKUP(C246,TaxInfo!$A$2:$C$641,3,0)</f>
        <v>006-907-342-000</v>
      </c>
      <c r="F246" s="14" t="s">
        <v>54</v>
      </c>
      <c r="G246" s="14" t="s">
        <v>37</v>
      </c>
      <c r="H246" s="14" t="s">
        <v>38</v>
      </c>
      <c r="I246" s="14" t="s">
        <v>38</v>
      </c>
      <c r="J246" s="14" t="s">
        <v>38</v>
      </c>
      <c r="K246" s="21">
        <v>0.06</v>
      </c>
      <c r="L246" s="23" t="s">
        <v>1546</v>
      </c>
      <c r="M246" s="15">
        <v>0.01</v>
      </c>
      <c r="N246" s="20" t="s">
        <v>39</v>
      </c>
      <c r="O246" s="19">
        <f t="shared" si="15"/>
        <v>6.9999999999999993E-2</v>
      </c>
    </row>
    <row r="247" spans="1:15" ht="18" customHeight="1" x14ac:dyDescent="0.2">
      <c r="A247" s="29">
        <f t="shared" si="16"/>
        <v>244</v>
      </c>
      <c r="B247" s="28" t="s">
        <v>1001</v>
      </c>
      <c r="C247" s="13" t="s">
        <v>999</v>
      </c>
      <c r="D247" s="13" t="str">
        <f>VLOOKUP(C247,TaxInfo!$A$2:$B$641,2,0)</f>
        <v>Panasia Energy, Inc.</v>
      </c>
      <c r="E247" s="14" t="str">
        <f>VLOOKUP(C247,TaxInfo!$A$2:$C$641,3,0)</f>
        <v>006-907-342-000</v>
      </c>
      <c r="F247" s="14" t="s">
        <v>36</v>
      </c>
      <c r="G247" s="14" t="s">
        <v>37</v>
      </c>
      <c r="H247" s="14" t="s">
        <v>38</v>
      </c>
      <c r="I247" s="14" t="s">
        <v>38</v>
      </c>
      <c r="J247" s="14" t="s">
        <v>38</v>
      </c>
      <c r="K247" s="21">
        <v>3.18</v>
      </c>
      <c r="L247" s="23" t="s">
        <v>1546</v>
      </c>
      <c r="M247" s="15">
        <v>0.38</v>
      </c>
      <c r="N247" s="20">
        <v>-0.06</v>
      </c>
      <c r="O247" s="19">
        <f t="shared" si="15"/>
        <v>3.5</v>
      </c>
    </row>
    <row r="248" spans="1:15" ht="18" customHeight="1" x14ac:dyDescent="0.2">
      <c r="A248" s="29">
        <f>A247+1</f>
        <v>245</v>
      </c>
      <c r="B248" s="28" t="s">
        <v>1008</v>
      </c>
      <c r="C248" s="13" t="s">
        <v>1008</v>
      </c>
      <c r="D248" s="13" t="str">
        <f>VLOOKUP(C248,TaxInfo!$A$2:$B$641,2,0)</f>
        <v xml:space="preserve">Panay Energy Development Corporation </v>
      </c>
      <c r="E248" s="14" t="str">
        <f>VLOOKUP(C248,TaxInfo!$A$2:$C$641,3,0)</f>
        <v>007-243-246-000</v>
      </c>
      <c r="F248" s="14" t="s">
        <v>54</v>
      </c>
      <c r="G248" s="14" t="s">
        <v>37</v>
      </c>
      <c r="H248" s="14" t="s">
        <v>38</v>
      </c>
      <c r="I248" s="14" t="s">
        <v>38</v>
      </c>
      <c r="J248" s="14" t="s">
        <v>38</v>
      </c>
      <c r="K248" s="21">
        <v>130.88999999999999</v>
      </c>
      <c r="L248" s="23" t="s">
        <v>1546</v>
      </c>
      <c r="M248" s="15">
        <v>15.71</v>
      </c>
      <c r="N248" s="20">
        <v>-2.62</v>
      </c>
      <c r="O248" s="19">
        <f t="shared" si="15"/>
        <v>143.97999999999999</v>
      </c>
    </row>
    <row r="249" spans="1:15" ht="18" customHeight="1" x14ac:dyDescent="0.2">
      <c r="A249" s="29">
        <f>A248+1</f>
        <v>246</v>
      </c>
      <c r="B249" s="28" t="s">
        <v>1013</v>
      </c>
      <c r="C249" s="13" t="s">
        <v>1013</v>
      </c>
      <c r="D249" s="13" t="str">
        <f>VLOOKUP(C249,TaxInfo!$A$2:$B$641,2,0)</f>
        <v xml:space="preserve">Panay Power Corporation </v>
      </c>
      <c r="E249" s="14" t="str">
        <f>VLOOKUP(C249,TaxInfo!$A$2:$C$641,3,0)</f>
        <v>004-964-861-000</v>
      </c>
      <c r="F249" s="14" t="s">
        <v>54</v>
      </c>
      <c r="G249" s="14" t="s">
        <v>37</v>
      </c>
      <c r="H249" s="14" t="s">
        <v>38</v>
      </c>
      <c r="I249" s="14" t="s">
        <v>38</v>
      </c>
      <c r="J249" s="14" t="s">
        <v>38</v>
      </c>
      <c r="K249" s="21">
        <v>1</v>
      </c>
      <c r="L249" s="23" t="s">
        <v>1546</v>
      </c>
      <c r="M249" s="15">
        <v>0.12</v>
      </c>
      <c r="N249" s="20">
        <v>-0.02</v>
      </c>
      <c r="O249" s="19">
        <f t="shared" si="15"/>
        <v>1.1000000000000001</v>
      </c>
    </row>
    <row r="250" spans="1:15" ht="18" customHeight="1" x14ac:dyDescent="0.2">
      <c r="A250" s="29">
        <f t="shared" si="16"/>
        <v>247</v>
      </c>
      <c r="B250" s="28" t="s">
        <v>1013</v>
      </c>
      <c r="C250" s="13" t="s">
        <v>1017</v>
      </c>
      <c r="D250" s="13" t="str">
        <f>VLOOKUP(C250,TaxInfo!$A$2:$B$641,2,0)</f>
        <v xml:space="preserve">Panay Power Corporation </v>
      </c>
      <c r="E250" s="14" t="str">
        <f>VLOOKUP(C250,TaxInfo!$A$2:$C$641,3,0)</f>
        <v>004-964-861-000</v>
      </c>
      <c r="F250" s="14" t="s">
        <v>36</v>
      </c>
      <c r="G250" s="14" t="s">
        <v>37</v>
      </c>
      <c r="H250" s="14" t="s">
        <v>38</v>
      </c>
      <c r="I250" s="14" t="s">
        <v>38</v>
      </c>
      <c r="J250" s="14" t="s">
        <v>38</v>
      </c>
      <c r="K250" s="21">
        <v>0.15</v>
      </c>
      <c r="L250" s="23" t="s">
        <v>1546</v>
      </c>
      <c r="M250" s="15">
        <v>0.02</v>
      </c>
      <c r="N250" s="20" t="s">
        <v>39</v>
      </c>
      <c r="O250" s="19">
        <f t="shared" si="15"/>
        <v>0.16999999999999998</v>
      </c>
    </row>
    <row r="251" spans="1:15" ht="18" customHeight="1" x14ac:dyDescent="0.2">
      <c r="A251" s="29">
        <f>A250+1</f>
        <v>248</v>
      </c>
      <c r="B251" s="28" t="s">
        <v>1018</v>
      </c>
      <c r="C251" s="13" t="s">
        <v>1018</v>
      </c>
      <c r="D251" s="13" t="str">
        <f>VLOOKUP(C251,TaxInfo!$A$2:$B$641,2,0)</f>
        <v xml:space="preserve">Pangasinan III Electric Cooperative, Inc. </v>
      </c>
      <c r="E251" s="14" t="str">
        <f>VLOOKUP(C251,TaxInfo!$A$2:$C$641,3,0)</f>
        <v>000-801-156-000</v>
      </c>
      <c r="F251" s="14" t="s">
        <v>36</v>
      </c>
      <c r="G251" s="14" t="s">
        <v>37</v>
      </c>
      <c r="H251" s="14" t="s">
        <v>38</v>
      </c>
      <c r="I251" s="14" t="s">
        <v>38</v>
      </c>
      <c r="J251" s="14" t="s">
        <v>38</v>
      </c>
      <c r="K251" s="21">
        <v>34.909999999999997</v>
      </c>
      <c r="L251" s="23" t="s">
        <v>1546</v>
      </c>
      <c r="M251" s="15">
        <v>4.1900000000000004</v>
      </c>
      <c r="N251" s="20">
        <v>-0.7</v>
      </c>
      <c r="O251" s="19">
        <f t="shared" si="15"/>
        <v>38.399999999999991</v>
      </c>
    </row>
    <row r="252" spans="1:15" ht="18" customHeight="1" x14ac:dyDescent="0.2">
      <c r="A252" s="29">
        <f>A251+1</f>
        <v>249</v>
      </c>
      <c r="B252" s="28" t="s">
        <v>1027</v>
      </c>
      <c r="C252" s="13" t="s">
        <v>1027</v>
      </c>
      <c r="D252" s="13" t="str">
        <f>VLOOKUP(C252,TaxInfo!$A$2:$B$641,2,0)</f>
        <v xml:space="preserve">Peninsula Electric Cooperative, Inc. </v>
      </c>
      <c r="E252" s="14" t="str">
        <f>VLOOKUP(C252,TaxInfo!$A$2:$C$641,3,0)</f>
        <v>000-540-959-000</v>
      </c>
      <c r="F252" s="14" t="s">
        <v>36</v>
      </c>
      <c r="G252" s="14" t="s">
        <v>37</v>
      </c>
      <c r="H252" s="14" t="s">
        <v>38</v>
      </c>
      <c r="I252" s="14" t="s">
        <v>38</v>
      </c>
      <c r="J252" s="14" t="s">
        <v>38</v>
      </c>
      <c r="K252" s="21">
        <v>68.2</v>
      </c>
      <c r="L252" s="23" t="s">
        <v>1546</v>
      </c>
      <c r="M252" s="15">
        <v>8.18</v>
      </c>
      <c r="N252" s="20">
        <v>-1.36</v>
      </c>
      <c r="O252" s="19">
        <f t="shared" si="15"/>
        <v>75.02</v>
      </c>
    </row>
    <row r="253" spans="1:15" ht="18" customHeight="1" x14ac:dyDescent="0.2">
      <c r="A253" s="29">
        <f>A252+1</f>
        <v>250</v>
      </c>
      <c r="B253" s="28" t="s">
        <v>1031</v>
      </c>
      <c r="C253" s="13" t="s">
        <v>1035</v>
      </c>
      <c r="D253" s="13" t="str">
        <f>VLOOKUP(C253,TaxInfo!$A$2:$B$641,2,0)</f>
        <v>People's Energy Services, Inc.</v>
      </c>
      <c r="E253" s="14" t="str">
        <f>VLOOKUP(C253,TaxInfo!$A$2:$C$641,3,0)</f>
        <v>005-662-686-000</v>
      </c>
      <c r="F253" s="14" t="s">
        <v>36</v>
      </c>
      <c r="G253" s="14" t="s">
        <v>37</v>
      </c>
      <c r="H253" s="14" t="s">
        <v>38</v>
      </c>
      <c r="I253" s="14" t="s">
        <v>37</v>
      </c>
      <c r="J253" s="14" t="s">
        <v>38</v>
      </c>
      <c r="K253" s="21">
        <v>0.01</v>
      </c>
      <c r="L253" s="23" t="s">
        <v>1546</v>
      </c>
      <c r="M253" s="15" t="s">
        <v>39</v>
      </c>
      <c r="N253" s="20" t="s">
        <v>39</v>
      </c>
      <c r="O253" s="19">
        <f t="shared" si="15"/>
        <v>0.01</v>
      </c>
    </row>
    <row r="254" spans="1:15" ht="18" customHeight="1" x14ac:dyDescent="0.2">
      <c r="A254" s="29">
        <f>A253+1</f>
        <v>251</v>
      </c>
      <c r="B254" s="28" t="s">
        <v>1037</v>
      </c>
      <c r="C254" s="13" t="s">
        <v>1041</v>
      </c>
      <c r="D254" s="13" t="str">
        <f>VLOOKUP(C254,TaxInfo!$A$2:$B$641,2,0)</f>
        <v xml:space="preserve">Petron Corporation </v>
      </c>
      <c r="E254" s="14" t="str">
        <f>VLOOKUP(C254,TaxInfo!$A$2:$C$641,3,0)</f>
        <v>000-168-801-000</v>
      </c>
      <c r="F254" s="14" t="s">
        <v>36</v>
      </c>
      <c r="G254" s="14" t="s">
        <v>37</v>
      </c>
      <c r="H254" s="14" t="s">
        <v>38</v>
      </c>
      <c r="I254" s="14" t="s">
        <v>38</v>
      </c>
      <c r="J254" s="14" t="s">
        <v>37</v>
      </c>
      <c r="K254" s="21" t="s">
        <v>39</v>
      </c>
      <c r="L254" s="23">
        <v>34.630000000000003</v>
      </c>
      <c r="M254" s="15" t="s">
        <v>39</v>
      </c>
      <c r="N254" s="20">
        <v>-0.69</v>
      </c>
      <c r="O254" s="19">
        <f t="shared" si="15"/>
        <v>33.940000000000005</v>
      </c>
    </row>
    <row r="255" spans="1:15" ht="18" customHeight="1" x14ac:dyDescent="0.2">
      <c r="A255" s="29">
        <f>A254+1</f>
        <v>252</v>
      </c>
      <c r="B255" s="28" t="s">
        <v>1044</v>
      </c>
      <c r="C255" s="13" t="s">
        <v>1050</v>
      </c>
      <c r="D255" s="13" t="str">
        <f>VLOOKUP(C255,TaxInfo!$A$2:$B$641,2,0)</f>
        <v xml:space="preserve">PetroSolar Corporation </v>
      </c>
      <c r="E255" s="14" t="str">
        <f>VLOOKUP(C255,TaxInfo!$A$2:$C$641,3,0)</f>
        <v>009-064-006-000</v>
      </c>
      <c r="F255" s="14" t="s">
        <v>36</v>
      </c>
      <c r="G255" s="14" t="s">
        <v>37</v>
      </c>
      <c r="H255" s="14" t="s">
        <v>37</v>
      </c>
      <c r="I255" s="14" t="s">
        <v>37</v>
      </c>
      <c r="J255" s="14" t="s">
        <v>37</v>
      </c>
      <c r="K255" s="21" t="s">
        <v>39</v>
      </c>
      <c r="L255" s="23">
        <v>0.22</v>
      </c>
      <c r="M255" s="15" t="s">
        <v>39</v>
      </c>
      <c r="N255" s="20" t="s">
        <v>39</v>
      </c>
      <c r="O255" s="19">
        <f t="shared" si="15"/>
        <v>0.22</v>
      </c>
    </row>
    <row r="256" spans="1:15" ht="18" customHeight="1" x14ac:dyDescent="0.2">
      <c r="A256" s="29">
        <f t="shared" ref="A256:A259" si="17">A255+1</f>
        <v>253</v>
      </c>
      <c r="B256" s="28" t="s">
        <v>1044</v>
      </c>
      <c r="C256" s="13" t="s">
        <v>1049</v>
      </c>
      <c r="D256" s="13" t="str">
        <f>VLOOKUP(C256,TaxInfo!$A$2:$B$641,2,0)</f>
        <v xml:space="preserve">PetroSolar Corporation </v>
      </c>
      <c r="E256" s="14" t="str">
        <f>VLOOKUP(C256,TaxInfo!$A$2:$C$641,3,0)</f>
        <v>009-064-006-000</v>
      </c>
      <c r="F256" s="14" t="s">
        <v>36</v>
      </c>
      <c r="G256" s="14" t="s">
        <v>37</v>
      </c>
      <c r="H256" s="14" t="s">
        <v>37</v>
      </c>
      <c r="I256" s="14" t="s">
        <v>37</v>
      </c>
      <c r="J256" s="14" t="s">
        <v>37</v>
      </c>
      <c r="K256" s="21" t="s">
        <v>39</v>
      </c>
      <c r="L256" s="23">
        <v>0.06</v>
      </c>
      <c r="M256" s="15" t="s">
        <v>39</v>
      </c>
      <c r="N256" s="20" t="s">
        <v>39</v>
      </c>
      <c r="O256" s="19">
        <f t="shared" si="15"/>
        <v>0.06</v>
      </c>
    </row>
    <row r="257" spans="1:15" ht="18" customHeight="1" x14ac:dyDescent="0.2">
      <c r="A257" s="29">
        <f t="shared" si="17"/>
        <v>254</v>
      </c>
      <c r="B257" s="28" t="s">
        <v>1044</v>
      </c>
      <c r="C257" s="13" t="s">
        <v>1044</v>
      </c>
      <c r="D257" s="13" t="str">
        <f>VLOOKUP(C257,TaxInfo!$A$2:$B$641,2,0)</f>
        <v xml:space="preserve">PetroSolar Corporation </v>
      </c>
      <c r="E257" s="14" t="str">
        <f>VLOOKUP(C257,TaxInfo!$A$2:$C$641,3,0)</f>
        <v>009-064-006-000</v>
      </c>
      <c r="F257" s="14" t="s">
        <v>54</v>
      </c>
      <c r="G257" s="14" t="s">
        <v>37</v>
      </c>
      <c r="H257" s="14" t="s">
        <v>37</v>
      </c>
      <c r="I257" s="14" t="s">
        <v>37</v>
      </c>
      <c r="J257" s="14" t="s">
        <v>37</v>
      </c>
      <c r="K257" s="21" t="s">
        <v>39</v>
      </c>
      <c r="L257" s="23">
        <v>0.01</v>
      </c>
      <c r="M257" s="15" t="s">
        <v>39</v>
      </c>
      <c r="N257" s="20" t="s">
        <v>39</v>
      </c>
      <c r="O257" s="19">
        <f t="shared" si="15"/>
        <v>0.01</v>
      </c>
    </row>
    <row r="258" spans="1:15" ht="18" customHeight="1" x14ac:dyDescent="0.2">
      <c r="A258" s="29">
        <f>A257+1</f>
        <v>255</v>
      </c>
      <c r="B258" s="28" t="s">
        <v>1051</v>
      </c>
      <c r="C258" s="13" t="s">
        <v>1051</v>
      </c>
      <c r="D258" s="13" t="str">
        <f>VLOOKUP(C258,TaxInfo!$A$2:$B$641,2,0)</f>
        <v xml:space="preserve">PetroWind Energy Inc. </v>
      </c>
      <c r="E258" s="14" t="str">
        <f>VLOOKUP(C258,TaxInfo!$A$2:$C$641,3,0)</f>
        <v>008-482-597-000</v>
      </c>
      <c r="F258" s="14" t="s">
        <v>54</v>
      </c>
      <c r="G258" s="14" t="s">
        <v>37</v>
      </c>
      <c r="H258" s="14" t="s">
        <v>37</v>
      </c>
      <c r="I258" s="14" t="s">
        <v>37</v>
      </c>
      <c r="J258" s="14" t="s">
        <v>37</v>
      </c>
      <c r="K258" s="21" t="s">
        <v>39</v>
      </c>
      <c r="L258" s="23">
        <v>0.5</v>
      </c>
      <c r="M258" s="15" t="s">
        <v>39</v>
      </c>
      <c r="N258" s="20">
        <v>-0.01</v>
      </c>
      <c r="O258" s="19">
        <f t="shared" si="15"/>
        <v>0.49</v>
      </c>
    </row>
    <row r="259" spans="1:15" ht="18" customHeight="1" x14ac:dyDescent="0.2">
      <c r="A259" s="29">
        <f t="shared" si="17"/>
        <v>256</v>
      </c>
      <c r="B259" s="28" t="s">
        <v>1051</v>
      </c>
      <c r="C259" s="13" t="s">
        <v>1055</v>
      </c>
      <c r="D259" s="13" t="str">
        <f>VLOOKUP(C259,TaxInfo!$A$2:$B$641,2,0)</f>
        <v xml:space="preserve">PetroWind Energy Inc. </v>
      </c>
      <c r="E259" s="14" t="str">
        <f>VLOOKUP(C259,TaxInfo!$A$2:$C$641,3,0)</f>
        <v>008-482-597-000</v>
      </c>
      <c r="F259" s="14" t="s">
        <v>36</v>
      </c>
      <c r="G259" s="14" t="s">
        <v>37</v>
      </c>
      <c r="H259" s="14" t="s">
        <v>37</v>
      </c>
      <c r="I259" s="14" t="s">
        <v>37</v>
      </c>
      <c r="J259" s="14" t="s">
        <v>37</v>
      </c>
      <c r="K259" s="21" t="s">
        <v>39</v>
      </c>
      <c r="L259" s="23">
        <v>0.02</v>
      </c>
      <c r="M259" s="15" t="s">
        <v>39</v>
      </c>
      <c r="N259" s="20" t="s">
        <v>39</v>
      </c>
      <c r="O259" s="19">
        <f t="shared" si="15"/>
        <v>0.02</v>
      </c>
    </row>
    <row r="260" spans="1:15" ht="18" customHeight="1" x14ac:dyDescent="0.2">
      <c r="A260" s="29">
        <f>A259+1</f>
        <v>257</v>
      </c>
      <c r="B260" s="28" t="s">
        <v>1056</v>
      </c>
      <c r="C260" s="13" t="s">
        <v>1056</v>
      </c>
      <c r="D260" s="13" t="str">
        <f>VLOOKUP(C260,TaxInfo!$A$2:$B$641,2,0)</f>
        <v>Philippine Associated Smelting &amp; Refining Corporation</v>
      </c>
      <c r="E260" s="14" t="str">
        <f>VLOOKUP(C260,TaxInfo!$A$2:$C$641,3,0)</f>
        <v>000-226-532-000</v>
      </c>
      <c r="F260" s="14" t="s">
        <v>36</v>
      </c>
      <c r="G260" s="14" t="s">
        <v>37</v>
      </c>
      <c r="H260" s="14" t="s">
        <v>38</v>
      </c>
      <c r="I260" s="14" t="s">
        <v>38</v>
      </c>
      <c r="J260" s="14" t="s">
        <v>37</v>
      </c>
      <c r="K260" s="21" t="s">
        <v>39</v>
      </c>
      <c r="L260" s="23">
        <v>103.74</v>
      </c>
      <c r="M260" s="15" t="s">
        <v>39</v>
      </c>
      <c r="N260" s="20">
        <v>-2.0699999999999998</v>
      </c>
      <c r="O260" s="19">
        <f t="shared" ref="O260:O323" si="18">SUM(K260:N260)</f>
        <v>101.67</v>
      </c>
    </row>
    <row r="261" spans="1:15" ht="18" customHeight="1" x14ac:dyDescent="0.2">
      <c r="A261" s="29">
        <f>A260+1</f>
        <v>258</v>
      </c>
      <c r="B261" s="28" t="s">
        <v>1079</v>
      </c>
      <c r="C261" s="13" t="s">
        <v>1086</v>
      </c>
      <c r="D261" s="13" t="str">
        <f>VLOOKUP(C261,TaxInfo!$A$2:$B$641,2,0)</f>
        <v xml:space="preserve">Power Sector Assets &amp; Liabilities Management Corporation </v>
      </c>
      <c r="E261" s="14" t="str">
        <f>VLOOKUP(C261,TaxInfo!$A$2:$C$641,3,0)</f>
        <v>215-799-653-000</v>
      </c>
      <c r="F261" s="14" t="s">
        <v>36</v>
      </c>
      <c r="G261" s="14" t="s">
        <v>37</v>
      </c>
      <c r="H261" s="14" t="s">
        <v>38</v>
      </c>
      <c r="I261" s="14" t="s">
        <v>38</v>
      </c>
      <c r="J261" s="14" t="s">
        <v>38</v>
      </c>
      <c r="K261" s="21">
        <v>0.03</v>
      </c>
      <c r="L261" s="23" t="s">
        <v>1546</v>
      </c>
      <c r="M261" s="15" t="s">
        <v>39</v>
      </c>
      <c r="N261" s="20" t="s">
        <v>39</v>
      </c>
      <c r="O261" s="19">
        <f t="shared" si="18"/>
        <v>0.03</v>
      </c>
    </row>
    <row r="262" spans="1:15" ht="18" customHeight="1" x14ac:dyDescent="0.2">
      <c r="A262" s="29">
        <f t="shared" ref="A262:A292" si="19">A261+1</f>
        <v>259</v>
      </c>
      <c r="B262" s="28" t="s">
        <v>1079</v>
      </c>
      <c r="C262" s="13" t="s">
        <v>1083</v>
      </c>
      <c r="D262" s="13" t="str">
        <f>VLOOKUP(C262,TaxInfo!$A$2:$B$641,2,0)</f>
        <v xml:space="preserve">Power Sector Assets &amp; Liabilities Management Corporation </v>
      </c>
      <c r="E262" s="14" t="str">
        <f>VLOOKUP(C262,TaxInfo!$A$2:$C$641,3,0)</f>
        <v>215-799-653-000</v>
      </c>
      <c r="F262" s="14" t="s">
        <v>36</v>
      </c>
      <c r="G262" s="14" t="s">
        <v>37</v>
      </c>
      <c r="H262" s="14" t="s">
        <v>38</v>
      </c>
      <c r="I262" s="14" t="s">
        <v>38</v>
      </c>
      <c r="J262" s="14" t="s">
        <v>37</v>
      </c>
      <c r="K262" s="21" t="s">
        <v>39</v>
      </c>
      <c r="L262" s="23">
        <v>0.18</v>
      </c>
      <c r="M262" s="15" t="s">
        <v>39</v>
      </c>
      <c r="N262" s="20" t="s">
        <v>39</v>
      </c>
      <c r="O262" s="19">
        <f t="shared" si="18"/>
        <v>0.18</v>
      </c>
    </row>
    <row r="263" spans="1:15" ht="18" customHeight="1" x14ac:dyDescent="0.2">
      <c r="A263" s="29">
        <f t="shared" si="19"/>
        <v>260</v>
      </c>
      <c r="B263" s="28" t="s">
        <v>1079</v>
      </c>
      <c r="C263" s="13" t="s">
        <v>1079</v>
      </c>
      <c r="D263" s="13" t="str">
        <f>VLOOKUP(C263,TaxInfo!$A$2:$B$641,2,0)</f>
        <v xml:space="preserve">Power Sector Assets &amp; Liabilities Management Corporation </v>
      </c>
      <c r="E263" s="14" t="str">
        <f>VLOOKUP(C263,TaxInfo!$A$2:$C$641,3,0)</f>
        <v>215-799-653-000</v>
      </c>
      <c r="F263" s="14" t="s">
        <v>54</v>
      </c>
      <c r="G263" s="14" t="s">
        <v>37</v>
      </c>
      <c r="H263" s="14" t="s">
        <v>38</v>
      </c>
      <c r="I263" s="14" t="s">
        <v>37</v>
      </c>
      <c r="J263" s="14" t="s">
        <v>38</v>
      </c>
      <c r="K263" s="21">
        <v>490.2</v>
      </c>
      <c r="L263" s="23" t="s">
        <v>1546</v>
      </c>
      <c r="M263" s="15">
        <v>58.82</v>
      </c>
      <c r="N263" s="20">
        <v>-9.8000000000000007</v>
      </c>
      <c r="O263" s="19">
        <f t="shared" si="18"/>
        <v>539.22</v>
      </c>
    </row>
    <row r="264" spans="1:15" ht="18" customHeight="1" x14ac:dyDescent="0.2">
      <c r="A264" s="29">
        <f t="shared" si="19"/>
        <v>261</v>
      </c>
      <c r="B264" s="28" t="s">
        <v>1079</v>
      </c>
      <c r="C264" s="13" t="s">
        <v>1087</v>
      </c>
      <c r="D264" s="13" t="str">
        <f>VLOOKUP(C264,TaxInfo!$A$2:$B$641,2,0)</f>
        <v xml:space="preserve">Power Sector Assets &amp; Liabilities Management Corporation </v>
      </c>
      <c r="E264" s="14" t="str">
        <f>VLOOKUP(C264,TaxInfo!$A$2:$C$641,3,0)</f>
        <v>215-799-653-000</v>
      </c>
      <c r="F264" s="14" t="s">
        <v>54</v>
      </c>
      <c r="G264" s="14" t="s">
        <v>37</v>
      </c>
      <c r="H264" s="14" t="s">
        <v>38</v>
      </c>
      <c r="I264" s="14" t="s">
        <v>37</v>
      </c>
      <c r="J264" s="14" t="s">
        <v>38</v>
      </c>
      <c r="K264" s="21">
        <v>1.1299999999999999</v>
      </c>
      <c r="L264" s="23" t="s">
        <v>1546</v>
      </c>
      <c r="M264" s="15">
        <v>0.14000000000000001</v>
      </c>
      <c r="N264" s="20">
        <v>-0.02</v>
      </c>
      <c r="O264" s="19">
        <f t="shared" si="18"/>
        <v>1.25</v>
      </c>
    </row>
    <row r="265" spans="1:15" ht="18" customHeight="1" x14ac:dyDescent="0.2">
      <c r="A265" s="29">
        <f t="shared" si="19"/>
        <v>262</v>
      </c>
      <c r="B265" s="28" t="s">
        <v>1079</v>
      </c>
      <c r="C265" s="13" t="s">
        <v>1077</v>
      </c>
      <c r="D265" s="13" t="str">
        <f>VLOOKUP(C265,TaxInfo!$A$2:$B$641,2,0)</f>
        <v xml:space="preserve">Power Sector Assets &amp; Liabilities Management Corporation </v>
      </c>
      <c r="E265" s="14" t="str">
        <f>VLOOKUP(C265,TaxInfo!$A$2:$C$641,3,0)</f>
        <v>215-799-653-000</v>
      </c>
      <c r="F265" s="14" t="s">
        <v>36</v>
      </c>
      <c r="G265" s="14" t="s">
        <v>37</v>
      </c>
      <c r="H265" s="14" t="s">
        <v>38</v>
      </c>
      <c r="I265" s="14" t="s">
        <v>38</v>
      </c>
      <c r="J265" s="14" t="s">
        <v>38</v>
      </c>
      <c r="K265" s="21">
        <v>56.57</v>
      </c>
      <c r="L265" s="23" t="s">
        <v>1546</v>
      </c>
      <c r="M265" s="15">
        <v>6.79</v>
      </c>
      <c r="N265" s="20">
        <v>-1.1299999999999999</v>
      </c>
      <c r="O265" s="19">
        <f t="shared" si="18"/>
        <v>62.23</v>
      </c>
    </row>
    <row r="266" spans="1:15" ht="18" customHeight="1" x14ac:dyDescent="0.2">
      <c r="A266" s="29">
        <f t="shared" si="19"/>
        <v>263</v>
      </c>
      <c r="B266" s="28" t="s">
        <v>1079</v>
      </c>
      <c r="C266" s="13" t="s">
        <v>1085</v>
      </c>
      <c r="D266" s="13" t="str">
        <f>VLOOKUP(C266,TaxInfo!$A$2:$B$641,2,0)</f>
        <v xml:space="preserve">Power Sector Assets &amp; Liabilities Management Corporation </v>
      </c>
      <c r="E266" s="14" t="str">
        <f>VLOOKUP(C266,TaxInfo!$A$2:$C$641,3,0)</f>
        <v>215-799-653-000</v>
      </c>
      <c r="F266" s="14" t="s">
        <v>36</v>
      </c>
      <c r="G266" s="14" t="s">
        <v>37</v>
      </c>
      <c r="H266" s="14" t="s">
        <v>38</v>
      </c>
      <c r="I266" s="14" t="s">
        <v>38</v>
      </c>
      <c r="J266" s="14" t="s">
        <v>38</v>
      </c>
      <c r="K266" s="21">
        <v>5.81</v>
      </c>
      <c r="L266" s="23" t="s">
        <v>1546</v>
      </c>
      <c r="M266" s="15">
        <v>0.7</v>
      </c>
      <c r="N266" s="20">
        <v>-0.12</v>
      </c>
      <c r="O266" s="19">
        <f t="shared" si="18"/>
        <v>6.39</v>
      </c>
    </row>
    <row r="267" spans="1:15" ht="18" customHeight="1" x14ac:dyDescent="0.2">
      <c r="A267" s="29">
        <f>A266+1</f>
        <v>264</v>
      </c>
      <c r="B267" s="28" t="s">
        <v>1090</v>
      </c>
      <c r="C267" s="13" t="s">
        <v>1090</v>
      </c>
      <c r="D267" s="13" t="str">
        <f>VLOOKUP(C267,TaxInfo!$A$2:$B$641,2,0)</f>
        <v xml:space="preserve">Premier Energy Resources Corporation </v>
      </c>
      <c r="E267" s="14" t="str">
        <f>VLOOKUP(C267,TaxInfo!$A$2:$C$641,3,0)</f>
        <v>006-976-322-000</v>
      </c>
      <c r="F267" s="14" t="s">
        <v>36</v>
      </c>
      <c r="G267" s="14" t="s">
        <v>37</v>
      </c>
      <c r="H267" s="14" t="s">
        <v>38</v>
      </c>
      <c r="I267" s="14" t="s">
        <v>38</v>
      </c>
      <c r="J267" s="14" t="s">
        <v>38</v>
      </c>
      <c r="K267" s="21">
        <v>0.74</v>
      </c>
      <c r="L267" s="23" t="s">
        <v>1546</v>
      </c>
      <c r="M267" s="15">
        <v>0.09</v>
      </c>
      <c r="N267" s="20">
        <v>-0.01</v>
      </c>
      <c r="O267" s="19">
        <f t="shared" si="18"/>
        <v>0.82</v>
      </c>
    </row>
    <row r="268" spans="1:15" ht="18" customHeight="1" x14ac:dyDescent="0.2">
      <c r="A268" s="29">
        <f>A267+1</f>
        <v>265</v>
      </c>
      <c r="B268" s="28" t="s">
        <v>1094</v>
      </c>
      <c r="C268" s="13" t="s">
        <v>1094</v>
      </c>
      <c r="D268" s="13" t="str">
        <f>VLOOKUP(C268,TaxInfo!$A$2:$B$641,2,0)</f>
        <v xml:space="preserve">Prime Meridian PowerGen Corporation </v>
      </c>
      <c r="E268" s="14" t="str">
        <f>VLOOKUP(C268,TaxInfo!$A$2:$C$641,3,0)</f>
        <v>008-101-224-000</v>
      </c>
      <c r="F268" s="14" t="s">
        <v>54</v>
      </c>
      <c r="G268" s="14" t="s">
        <v>37</v>
      </c>
      <c r="H268" s="14" t="s">
        <v>38</v>
      </c>
      <c r="I268" s="14" t="s">
        <v>38</v>
      </c>
      <c r="J268" s="14" t="s">
        <v>38</v>
      </c>
      <c r="K268" s="21">
        <v>0.33</v>
      </c>
      <c r="L268" s="23" t="s">
        <v>1546</v>
      </c>
      <c r="M268" s="15">
        <v>0.04</v>
      </c>
      <c r="N268" s="20">
        <v>-0.01</v>
      </c>
      <c r="O268" s="19">
        <f t="shared" si="18"/>
        <v>0.36</v>
      </c>
    </row>
    <row r="269" spans="1:15" ht="18" customHeight="1" x14ac:dyDescent="0.2">
      <c r="A269" s="29">
        <f t="shared" si="19"/>
        <v>266</v>
      </c>
      <c r="B269" s="28" t="s">
        <v>1094</v>
      </c>
      <c r="C269" s="13" t="s">
        <v>1098</v>
      </c>
      <c r="D269" s="13" t="str">
        <f>VLOOKUP(C269,TaxInfo!$A$2:$B$641,2,0)</f>
        <v xml:space="preserve">Prime Meridian PowerGen Corporation </v>
      </c>
      <c r="E269" s="14" t="str">
        <f>VLOOKUP(C269,TaxInfo!$A$2:$C$641,3,0)</f>
        <v>008-101-224-000</v>
      </c>
      <c r="F269" s="14" t="s">
        <v>36</v>
      </c>
      <c r="G269" s="14" t="s">
        <v>37</v>
      </c>
      <c r="H269" s="14" t="s">
        <v>38</v>
      </c>
      <c r="I269" s="14" t="s">
        <v>38</v>
      </c>
      <c r="J269" s="14" t="s">
        <v>38</v>
      </c>
      <c r="K269" s="21">
        <v>0.01</v>
      </c>
      <c r="L269" s="23" t="s">
        <v>1546</v>
      </c>
      <c r="M269" s="15" t="s">
        <v>39</v>
      </c>
      <c r="N269" s="20" t="s">
        <v>39</v>
      </c>
      <c r="O269" s="19">
        <f t="shared" si="18"/>
        <v>0.01</v>
      </c>
    </row>
    <row r="270" spans="1:15" ht="18" customHeight="1" x14ac:dyDescent="0.2">
      <c r="A270" s="29">
        <f>A269+1</f>
        <v>267</v>
      </c>
      <c r="B270" s="28" t="s">
        <v>1099</v>
      </c>
      <c r="C270" s="13" t="s">
        <v>1103</v>
      </c>
      <c r="D270" s="13" t="str">
        <f>VLOOKUP(C270,TaxInfo!$A$2:$B$641,2,0)</f>
        <v xml:space="preserve">Prism Energy, Inc. </v>
      </c>
      <c r="E270" s="14" t="str">
        <f>VLOOKUP(C270,TaxInfo!$A$2:$C$641,3,0)</f>
        <v>272-748-614-000</v>
      </c>
      <c r="F270" s="14" t="s">
        <v>36</v>
      </c>
      <c r="G270" s="14" t="s">
        <v>37</v>
      </c>
      <c r="H270" s="14" t="s">
        <v>38</v>
      </c>
      <c r="I270" s="14" t="s">
        <v>38</v>
      </c>
      <c r="J270" s="14" t="s">
        <v>38</v>
      </c>
      <c r="K270" s="21">
        <v>1.75</v>
      </c>
      <c r="L270" s="23" t="s">
        <v>1546</v>
      </c>
      <c r="M270" s="15">
        <v>0.21</v>
      </c>
      <c r="N270" s="20">
        <v>-0.04</v>
      </c>
      <c r="O270" s="19">
        <f t="shared" si="18"/>
        <v>1.92</v>
      </c>
    </row>
    <row r="271" spans="1:15" ht="18" customHeight="1" x14ac:dyDescent="0.2">
      <c r="A271" s="29">
        <f>A270+1</f>
        <v>268</v>
      </c>
      <c r="B271" s="28" t="s">
        <v>1104</v>
      </c>
      <c r="C271" s="13" t="s">
        <v>1104</v>
      </c>
      <c r="D271" s="13" t="str">
        <f>VLOOKUP(C271,TaxInfo!$A$2:$B$641,2,0)</f>
        <v xml:space="preserve">Quezon I Electric Cooperative, Inc. </v>
      </c>
      <c r="E271" s="14" t="str">
        <f>VLOOKUP(C271,TaxInfo!$A$2:$C$641,3,0)</f>
        <v>000-541-425-000</v>
      </c>
      <c r="F271" s="14" t="s">
        <v>36</v>
      </c>
      <c r="G271" s="14" t="s">
        <v>37</v>
      </c>
      <c r="H271" s="14" t="s">
        <v>38</v>
      </c>
      <c r="I271" s="14" t="s">
        <v>38</v>
      </c>
      <c r="J271" s="14" t="s">
        <v>38</v>
      </c>
      <c r="K271" s="21">
        <v>41.86</v>
      </c>
      <c r="L271" s="23" t="s">
        <v>1546</v>
      </c>
      <c r="M271" s="15">
        <v>5.0199999999999996</v>
      </c>
      <c r="N271" s="20">
        <v>-0.84</v>
      </c>
      <c r="O271" s="19">
        <f t="shared" si="18"/>
        <v>46.039999999999992</v>
      </c>
    </row>
    <row r="272" spans="1:15" ht="18" customHeight="1" x14ac:dyDescent="0.2">
      <c r="A272" s="29">
        <f>A271+1</f>
        <v>269</v>
      </c>
      <c r="B272" s="28" t="s">
        <v>1108</v>
      </c>
      <c r="C272" s="13" t="s">
        <v>1108</v>
      </c>
      <c r="D272" s="13" t="str">
        <f>VLOOKUP(C272,TaxInfo!$A$2:$B$641,2,0)</f>
        <v xml:space="preserve">Quezon II Electric Cooperative, Inc. </v>
      </c>
      <c r="E272" s="14" t="str">
        <f>VLOOKUP(C272,TaxInfo!$A$2:$C$641,3,0)</f>
        <v>000-635-463-000</v>
      </c>
      <c r="F272" s="14" t="s">
        <v>36</v>
      </c>
      <c r="G272" s="14" t="s">
        <v>37</v>
      </c>
      <c r="H272" s="14" t="s">
        <v>38</v>
      </c>
      <c r="I272" s="14" t="s">
        <v>38</v>
      </c>
      <c r="J272" s="14" t="s">
        <v>38</v>
      </c>
      <c r="K272" s="21">
        <v>4.57</v>
      </c>
      <c r="L272" s="23" t="s">
        <v>1546</v>
      </c>
      <c r="M272" s="15">
        <v>0.55000000000000004</v>
      </c>
      <c r="N272" s="20">
        <v>-0.09</v>
      </c>
      <c r="O272" s="19">
        <f t="shared" si="18"/>
        <v>5.03</v>
      </c>
    </row>
    <row r="273" spans="1:15" ht="18" customHeight="1" x14ac:dyDescent="0.2">
      <c r="A273" s="29">
        <f>A272+1</f>
        <v>270</v>
      </c>
      <c r="B273" s="28" t="s">
        <v>1112</v>
      </c>
      <c r="C273" s="13" t="s">
        <v>1112</v>
      </c>
      <c r="D273" s="13" t="str">
        <f>VLOOKUP(C273,TaxInfo!$A$2:$B$641,2,0)</f>
        <v>Quezon Power (Philippines) Limited Company</v>
      </c>
      <c r="E273" s="14" t="str">
        <f>VLOOKUP(C273,TaxInfo!$A$2:$C$641,3,0)</f>
        <v>005 - 025-704-000</v>
      </c>
      <c r="F273" s="14" t="s">
        <v>54</v>
      </c>
      <c r="G273" s="14" t="s">
        <v>37</v>
      </c>
      <c r="H273" s="14" t="s">
        <v>38</v>
      </c>
      <c r="I273" s="14" t="s">
        <v>38</v>
      </c>
      <c r="J273" s="14" t="s">
        <v>38</v>
      </c>
      <c r="K273" s="21">
        <v>19.61</v>
      </c>
      <c r="L273" s="23" t="s">
        <v>1546</v>
      </c>
      <c r="M273" s="15">
        <v>2.35</v>
      </c>
      <c r="N273" s="20">
        <v>-0.39</v>
      </c>
      <c r="O273" s="19">
        <f t="shared" si="18"/>
        <v>21.57</v>
      </c>
    </row>
    <row r="274" spans="1:15" ht="18" customHeight="1" x14ac:dyDescent="0.2">
      <c r="A274" s="29">
        <f t="shared" si="19"/>
        <v>271</v>
      </c>
      <c r="B274" s="28" t="s">
        <v>1112</v>
      </c>
      <c r="C274" s="13" t="s">
        <v>1116</v>
      </c>
      <c r="D274" s="13" t="str">
        <f>VLOOKUP(C274,TaxInfo!$A$2:$B$641,2,0)</f>
        <v>Quezon Power (Philippines) Limited Company</v>
      </c>
      <c r="E274" s="14" t="str">
        <f>VLOOKUP(C274,TaxInfo!$A$2:$C$641,3,0)</f>
        <v>005 - 025-704-000</v>
      </c>
      <c r="F274" s="14" t="s">
        <v>36</v>
      </c>
      <c r="G274" s="14" t="s">
        <v>37</v>
      </c>
      <c r="H274" s="14" t="s">
        <v>38</v>
      </c>
      <c r="I274" s="14" t="s">
        <v>38</v>
      </c>
      <c r="J274" s="14" t="s">
        <v>38</v>
      </c>
      <c r="K274" s="21">
        <v>23.47</v>
      </c>
      <c r="L274" s="23" t="s">
        <v>1546</v>
      </c>
      <c r="M274" s="15">
        <v>2.82</v>
      </c>
      <c r="N274" s="20">
        <v>-0.47</v>
      </c>
      <c r="O274" s="19">
        <f t="shared" si="18"/>
        <v>25.82</v>
      </c>
    </row>
    <row r="275" spans="1:15" ht="18" customHeight="1" x14ac:dyDescent="0.2">
      <c r="A275" s="29">
        <f>A274+1</f>
        <v>272</v>
      </c>
      <c r="B275" s="28" t="s">
        <v>1131</v>
      </c>
      <c r="C275" s="13" t="s">
        <v>1131</v>
      </c>
      <c r="D275" s="13" t="str">
        <f>VLOOKUP(C275,TaxInfo!$A$2:$B$641,2,0)</f>
        <v xml:space="preserve">Samar I Electric Cooperative, Inc. </v>
      </c>
      <c r="E275" s="14" t="str">
        <f>VLOOKUP(C275,TaxInfo!$A$2:$C$641,3,0)</f>
        <v>000-563-573-000</v>
      </c>
      <c r="F275" s="14" t="s">
        <v>36</v>
      </c>
      <c r="G275" s="14" t="s">
        <v>37</v>
      </c>
      <c r="H275" s="14" t="s">
        <v>38</v>
      </c>
      <c r="I275" s="14" t="s">
        <v>38</v>
      </c>
      <c r="J275" s="14" t="s">
        <v>38</v>
      </c>
      <c r="K275" s="21">
        <v>13.11</v>
      </c>
      <c r="L275" s="23" t="s">
        <v>1546</v>
      </c>
      <c r="M275" s="15">
        <v>1.57</v>
      </c>
      <c r="N275" s="20">
        <v>-0.26</v>
      </c>
      <c r="O275" s="19">
        <f t="shared" si="18"/>
        <v>14.42</v>
      </c>
    </row>
    <row r="276" spans="1:15" ht="18" customHeight="1" x14ac:dyDescent="0.2">
      <c r="A276" s="29">
        <f>A275+1</f>
        <v>273</v>
      </c>
      <c r="B276" s="28" t="s">
        <v>1135</v>
      </c>
      <c r="C276" s="13" t="s">
        <v>1135</v>
      </c>
      <c r="D276" s="13" t="str">
        <f>VLOOKUP(C276,TaxInfo!$A$2:$B$641,2,0)</f>
        <v xml:space="preserve">Samar II Electric Cooperative, Inc. </v>
      </c>
      <c r="E276" s="14" t="str">
        <f>VLOOKUP(C276,TaxInfo!$A$2:$C$641,3,0)</f>
        <v>000-563-581-000</v>
      </c>
      <c r="F276" s="14" t="s">
        <v>36</v>
      </c>
      <c r="G276" s="14" t="s">
        <v>37</v>
      </c>
      <c r="H276" s="14" t="s">
        <v>38</v>
      </c>
      <c r="I276" s="14" t="s">
        <v>38</v>
      </c>
      <c r="J276" s="14" t="s">
        <v>38</v>
      </c>
      <c r="K276" s="21">
        <v>4.3899999999999997</v>
      </c>
      <c r="L276" s="23" t="s">
        <v>1546</v>
      </c>
      <c r="M276" s="15">
        <v>0.53</v>
      </c>
      <c r="N276" s="20">
        <v>-0.09</v>
      </c>
      <c r="O276" s="19">
        <f t="shared" si="18"/>
        <v>4.83</v>
      </c>
    </row>
    <row r="277" spans="1:15" ht="18" customHeight="1" x14ac:dyDescent="0.2">
      <c r="A277" s="29">
        <f>A276+1</f>
        <v>274</v>
      </c>
      <c r="B277" s="28" t="s">
        <v>1141</v>
      </c>
      <c r="C277" s="13" t="s">
        <v>1141</v>
      </c>
      <c r="D277" s="13" t="str">
        <f>VLOOKUP(C277,TaxInfo!$A$2:$B$641,2,0)</f>
        <v xml:space="preserve">San Buenaventura Power Ltd. Co. </v>
      </c>
      <c r="E277" s="14" t="str">
        <f>VLOOKUP(C277,TaxInfo!$A$2:$C$641,3,0)</f>
        <v>008-647-944-000</v>
      </c>
      <c r="F277" s="14" t="s">
        <v>54</v>
      </c>
      <c r="G277" s="14" t="s">
        <v>37</v>
      </c>
      <c r="H277" s="14" t="s">
        <v>38</v>
      </c>
      <c r="I277" s="14" t="s">
        <v>38</v>
      </c>
      <c r="J277" s="14" t="s">
        <v>38</v>
      </c>
      <c r="K277" s="21">
        <v>0.3</v>
      </c>
      <c r="L277" s="23" t="s">
        <v>1546</v>
      </c>
      <c r="M277" s="15">
        <v>0.04</v>
      </c>
      <c r="N277" s="20">
        <v>-0.01</v>
      </c>
      <c r="O277" s="19">
        <f t="shared" si="18"/>
        <v>0.32999999999999996</v>
      </c>
    </row>
    <row r="278" spans="1:15" ht="18" customHeight="1" x14ac:dyDescent="0.2">
      <c r="A278" s="29">
        <f t="shared" si="19"/>
        <v>275</v>
      </c>
      <c r="B278" s="28" t="s">
        <v>1141</v>
      </c>
      <c r="C278" s="13" t="s">
        <v>1139</v>
      </c>
      <c r="D278" s="13" t="str">
        <f>VLOOKUP(C278,TaxInfo!$A$2:$B$641,2,0)</f>
        <v xml:space="preserve">San Buenaventura Power Ltd. Co. </v>
      </c>
      <c r="E278" s="14" t="str">
        <f>VLOOKUP(C278,TaxInfo!$A$2:$C$641,3,0)</f>
        <v>008-647-944-000</v>
      </c>
      <c r="F278" s="14" t="s">
        <v>36</v>
      </c>
      <c r="G278" s="14" t="s">
        <v>37</v>
      </c>
      <c r="H278" s="14" t="s">
        <v>38</v>
      </c>
      <c r="I278" s="14" t="s">
        <v>38</v>
      </c>
      <c r="J278" s="14" t="s">
        <v>38</v>
      </c>
      <c r="K278" s="21">
        <v>0.3</v>
      </c>
      <c r="L278" s="23" t="s">
        <v>1546</v>
      </c>
      <c r="M278" s="15">
        <v>0.04</v>
      </c>
      <c r="N278" s="20">
        <v>-0.01</v>
      </c>
      <c r="O278" s="19">
        <f t="shared" si="18"/>
        <v>0.32999999999999996</v>
      </c>
    </row>
    <row r="279" spans="1:15" ht="18" customHeight="1" x14ac:dyDescent="0.2">
      <c r="A279" s="29">
        <f>A278+1</f>
        <v>276</v>
      </c>
      <c r="B279" s="28" t="s">
        <v>1146</v>
      </c>
      <c r="C279" s="13" t="s">
        <v>1146</v>
      </c>
      <c r="D279" s="13" t="str">
        <f>VLOOKUP(C279,TaxInfo!$A$2:$B$641,2,0)</f>
        <v>San Carlos Bioenergy, Inc.</v>
      </c>
      <c r="E279" s="14" t="str">
        <f>VLOOKUP(C279,TaxInfo!$A$2:$C$641,3,0)</f>
        <v>238-494-525-000</v>
      </c>
      <c r="F279" s="14" t="s">
        <v>54</v>
      </c>
      <c r="G279" s="14" t="s">
        <v>37</v>
      </c>
      <c r="H279" s="14" t="s">
        <v>38</v>
      </c>
      <c r="I279" s="14" t="s">
        <v>37</v>
      </c>
      <c r="J279" s="14" t="s">
        <v>37</v>
      </c>
      <c r="K279" s="21" t="s">
        <v>39</v>
      </c>
      <c r="L279" s="23">
        <v>0.02</v>
      </c>
      <c r="M279" s="15" t="s">
        <v>39</v>
      </c>
      <c r="N279" s="20" t="s">
        <v>39</v>
      </c>
      <c r="O279" s="19">
        <f t="shared" si="18"/>
        <v>0.02</v>
      </c>
    </row>
    <row r="280" spans="1:15" ht="18" customHeight="1" x14ac:dyDescent="0.2">
      <c r="A280" s="29">
        <f t="shared" si="19"/>
        <v>277</v>
      </c>
      <c r="B280" s="28" t="s">
        <v>1146</v>
      </c>
      <c r="C280" s="13" t="s">
        <v>1144</v>
      </c>
      <c r="D280" s="13" t="str">
        <f>VLOOKUP(C280,TaxInfo!$A$2:$B$641,2,0)</f>
        <v>San Carlos Bioenergy, Inc.</v>
      </c>
      <c r="E280" s="14" t="str">
        <f>VLOOKUP(C280,TaxInfo!$A$2:$C$641,3,0)</f>
        <v>238-494-525-000</v>
      </c>
      <c r="F280" s="14" t="s">
        <v>36</v>
      </c>
      <c r="G280" s="14" t="s">
        <v>37</v>
      </c>
      <c r="H280" s="14" t="s">
        <v>38</v>
      </c>
      <c r="I280" s="14" t="s">
        <v>37</v>
      </c>
      <c r="J280" s="14" t="s">
        <v>37</v>
      </c>
      <c r="K280" s="21" t="s">
        <v>39</v>
      </c>
      <c r="L280" s="23">
        <v>0.44</v>
      </c>
      <c r="M280" s="15" t="s">
        <v>39</v>
      </c>
      <c r="N280" s="20">
        <v>-0.01</v>
      </c>
      <c r="O280" s="19">
        <f t="shared" si="18"/>
        <v>0.43</v>
      </c>
    </row>
    <row r="281" spans="1:15" ht="18" customHeight="1" x14ac:dyDescent="0.2">
      <c r="A281" s="29">
        <f>A280+1</f>
        <v>278</v>
      </c>
      <c r="B281" s="28" t="s">
        <v>1151</v>
      </c>
      <c r="C281" s="13" t="s">
        <v>1151</v>
      </c>
      <c r="D281" s="13" t="str">
        <f>VLOOKUP(C281,TaxInfo!$A$2:$B$641,2,0)</f>
        <v xml:space="preserve">San Carlos Biopower Inc. </v>
      </c>
      <c r="E281" s="14" t="str">
        <f>VLOOKUP(C281,TaxInfo!$A$2:$C$641,3,0)</f>
        <v>007-339-955-000</v>
      </c>
      <c r="F281" s="14" t="s">
        <v>54</v>
      </c>
      <c r="G281" s="14" t="s">
        <v>37</v>
      </c>
      <c r="H281" s="14" t="s">
        <v>38</v>
      </c>
      <c r="I281" s="14" t="s">
        <v>37</v>
      </c>
      <c r="J281" s="14" t="s">
        <v>37</v>
      </c>
      <c r="K281" s="21" t="s">
        <v>39</v>
      </c>
      <c r="L281" s="23">
        <v>0.05</v>
      </c>
      <c r="M281" s="15" t="s">
        <v>39</v>
      </c>
      <c r="N281" s="20" t="s">
        <v>39</v>
      </c>
      <c r="O281" s="19">
        <f t="shared" si="18"/>
        <v>0.05</v>
      </c>
    </row>
    <row r="282" spans="1:15" ht="18" customHeight="1" x14ac:dyDescent="0.2">
      <c r="A282" s="29">
        <f t="shared" si="19"/>
        <v>279</v>
      </c>
      <c r="B282" s="28" t="s">
        <v>1151</v>
      </c>
      <c r="C282" s="13" t="s">
        <v>1149</v>
      </c>
      <c r="D282" s="13" t="str">
        <f>VLOOKUP(C282,TaxInfo!$A$2:$B$641,2,0)</f>
        <v xml:space="preserve">San Carlos Biopower Inc. </v>
      </c>
      <c r="E282" s="14" t="str">
        <f>VLOOKUP(C282,TaxInfo!$A$2:$C$641,3,0)</f>
        <v>007-339-955-000</v>
      </c>
      <c r="F282" s="14" t="s">
        <v>36</v>
      </c>
      <c r="G282" s="14" t="s">
        <v>37</v>
      </c>
      <c r="H282" s="14" t="s">
        <v>38</v>
      </c>
      <c r="I282" s="14" t="s">
        <v>37</v>
      </c>
      <c r="J282" s="14" t="s">
        <v>37</v>
      </c>
      <c r="K282" s="21" t="s">
        <v>39</v>
      </c>
      <c r="L282" s="23">
        <v>2.42</v>
      </c>
      <c r="M282" s="15" t="s">
        <v>39</v>
      </c>
      <c r="N282" s="20">
        <v>-0.05</v>
      </c>
      <c r="O282" s="19">
        <f t="shared" si="18"/>
        <v>2.37</v>
      </c>
    </row>
    <row r="283" spans="1:15" ht="18" customHeight="1" x14ac:dyDescent="0.2">
      <c r="A283" s="29">
        <f>A282+1</f>
        <v>280</v>
      </c>
      <c r="B283" s="28" t="s">
        <v>1156</v>
      </c>
      <c r="C283" s="13" t="s">
        <v>1156</v>
      </c>
      <c r="D283" s="13" t="str">
        <f>VLOOKUP(C283,TaxInfo!$A$2:$B$641,2,0)</f>
        <v xml:space="preserve">San Carlos Solar Energy Inc. </v>
      </c>
      <c r="E283" s="14" t="str">
        <f>VLOOKUP(C283,TaxInfo!$A$2:$C$641,3,0)</f>
        <v>008-514-713-000</v>
      </c>
      <c r="F283" s="14" t="s">
        <v>54</v>
      </c>
      <c r="G283" s="14" t="s">
        <v>37</v>
      </c>
      <c r="H283" s="14" t="s">
        <v>37</v>
      </c>
      <c r="I283" s="14" t="s">
        <v>37</v>
      </c>
      <c r="J283" s="14" t="s">
        <v>37</v>
      </c>
      <c r="K283" s="21" t="s">
        <v>39</v>
      </c>
      <c r="L283" s="23">
        <v>0.25</v>
      </c>
      <c r="M283" s="15" t="s">
        <v>39</v>
      </c>
      <c r="N283" s="20" t="s">
        <v>39</v>
      </c>
      <c r="O283" s="19">
        <f t="shared" si="18"/>
        <v>0.25</v>
      </c>
    </row>
    <row r="284" spans="1:15" ht="18" customHeight="1" x14ac:dyDescent="0.2">
      <c r="A284" s="29">
        <f t="shared" si="19"/>
        <v>281</v>
      </c>
      <c r="B284" s="28" t="s">
        <v>1156</v>
      </c>
      <c r="C284" s="13" t="s">
        <v>1160</v>
      </c>
      <c r="D284" s="13" t="str">
        <f>VLOOKUP(C284,TaxInfo!$A$2:$B$641,2,0)</f>
        <v xml:space="preserve">San Carlos Solar Energy Inc. </v>
      </c>
      <c r="E284" s="14" t="str">
        <f>VLOOKUP(C284,TaxInfo!$A$2:$C$641,3,0)</f>
        <v>008-514-713-000</v>
      </c>
      <c r="F284" s="14" t="s">
        <v>54</v>
      </c>
      <c r="G284" s="14" t="s">
        <v>37</v>
      </c>
      <c r="H284" s="14" t="s">
        <v>37</v>
      </c>
      <c r="I284" s="14" t="s">
        <v>37</v>
      </c>
      <c r="J284" s="14" t="s">
        <v>37</v>
      </c>
      <c r="K284" s="21" t="s">
        <v>39</v>
      </c>
      <c r="L284" s="23">
        <v>0.28000000000000003</v>
      </c>
      <c r="M284" s="15" t="s">
        <v>39</v>
      </c>
      <c r="N284" s="20">
        <v>-0.01</v>
      </c>
      <c r="O284" s="19">
        <f t="shared" si="18"/>
        <v>0.27</v>
      </c>
    </row>
    <row r="285" spans="1:15" ht="18" customHeight="1" x14ac:dyDescent="0.2">
      <c r="A285" s="29">
        <f t="shared" si="19"/>
        <v>282</v>
      </c>
      <c r="B285" s="28" t="s">
        <v>1156</v>
      </c>
      <c r="C285" s="13" t="s">
        <v>1154</v>
      </c>
      <c r="D285" s="13" t="str">
        <f>VLOOKUP(C285,TaxInfo!$A$2:$B$641,2,0)</f>
        <v xml:space="preserve">San Carlos Solar Energy Inc. </v>
      </c>
      <c r="E285" s="14" t="str">
        <f>VLOOKUP(C285,TaxInfo!$A$2:$C$641,3,0)</f>
        <v>008-514-713-000</v>
      </c>
      <c r="F285" s="14" t="s">
        <v>36</v>
      </c>
      <c r="G285" s="14" t="s">
        <v>37</v>
      </c>
      <c r="H285" s="14" t="s">
        <v>37</v>
      </c>
      <c r="I285" s="14" t="s">
        <v>37</v>
      </c>
      <c r="J285" s="14" t="s">
        <v>37</v>
      </c>
      <c r="K285" s="21" t="s">
        <v>39</v>
      </c>
      <c r="L285" s="23">
        <v>0.15</v>
      </c>
      <c r="M285" s="15" t="s">
        <v>39</v>
      </c>
      <c r="N285" s="20" t="s">
        <v>39</v>
      </c>
      <c r="O285" s="19">
        <f t="shared" si="18"/>
        <v>0.15</v>
      </c>
    </row>
    <row r="286" spans="1:15" ht="18" customHeight="1" x14ac:dyDescent="0.2">
      <c r="A286" s="29">
        <f t="shared" si="19"/>
        <v>283</v>
      </c>
      <c r="B286" s="28" t="s">
        <v>1156</v>
      </c>
      <c r="C286" s="13" t="s">
        <v>1159</v>
      </c>
      <c r="D286" s="13" t="str">
        <f>VLOOKUP(C286,TaxInfo!$A$2:$B$641,2,0)</f>
        <v xml:space="preserve">San Carlos Solar Energy Inc. </v>
      </c>
      <c r="E286" s="14" t="str">
        <f>VLOOKUP(C286,TaxInfo!$A$2:$C$641,3,0)</f>
        <v>008-514-713-000</v>
      </c>
      <c r="F286" s="14" t="s">
        <v>36</v>
      </c>
      <c r="G286" s="14" t="s">
        <v>37</v>
      </c>
      <c r="H286" s="14" t="s">
        <v>37</v>
      </c>
      <c r="I286" s="14" t="s">
        <v>37</v>
      </c>
      <c r="J286" s="14" t="s">
        <v>37</v>
      </c>
      <c r="K286" s="21" t="s">
        <v>39</v>
      </c>
      <c r="L286" s="23">
        <v>0.15</v>
      </c>
      <c r="M286" s="15" t="s">
        <v>39</v>
      </c>
      <c r="N286" s="20" t="s">
        <v>39</v>
      </c>
      <c r="O286" s="19">
        <f t="shared" si="18"/>
        <v>0.15</v>
      </c>
    </row>
    <row r="287" spans="1:15" ht="18" customHeight="1" x14ac:dyDescent="0.2">
      <c r="A287" s="29">
        <f>A286+1</f>
        <v>284</v>
      </c>
      <c r="B287" s="28" t="s">
        <v>1163</v>
      </c>
      <c r="C287" s="13" t="s">
        <v>1163</v>
      </c>
      <c r="D287" s="13" t="str">
        <f>VLOOKUP(C287,TaxInfo!$A$2:$B$641,2,0)</f>
        <v xml:space="preserve">San Carlos Sun Power Inc. </v>
      </c>
      <c r="E287" s="14" t="str">
        <f>VLOOKUP(C287,TaxInfo!$A$2:$C$641,3,0)</f>
        <v>008-828-101-000</v>
      </c>
      <c r="F287" s="14" t="s">
        <v>54</v>
      </c>
      <c r="G287" s="14" t="s">
        <v>37</v>
      </c>
      <c r="H287" s="14" t="s">
        <v>37</v>
      </c>
      <c r="I287" s="14" t="s">
        <v>37</v>
      </c>
      <c r="J287" s="14" t="s">
        <v>37</v>
      </c>
      <c r="K287" s="21" t="s">
        <v>39</v>
      </c>
      <c r="L287" s="23">
        <v>0.33</v>
      </c>
      <c r="M287" s="15" t="s">
        <v>39</v>
      </c>
      <c r="N287" s="20">
        <v>-0.01</v>
      </c>
      <c r="O287" s="19">
        <f t="shared" si="18"/>
        <v>0.32</v>
      </c>
    </row>
    <row r="288" spans="1:15" ht="18" customHeight="1" x14ac:dyDescent="0.2">
      <c r="A288" s="29">
        <f t="shared" si="19"/>
        <v>285</v>
      </c>
      <c r="B288" s="28" t="s">
        <v>1163</v>
      </c>
      <c r="C288" s="13" t="s">
        <v>1161</v>
      </c>
      <c r="D288" s="13" t="str">
        <f>VLOOKUP(C288,TaxInfo!$A$2:$B$641,2,0)</f>
        <v xml:space="preserve">San Carlos Sun Power Inc. </v>
      </c>
      <c r="E288" s="14" t="str">
        <f>VLOOKUP(C288,TaxInfo!$A$2:$C$641,3,0)</f>
        <v>008-828-101-000</v>
      </c>
      <c r="F288" s="14" t="s">
        <v>36</v>
      </c>
      <c r="G288" s="14" t="s">
        <v>37</v>
      </c>
      <c r="H288" s="14" t="s">
        <v>37</v>
      </c>
      <c r="I288" s="14" t="s">
        <v>37</v>
      </c>
      <c r="J288" s="14" t="s">
        <v>37</v>
      </c>
      <c r="K288" s="21" t="s">
        <v>39</v>
      </c>
      <c r="L288" s="23">
        <v>0.2</v>
      </c>
      <c r="M288" s="15" t="s">
        <v>39</v>
      </c>
      <c r="N288" s="20" t="s">
        <v>39</v>
      </c>
      <c r="O288" s="19">
        <f t="shared" si="18"/>
        <v>0.2</v>
      </c>
    </row>
    <row r="289" spans="1:15" ht="18" customHeight="1" x14ac:dyDescent="0.2">
      <c r="A289" s="29">
        <f>A288+1</f>
        <v>286</v>
      </c>
      <c r="B289" s="28" t="s">
        <v>1166</v>
      </c>
      <c r="C289" s="13" t="s">
        <v>1166</v>
      </c>
      <c r="D289" s="13" t="str">
        <f>VLOOKUP(C289,TaxInfo!$A$2:$B$641,2,0)</f>
        <v xml:space="preserve">San Fernando Electric Light &amp; Power Co., Inc. </v>
      </c>
      <c r="E289" s="14" t="str">
        <f>VLOOKUP(C289,TaxInfo!$A$2:$C$641,3,0)</f>
        <v>000-877-891-000</v>
      </c>
      <c r="F289" s="14" t="s">
        <v>36</v>
      </c>
      <c r="G289" s="14" t="s">
        <v>37</v>
      </c>
      <c r="H289" s="14" t="s">
        <v>38</v>
      </c>
      <c r="I289" s="14" t="s">
        <v>38</v>
      </c>
      <c r="J289" s="14" t="s">
        <v>38</v>
      </c>
      <c r="K289" s="21">
        <v>5.35</v>
      </c>
      <c r="L289" s="23" t="s">
        <v>1546</v>
      </c>
      <c r="M289" s="15">
        <v>0.64</v>
      </c>
      <c r="N289" s="20">
        <v>-0.11</v>
      </c>
      <c r="O289" s="19">
        <f t="shared" si="18"/>
        <v>5.879999999999999</v>
      </c>
    </row>
    <row r="290" spans="1:15" ht="18" customHeight="1" x14ac:dyDescent="0.2">
      <c r="A290" s="29">
        <f>A289+1</f>
        <v>287</v>
      </c>
      <c r="B290" s="28" t="s">
        <v>1170</v>
      </c>
      <c r="C290" s="13" t="s">
        <v>1174</v>
      </c>
      <c r="D290" s="13" t="str">
        <f>VLOOKUP(C290,TaxInfo!$A$2:$B$641,2,0)</f>
        <v xml:space="preserve">San Jose City I Power Corporation </v>
      </c>
      <c r="E290" s="14" t="str">
        <f>VLOOKUP(C290,TaxInfo!$A$2:$C$641,3,0)</f>
        <v>006-530-554-000</v>
      </c>
      <c r="F290" s="14" t="s">
        <v>54</v>
      </c>
      <c r="G290" s="14" t="s">
        <v>37</v>
      </c>
      <c r="H290" s="14" t="s">
        <v>37</v>
      </c>
      <c r="I290" s="14" t="s">
        <v>37</v>
      </c>
      <c r="J290" s="14" t="s">
        <v>37</v>
      </c>
      <c r="K290" s="21" t="s">
        <v>39</v>
      </c>
      <c r="L290" s="23">
        <v>0.01</v>
      </c>
      <c r="M290" s="15" t="s">
        <v>39</v>
      </c>
      <c r="N290" s="20" t="s">
        <v>39</v>
      </c>
      <c r="O290" s="19">
        <f t="shared" si="18"/>
        <v>0.01</v>
      </c>
    </row>
    <row r="291" spans="1:15" ht="18" customHeight="1" x14ac:dyDescent="0.2">
      <c r="A291" s="29">
        <f t="shared" si="19"/>
        <v>288</v>
      </c>
      <c r="B291" s="28" t="s">
        <v>1170</v>
      </c>
      <c r="C291" s="13" t="s">
        <v>1177</v>
      </c>
      <c r="D291" s="13" t="str">
        <f>VLOOKUP(C291,TaxInfo!$A$2:$B$641,2,0)</f>
        <v xml:space="preserve">San Jose City I Power Corporation </v>
      </c>
      <c r="E291" s="14" t="str">
        <f>VLOOKUP(C291,TaxInfo!$A$2:$C$641,3,0)</f>
        <v>006-530-554-000</v>
      </c>
      <c r="F291" s="14" t="s">
        <v>36</v>
      </c>
      <c r="G291" s="14" t="s">
        <v>37</v>
      </c>
      <c r="H291" s="14" t="s">
        <v>37</v>
      </c>
      <c r="I291" s="14" t="s">
        <v>37</v>
      </c>
      <c r="J291" s="14" t="s">
        <v>37</v>
      </c>
      <c r="K291" s="21" t="s">
        <v>39</v>
      </c>
      <c r="L291" s="23">
        <v>0.02</v>
      </c>
      <c r="M291" s="15" t="s">
        <v>39</v>
      </c>
      <c r="N291" s="20" t="s">
        <v>39</v>
      </c>
      <c r="O291" s="19">
        <f t="shared" si="18"/>
        <v>0.02</v>
      </c>
    </row>
    <row r="292" spans="1:15" ht="18" customHeight="1" x14ac:dyDescent="0.2">
      <c r="A292" s="29">
        <f t="shared" si="19"/>
        <v>289</v>
      </c>
      <c r="B292" s="28" t="s">
        <v>1170</v>
      </c>
      <c r="C292" s="13" t="s">
        <v>1175</v>
      </c>
      <c r="D292" s="13" t="str">
        <f>VLOOKUP(C292,TaxInfo!$A$2:$B$641,2,0)</f>
        <v xml:space="preserve">San Jose City I Power Corporation </v>
      </c>
      <c r="E292" s="14" t="str">
        <f>VLOOKUP(C292,TaxInfo!$A$2:$C$641,3,0)</f>
        <v>006-530-554-000</v>
      </c>
      <c r="F292" s="14" t="s">
        <v>36</v>
      </c>
      <c r="G292" s="14" t="s">
        <v>37</v>
      </c>
      <c r="H292" s="14" t="s">
        <v>37</v>
      </c>
      <c r="I292" s="14" t="s">
        <v>37</v>
      </c>
      <c r="J292" s="14" t="s">
        <v>37</v>
      </c>
      <c r="K292" s="21" t="s">
        <v>39</v>
      </c>
      <c r="L292" s="23">
        <v>0.21</v>
      </c>
      <c r="M292" s="15" t="s">
        <v>39</v>
      </c>
      <c r="N292" s="20" t="s">
        <v>39</v>
      </c>
      <c r="O292" s="19">
        <f t="shared" si="18"/>
        <v>0.21</v>
      </c>
    </row>
    <row r="293" spans="1:15" ht="18" customHeight="1" x14ac:dyDescent="0.2">
      <c r="A293" s="29">
        <f>A292+1</f>
        <v>290</v>
      </c>
      <c r="B293" s="28" t="s">
        <v>1180</v>
      </c>
      <c r="C293" s="13" t="s">
        <v>1194</v>
      </c>
      <c r="D293" s="13" t="str">
        <f>VLOOKUP(C293,TaxInfo!$A$2:$B$641,2,0)</f>
        <v xml:space="preserve">San Miguel Energy Corporation </v>
      </c>
      <c r="E293" s="14" t="str">
        <f>VLOOKUP(C293,TaxInfo!$A$2:$C$641,3,0)</f>
        <v>225-353-447-000</v>
      </c>
      <c r="F293" s="14" t="s">
        <v>36</v>
      </c>
      <c r="G293" s="14" t="s">
        <v>37</v>
      </c>
      <c r="H293" s="14" t="s">
        <v>38</v>
      </c>
      <c r="I293" s="14" t="s">
        <v>38</v>
      </c>
      <c r="J293" s="14" t="s">
        <v>38</v>
      </c>
      <c r="K293" s="21">
        <v>0.03</v>
      </c>
      <c r="L293" s="23" t="s">
        <v>1546</v>
      </c>
      <c r="M293" s="15" t="s">
        <v>39</v>
      </c>
      <c r="N293" s="20" t="s">
        <v>39</v>
      </c>
      <c r="O293" s="19">
        <f t="shared" si="18"/>
        <v>0.03</v>
      </c>
    </row>
    <row r="294" spans="1:15" ht="18" customHeight="1" x14ac:dyDescent="0.2">
      <c r="A294" s="29">
        <f t="shared" ref="A294:A331" si="20">A293+1</f>
        <v>291</v>
      </c>
      <c r="B294" s="28" t="s">
        <v>1180</v>
      </c>
      <c r="C294" s="13" t="s">
        <v>1192</v>
      </c>
      <c r="D294" s="13" t="str">
        <f>VLOOKUP(C294,TaxInfo!$A$2:$B$641,2,0)</f>
        <v xml:space="preserve">San Miguel Energy Corporation </v>
      </c>
      <c r="E294" s="14" t="str">
        <f>VLOOKUP(C294,TaxInfo!$A$2:$C$641,3,0)</f>
        <v>225-353-447-000</v>
      </c>
      <c r="F294" s="14" t="s">
        <v>36</v>
      </c>
      <c r="G294" s="14" t="s">
        <v>37</v>
      </c>
      <c r="H294" s="14" t="s">
        <v>38</v>
      </c>
      <c r="I294" s="14" t="s">
        <v>38</v>
      </c>
      <c r="J294" s="14" t="s">
        <v>38</v>
      </c>
      <c r="K294" s="21">
        <v>37.5</v>
      </c>
      <c r="L294" s="23" t="s">
        <v>1546</v>
      </c>
      <c r="M294" s="15">
        <v>4.5</v>
      </c>
      <c r="N294" s="20">
        <v>-0.75</v>
      </c>
      <c r="O294" s="19">
        <f t="shared" si="18"/>
        <v>41.25</v>
      </c>
    </row>
    <row r="295" spans="1:15" ht="18" customHeight="1" x14ac:dyDescent="0.2">
      <c r="A295" s="29">
        <f t="shared" si="20"/>
        <v>292</v>
      </c>
      <c r="B295" s="28" t="s">
        <v>1180</v>
      </c>
      <c r="C295" s="13" t="s">
        <v>1178</v>
      </c>
      <c r="D295" s="13" t="str">
        <f>VLOOKUP(C295,TaxInfo!$A$2:$B$641,2,0)</f>
        <v xml:space="preserve">San Miguel Energy Corporation </v>
      </c>
      <c r="E295" s="14" t="str">
        <f>VLOOKUP(C295,TaxInfo!$A$2:$C$641,3,0)</f>
        <v>225-353-447-000</v>
      </c>
      <c r="F295" s="14" t="s">
        <v>36</v>
      </c>
      <c r="G295" s="14" t="s">
        <v>37</v>
      </c>
      <c r="H295" s="14" t="s">
        <v>38</v>
      </c>
      <c r="I295" s="14" t="s">
        <v>38</v>
      </c>
      <c r="J295" s="14" t="s">
        <v>38</v>
      </c>
      <c r="K295" s="21">
        <v>0.21</v>
      </c>
      <c r="L295" s="23" t="s">
        <v>1546</v>
      </c>
      <c r="M295" s="15">
        <v>0.03</v>
      </c>
      <c r="N295" s="20" t="s">
        <v>39</v>
      </c>
      <c r="O295" s="19">
        <f t="shared" si="18"/>
        <v>0.24</v>
      </c>
    </row>
    <row r="296" spans="1:15" ht="18" customHeight="1" x14ac:dyDescent="0.2">
      <c r="A296" s="29">
        <f t="shared" si="20"/>
        <v>293</v>
      </c>
      <c r="B296" s="28" t="s">
        <v>1180</v>
      </c>
      <c r="C296" s="13" t="s">
        <v>1196</v>
      </c>
      <c r="D296" s="13" t="str">
        <f>VLOOKUP(C296,TaxInfo!$A$2:$B$641,2,0)</f>
        <v xml:space="preserve">San Miguel Energy Corporation </v>
      </c>
      <c r="E296" s="14" t="str">
        <f>VLOOKUP(C296,TaxInfo!$A$2:$C$641,3,0)</f>
        <v>225-353-447-000</v>
      </c>
      <c r="F296" s="14" t="s">
        <v>36</v>
      </c>
      <c r="G296" s="14" t="s">
        <v>37</v>
      </c>
      <c r="H296" s="14" t="s">
        <v>38</v>
      </c>
      <c r="I296" s="14" t="s">
        <v>38</v>
      </c>
      <c r="J296" s="14" t="s">
        <v>38</v>
      </c>
      <c r="K296" s="21">
        <v>7.0000000000000007E-2</v>
      </c>
      <c r="L296" s="23" t="s">
        <v>1546</v>
      </c>
      <c r="M296" s="15">
        <v>0.01</v>
      </c>
      <c r="N296" s="20" t="s">
        <v>39</v>
      </c>
      <c r="O296" s="19">
        <f t="shared" si="18"/>
        <v>0.08</v>
      </c>
    </row>
    <row r="297" spans="1:15" ht="18" customHeight="1" x14ac:dyDescent="0.2">
      <c r="A297" s="29">
        <f t="shared" si="20"/>
        <v>294</v>
      </c>
      <c r="B297" s="28" t="s">
        <v>1180</v>
      </c>
      <c r="C297" s="13" t="s">
        <v>1195</v>
      </c>
      <c r="D297" s="13" t="str">
        <f>VLOOKUP(C297,TaxInfo!$A$2:$B$641,2,0)</f>
        <v xml:space="preserve">San Miguel Energy Corporation </v>
      </c>
      <c r="E297" s="14" t="str">
        <f>VLOOKUP(C297,TaxInfo!$A$2:$C$641,3,0)</f>
        <v>225-353-447-000</v>
      </c>
      <c r="F297" s="14" t="s">
        <v>36</v>
      </c>
      <c r="G297" s="14" t="s">
        <v>37</v>
      </c>
      <c r="H297" s="14" t="s">
        <v>38</v>
      </c>
      <c r="I297" s="14" t="s">
        <v>38</v>
      </c>
      <c r="J297" s="14" t="s">
        <v>38</v>
      </c>
      <c r="K297" s="21">
        <v>0.27</v>
      </c>
      <c r="L297" s="23" t="s">
        <v>1546</v>
      </c>
      <c r="M297" s="15">
        <v>0.03</v>
      </c>
      <c r="N297" s="20">
        <v>-0.01</v>
      </c>
      <c r="O297" s="19">
        <f t="shared" si="18"/>
        <v>0.29000000000000004</v>
      </c>
    </row>
    <row r="298" spans="1:15" ht="18" customHeight="1" x14ac:dyDescent="0.2">
      <c r="A298" s="29">
        <f t="shared" si="20"/>
        <v>295</v>
      </c>
      <c r="B298" s="28" t="s">
        <v>1180</v>
      </c>
      <c r="C298" s="13" t="s">
        <v>1200</v>
      </c>
      <c r="D298" s="13" t="str">
        <f>VLOOKUP(C298,TaxInfo!$A$2:$B$641,2,0)</f>
        <v xml:space="preserve">San Miguel Energy Corporation </v>
      </c>
      <c r="E298" s="14" t="str">
        <f>VLOOKUP(C298,TaxInfo!$A$2:$C$641,3,0)</f>
        <v>225-353-447-000</v>
      </c>
      <c r="F298" s="14" t="s">
        <v>36</v>
      </c>
      <c r="G298" s="14" t="s">
        <v>37</v>
      </c>
      <c r="H298" s="14" t="s">
        <v>38</v>
      </c>
      <c r="I298" s="14" t="s">
        <v>38</v>
      </c>
      <c r="J298" s="14" t="s">
        <v>38</v>
      </c>
      <c r="K298" s="21">
        <v>18.98</v>
      </c>
      <c r="L298" s="23" t="s">
        <v>1546</v>
      </c>
      <c r="M298" s="15">
        <v>2.2799999999999998</v>
      </c>
      <c r="N298" s="20">
        <v>-0.38</v>
      </c>
      <c r="O298" s="19">
        <f t="shared" si="18"/>
        <v>20.880000000000003</v>
      </c>
    </row>
    <row r="299" spans="1:15" ht="18" customHeight="1" x14ac:dyDescent="0.2">
      <c r="A299" s="29">
        <f t="shared" si="20"/>
        <v>296</v>
      </c>
      <c r="B299" s="28" t="s">
        <v>1180</v>
      </c>
      <c r="C299" s="13" t="s">
        <v>1197</v>
      </c>
      <c r="D299" s="13" t="str">
        <f>VLOOKUP(C299,TaxInfo!$A$2:$B$641,2,0)</f>
        <v xml:space="preserve">San Miguel Energy Corporation </v>
      </c>
      <c r="E299" s="14" t="str">
        <f>VLOOKUP(C299,TaxInfo!$A$2:$C$641,3,0)</f>
        <v>225-353-447-000</v>
      </c>
      <c r="F299" s="14" t="s">
        <v>36</v>
      </c>
      <c r="G299" s="14" t="s">
        <v>37</v>
      </c>
      <c r="H299" s="14" t="s">
        <v>38</v>
      </c>
      <c r="I299" s="14" t="s">
        <v>38</v>
      </c>
      <c r="J299" s="14" t="s">
        <v>38</v>
      </c>
      <c r="K299" s="21">
        <v>0.34</v>
      </c>
      <c r="L299" s="23" t="s">
        <v>1546</v>
      </c>
      <c r="M299" s="15">
        <v>0.04</v>
      </c>
      <c r="N299" s="20">
        <v>-0.01</v>
      </c>
      <c r="O299" s="19">
        <f t="shared" si="18"/>
        <v>0.37</v>
      </c>
    </row>
    <row r="300" spans="1:15" ht="18" customHeight="1" x14ac:dyDescent="0.2">
      <c r="A300" s="29">
        <f t="shared" si="20"/>
        <v>297</v>
      </c>
      <c r="B300" s="28" t="s">
        <v>1180</v>
      </c>
      <c r="C300" s="13" t="s">
        <v>1198</v>
      </c>
      <c r="D300" s="13" t="str">
        <f>VLOOKUP(C300,TaxInfo!$A$2:$B$641,2,0)</f>
        <v xml:space="preserve">San Miguel Energy Corporation </v>
      </c>
      <c r="E300" s="14" t="str">
        <f>VLOOKUP(C300,TaxInfo!$A$2:$C$641,3,0)</f>
        <v>225-353-447-000</v>
      </c>
      <c r="F300" s="14" t="s">
        <v>36</v>
      </c>
      <c r="G300" s="14" t="s">
        <v>37</v>
      </c>
      <c r="H300" s="14" t="s">
        <v>38</v>
      </c>
      <c r="I300" s="14" t="s">
        <v>38</v>
      </c>
      <c r="J300" s="14" t="s">
        <v>38</v>
      </c>
      <c r="K300" s="21">
        <v>0.26</v>
      </c>
      <c r="L300" s="23" t="s">
        <v>1546</v>
      </c>
      <c r="M300" s="15">
        <v>0.03</v>
      </c>
      <c r="N300" s="20">
        <v>-0.01</v>
      </c>
      <c r="O300" s="19">
        <f t="shared" si="18"/>
        <v>0.28000000000000003</v>
      </c>
    </row>
    <row r="301" spans="1:15" ht="18" customHeight="1" x14ac:dyDescent="0.2">
      <c r="A301" s="29">
        <f t="shared" si="20"/>
        <v>298</v>
      </c>
      <c r="B301" s="28" t="s">
        <v>1180</v>
      </c>
      <c r="C301" s="13" t="s">
        <v>1180</v>
      </c>
      <c r="D301" s="13" t="str">
        <f>VLOOKUP(C301,TaxInfo!$A$2:$B$641,2,0)</f>
        <v xml:space="preserve">San Miguel Energy Corporation </v>
      </c>
      <c r="E301" s="14" t="str">
        <f>VLOOKUP(C301,TaxInfo!$A$2:$C$641,3,0)</f>
        <v>225-353-447-000</v>
      </c>
      <c r="F301" s="14" t="s">
        <v>54</v>
      </c>
      <c r="G301" s="14" t="s">
        <v>37</v>
      </c>
      <c r="H301" s="14" t="s">
        <v>38</v>
      </c>
      <c r="I301" s="14" t="s">
        <v>38</v>
      </c>
      <c r="J301" s="14" t="s">
        <v>38</v>
      </c>
      <c r="K301" s="21">
        <v>75.31</v>
      </c>
      <c r="L301" s="23" t="s">
        <v>1546</v>
      </c>
      <c r="M301" s="15">
        <v>9.0399999999999991</v>
      </c>
      <c r="N301" s="20">
        <v>-1.51</v>
      </c>
      <c r="O301" s="19">
        <f t="shared" si="18"/>
        <v>82.839999999999989</v>
      </c>
    </row>
    <row r="302" spans="1:15" ht="18" customHeight="1" x14ac:dyDescent="0.2">
      <c r="A302" s="29">
        <f t="shared" si="20"/>
        <v>299</v>
      </c>
      <c r="B302" s="28" t="s">
        <v>1180</v>
      </c>
      <c r="C302" s="13" t="s">
        <v>1201</v>
      </c>
      <c r="D302" s="13" t="str">
        <f>VLOOKUP(C302,TaxInfo!$A$2:$B$641,2,0)</f>
        <v xml:space="preserve">San Miguel Energy Corporation </v>
      </c>
      <c r="E302" s="14" t="str">
        <f>VLOOKUP(C302,TaxInfo!$A$2:$C$641,3,0)</f>
        <v>225-353-447-000</v>
      </c>
      <c r="F302" s="14" t="s">
        <v>36</v>
      </c>
      <c r="G302" s="14" t="s">
        <v>37</v>
      </c>
      <c r="H302" s="14" t="s">
        <v>38</v>
      </c>
      <c r="I302" s="14" t="s">
        <v>38</v>
      </c>
      <c r="J302" s="14" t="s">
        <v>38</v>
      </c>
      <c r="K302" s="21">
        <v>33.28</v>
      </c>
      <c r="L302" s="23" t="s">
        <v>1546</v>
      </c>
      <c r="M302" s="15">
        <v>3.99</v>
      </c>
      <c r="N302" s="20">
        <v>-0.67</v>
      </c>
      <c r="O302" s="19">
        <f t="shared" si="18"/>
        <v>36.6</v>
      </c>
    </row>
    <row r="303" spans="1:15" ht="18" customHeight="1" x14ac:dyDescent="0.2">
      <c r="A303" s="29">
        <f t="shared" si="20"/>
        <v>300</v>
      </c>
      <c r="B303" s="28" t="s">
        <v>1180</v>
      </c>
      <c r="C303" s="13" t="s">
        <v>1188</v>
      </c>
      <c r="D303" s="13" t="str">
        <f>VLOOKUP(C303,TaxInfo!$A$2:$B$641,2,0)</f>
        <v xml:space="preserve">San Miguel Energy Corporation </v>
      </c>
      <c r="E303" s="14" t="str">
        <f>VLOOKUP(C303,TaxInfo!$A$2:$C$641,3,0)</f>
        <v>225-353-447-000</v>
      </c>
      <c r="F303" s="14" t="s">
        <v>36</v>
      </c>
      <c r="G303" s="14" t="s">
        <v>37</v>
      </c>
      <c r="H303" s="14" t="s">
        <v>38</v>
      </c>
      <c r="I303" s="14" t="s">
        <v>38</v>
      </c>
      <c r="J303" s="14" t="s">
        <v>38</v>
      </c>
      <c r="K303" s="21">
        <v>0.41</v>
      </c>
      <c r="L303" s="23" t="s">
        <v>1546</v>
      </c>
      <c r="M303" s="15">
        <v>0.05</v>
      </c>
      <c r="N303" s="20">
        <v>-0.01</v>
      </c>
      <c r="O303" s="19">
        <f t="shared" si="18"/>
        <v>0.44999999999999996</v>
      </c>
    </row>
    <row r="304" spans="1:15" ht="18" customHeight="1" x14ac:dyDescent="0.2">
      <c r="A304" s="29">
        <f t="shared" si="20"/>
        <v>301</v>
      </c>
      <c r="B304" s="28" t="s">
        <v>1180</v>
      </c>
      <c r="C304" s="13" t="s">
        <v>1190</v>
      </c>
      <c r="D304" s="13" t="str">
        <f>VLOOKUP(C304,TaxInfo!$A$2:$B$641,2,0)</f>
        <v xml:space="preserve">San Miguel Energy Corporation </v>
      </c>
      <c r="E304" s="14" t="str">
        <f>VLOOKUP(C304,TaxInfo!$A$2:$C$641,3,0)</f>
        <v>225-353-447-000</v>
      </c>
      <c r="F304" s="14" t="s">
        <v>36</v>
      </c>
      <c r="G304" s="14" t="s">
        <v>37</v>
      </c>
      <c r="H304" s="14" t="s">
        <v>38</v>
      </c>
      <c r="I304" s="14" t="s">
        <v>38</v>
      </c>
      <c r="J304" s="14" t="s">
        <v>38</v>
      </c>
      <c r="K304" s="21">
        <v>1.71</v>
      </c>
      <c r="L304" s="23" t="s">
        <v>1546</v>
      </c>
      <c r="M304" s="15">
        <v>0.21</v>
      </c>
      <c r="N304" s="20">
        <v>-0.03</v>
      </c>
      <c r="O304" s="19">
        <f t="shared" si="18"/>
        <v>1.89</v>
      </c>
    </row>
    <row r="305" spans="1:15" ht="18" customHeight="1" x14ac:dyDescent="0.2">
      <c r="A305" s="29">
        <f>A304+1</f>
        <v>302</v>
      </c>
      <c r="B305" s="28" t="s">
        <v>1202</v>
      </c>
      <c r="C305" s="13" t="s">
        <v>1202</v>
      </c>
      <c r="D305" s="13" t="str">
        <f>VLOOKUP(C305,TaxInfo!$A$2:$B$641,2,0)</f>
        <v>SC Global Coco Products</v>
      </c>
      <c r="E305" s="14" t="str">
        <f>VLOOKUP(C305,TaxInfo!$A$2:$C$641,3,0)</f>
        <v>005-761-999-000</v>
      </c>
      <c r="F305" s="14" t="s">
        <v>36</v>
      </c>
      <c r="G305" s="14" t="s">
        <v>37</v>
      </c>
      <c r="H305" s="14" t="s">
        <v>38</v>
      </c>
      <c r="I305" s="14" t="s">
        <v>38</v>
      </c>
      <c r="J305" s="14" t="s">
        <v>37</v>
      </c>
      <c r="K305" s="21" t="s">
        <v>39</v>
      </c>
      <c r="L305" s="23">
        <v>0.21</v>
      </c>
      <c r="M305" s="15" t="s">
        <v>39</v>
      </c>
      <c r="N305" s="20" t="s">
        <v>39</v>
      </c>
      <c r="O305" s="19">
        <f t="shared" si="18"/>
        <v>0.21</v>
      </c>
    </row>
    <row r="306" spans="1:15" ht="18" customHeight="1" x14ac:dyDescent="0.2">
      <c r="A306" s="29">
        <f>A305+1</f>
        <v>303</v>
      </c>
      <c r="B306" s="28" t="s">
        <v>1208</v>
      </c>
      <c r="C306" s="13" t="s">
        <v>1208</v>
      </c>
      <c r="D306" s="13" t="str">
        <f>VLOOKUP(C306,TaxInfo!$A$2:$B$641,2,0)</f>
        <v xml:space="preserve">SEM-Calaca Power Corporation </v>
      </c>
      <c r="E306" s="14" t="str">
        <f>VLOOKUP(C306,TaxInfo!$A$2:$C$641,3,0)</f>
        <v>007-483-945-000</v>
      </c>
      <c r="F306" s="14" t="s">
        <v>54</v>
      </c>
      <c r="G306" s="14" t="s">
        <v>37</v>
      </c>
      <c r="H306" s="14" t="s">
        <v>38</v>
      </c>
      <c r="I306" s="14" t="s">
        <v>38</v>
      </c>
      <c r="J306" s="14" t="s">
        <v>38</v>
      </c>
      <c r="K306" s="21">
        <v>1.78</v>
      </c>
      <c r="L306" s="23" t="s">
        <v>1546</v>
      </c>
      <c r="M306" s="15">
        <v>0.21</v>
      </c>
      <c r="N306" s="20">
        <v>-0.04</v>
      </c>
      <c r="O306" s="19">
        <f t="shared" si="18"/>
        <v>1.95</v>
      </c>
    </row>
    <row r="307" spans="1:15" ht="18" customHeight="1" x14ac:dyDescent="0.2">
      <c r="A307" s="29">
        <f t="shared" si="20"/>
        <v>304</v>
      </c>
      <c r="B307" s="28" t="s">
        <v>1208</v>
      </c>
      <c r="C307" s="13" t="s">
        <v>1206</v>
      </c>
      <c r="D307" s="13" t="str">
        <f>VLOOKUP(C307,TaxInfo!$A$2:$B$641,2,0)</f>
        <v xml:space="preserve">SEM-Calaca Power Corporation </v>
      </c>
      <c r="E307" s="14" t="str">
        <f>VLOOKUP(C307,TaxInfo!$A$2:$C$641,3,0)</f>
        <v>007-483-945-000</v>
      </c>
      <c r="F307" s="14" t="s">
        <v>36</v>
      </c>
      <c r="G307" s="14" t="s">
        <v>37</v>
      </c>
      <c r="H307" s="14" t="s">
        <v>38</v>
      </c>
      <c r="I307" s="14" t="s">
        <v>38</v>
      </c>
      <c r="J307" s="14" t="s">
        <v>38</v>
      </c>
      <c r="K307" s="21">
        <v>0.02</v>
      </c>
      <c r="L307" s="23" t="s">
        <v>1546</v>
      </c>
      <c r="M307" s="15" t="s">
        <v>39</v>
      </c>
      <c r="N307" s="20" t="s">
        <v>39</v>
      </c>
      <c r="O307" s="19">
        <f t="shared" si="18"/>
        <v>0.02</v>
      </c>
    </row>
    <row r="308" spans="1:15" ht="18" customHeight="1" x14ac:dyDescent="0.2">
      <c r="A308" s="29">
        <f>A307+1</f>
        <v>305</v>
      </c>
      <c r="B308" s="28" t="s">
        <v>1213</v>
      </c>
      <c r="C308" s="13" t="s">
        <v>1213</v>
      </c>
      <c r="D308" s="13" t="str">
        <f>VLOOKUP(C308,TaxInfo!$A$2:$B$641,2,0)</f>
        <v xml:space="preserve">SEM-CALACA RES CORPORATION </v>
      </c>
      <c r="E308" s="14" t="str">
        <f>VLOOKUP(C308,TaxInfo!$A$2:$C$641,3,0)</f>
        <v>007-357-576-000</v>
      </c>
      <c r="F308" s="14" t="s">
        <v>36</v>
      </c>
      <c r="G308" s="14" t="s">
        <v>37</v>
      </c>
      <c r="H308" s="14" t="s">
        <v>38</v>
      </c>
      <c r="I308" s="14" t="s">
        <v>38</v>
      </c>
      <c r="J308" s="14" t="s">
        <v>38</v>
      </c>
      <c r="K308" s="21">
        <v>0.4</v>
      </c>
      <c r="L308" s="23" t="s">
        <v>1546</v>
      </c>
      <c r="M308" s="15">
        <v>0.05</v>
      </c>
      <c r="N308" s="20">
        <v>-0.01</v>
      </c>
      <c r="O308" s="19">
        <f t="shared" si="18"/>
        <v>0.44</v>
      </c>
    </row>
    <row r="309" spans="1:15" ht="18" customHeight="1" x14ac:dyDescent="0.2">
      <c r="A309" s="29">
        <f>A308+1</f>
        <v>306</v>
      </c>
      <c r="B309" s="28" t="s">
        <v>1219</v>
      </c>
      <c r="C309" s="13" t="s">
        <v>1219</v>
      </c>
      <c r="D309" s="13" t="str">
        <f>VLOOKUP(C309,TaxInfo!$A$2:$B$641,2,0)</f>
        <v>Shell Energy Philippines, Inc.</v>
      </c>
      <c r="E309" s="14" t="str">
        <f>VLOOKUP(C309,TaxInfo!$A$2:$C$641,3,0)</f>
        <v>006-733-227-000</v>
      </c>
      <c r="F309" s="14" t="s">
        <v>36</v>
      </c>
      <c r="G309" s="14" t="s">
        <v>37</v>
      </c>
      <c r="H309" s="14" t="s">
        <v>38</v>
      </c>
      <c r="I309" s="14" t="s">
        <v>38</v>
      </c>
      <c r="J309" s="14" t="s">
        <v>38</v>
      </c>
      <c r="K309" s="21">
        <v>0.02</v>
      </c>
      <c r="L309" s="23" t="s">
        <v>1546</v>
      </c>
      <c r="M309" s="15" t="s">
        <v>39</v>
      </c>
      <c r="N309" s="20" t="s">
        <v>39</v>
      </c>
      <c r="O309" s="19">
        <f t="shared" si="18"/>
        <v>0.02</v>
      </c>
    </row>
    <row r="310" spans="1:15" ht="18" customHeight="1" x14ac:dyDescent="0.2">
      <c r="A310" s="29">
        <f t="shared" si="20"/>
        <v>307</v>
      </c>
      <c r="B310" s="28" t="s">
        <v>1219</v>
      </c>
      <c r="C310" s="13" t="s">
        <v>1222</v>
      </c>
      <c r="D310" s="13" t="str">
        <f>VLOOKUP(C310,TaxInfo!$A$2:$B$641,2,0)</f>
        <v>Shell Energy Philippines, Inc.</v>
      </c>
      <c r="E310" s="14" t="str">
        <f>VLOOKUP(C310,TaxInfo!$A$2:$C$641,3,0)</f>
        <v>006-733-227-000</v>
      </c>
      <c r="F310" s="14" t="s">
        <v>36</v>
      </c>
      <c r="G310" s="14" t="s">
        <v>37</v>
      </c>
      <c r="H310" s="14" t="s">
        <v>38</v>
      </c>
      <c r="I310" s="14" t="s">
        <v>38</v>
      </c>
      <c r="J310" s="14" t="s">
        <v>38</v>
      </c>
      <c r="K310" s="21">
        <v>0.04</v>
      </c>
      <c r="L310" s="23" t="s">
        <v>1546</v>
      </c>
      <c r="M310" s="15" t="s">
        <v>39</v>
      </c>
      <c r="N310" s="20" t="s">
        <v>39</v>
      </c>
      <c r="O310" s="19">
        <f t="shared" si="18"/>
        <v>0.04</v>
      </c>
    </row>
    <row r="311" spans="1:15" ht="18" customHeight="1" x14ac:dyDescent="0.2">
      <c r="A311" s="29">
        <f>A310+1</f>
        <v>308</v>
      </c>
      <c r="B311" s="28" t="s">
        <v>1223</v>
      </c>
      <c r="C311" s="13" t="s">
        <v>1223</v>
      </c>
      <c r="D311" s="13" t="str">
        <f>VLOOKUP(C311,TaxInfo!$A$2:$B$641,2,0)</f>
        <v xml:space="preserve">Silay Solar Power, Inc. </v>
      </c>
      <c r="E311" s="14" t="str">
        <f>VLOOKUP(C311,TaxInfo!$A$2:$C$641,3,0)</f>
        <v>009-103-282-000</v>
      </c>
      <c r="F311" s="14" t="s">
        <v>54</v>
      </c>
      <c r="G311" s="14" t="s">
        <v>38</v>
      </c>
      <c r="H311" s="14" t="s">
        <v>37</v>
      </c>
      <c r="I311" s="14" t="s">
        <v>37</v>
      </c>
      <c r="J311" s="14" t="s">
        <v>37</v>
      </c>
      <c r="K311" s="21" t="s">
        <v>39</v>
      </c>
      <c r="L311" s="23">
        <v>0.4</v>
      </c>
      <c r="M311" s="15" t="s">
        <v>39</v>
      </c>
      <c r="N311" s="20" t="s">
        <v>39</v>
      </c>
      <c r="O311" s="19">
        <f t="shared" si="18"/>
        <v>0.4</v>
      </c>
    </row>
    <row r="312" spans="1:15" ht="18" customHeight="1" x14ac:dyDescent="0.2">
      <c r="A312" s="29">
        <f t="shared" si="20"/>
        <v>309</v>
      </c>
      <c r="B312" s="28" t="s">
        <v>1223</v>
      </c>
      <c r="C312" s="13" t="s">
        <v>1227</v>
      </c>
      <c r="D312" s="13" t="str">
        <f>VLOOKUP(C312,TaxInfo!$A$2:$B$641,2,0)</f>
        <v xml:space="preserve">Silay Solar Power, Inc. </v>
      </c>
      <c r="E312" s="14" t="str">
        <f>VLOOKUP(C312,TaxInfo!$A$2:$C$641,3,0)</f>
        <v>009-103-282-000</v>
      </c>
      <c r="F312" s="14" t="s">
        <v>36</v>
      </c>
      <c r="G312" s="14" t="s">
        <v>38</v>
      </c>
      <c r="H312" s="14" t="s">
        <v>37</v>
      </c>
      <c r="I312" s="14" t="s">
        <v>37</v>
      </c>
      <c r="J312" s="14" t="s">
        <v>37</v>
      </c>
      <c r="K312" s="21" t="s">
        <v>39</v>
      </c>
      <c r="L312" s="23">
        <v>0.14000000000000001</v>
      </c>
      <c r="M312" s="15" t="s">
        <v>39</v>
      </c>
      <c r="N312" s="20" t="s">
        <v>39</v>
      </c>
      <c r="O312" s="19">
        <f t="shared" si="18"/>
        <v>0.14000000000000001</v>
      </c>
    </row>
    <row r="313" spans="1:15" ht="18" customHeight="1" x14ac:dyDescent="0.2">
      <c r="A313" s="29">
        <f>A312+1</f>
        <v>310</v>
      </c>
      <c r="B313" s="28" t="s">
        <v>1229</v>
      </c>
      <c r="C313" s="13" t="s">
        <v>1229</v>
      </c>
      <c r="D313" s="13" t="str">
        <f>VLOOKUP(C313,TaxInfo!$A$2:$B$641,2,0)</f>
        <v xml:space="preserve">SMC Consolidated Power Corporation </v>
      </c>
      <c r="E313" s="14" t="str">
        <f>VLOOKUP(C313,TaxInfo!$A$2:$C$641,3,0)</f>
        <v>008-107-131-000</v>
      </c>
      <c r="F313" s="14" t="s">
        <v>36</v>
      </c>
      <c r="G313" s="14" t="s">
        <v>37</v>
      </c>
      <c r="H313" s="14" t="s">
        <v>37</v>
      </c>
      <c r="I313" s="14" t="s">
        <v>38</v>
      </c>
      <c r="J313" s="14" t="s">
        <v>38</v>
      </c>
      <c r="K313" s="21">
        <v>43.77</v>
      </c>
      <c r="L313" s="23" t="s">
        <v>1546</v>
      </c>
      <c r="M313" s="15">
        <v>5.25</v>
      </c>
      <c r="N313" s="20">
        <v>-0.88</v>
      </c>
      <c r="O313" s="19">
        <f t="shared" si="18"/>
        <v>48.14</v>
      </c>
    </row>
    <row r="314" spans="1:15" ht="18" customHeight="1" x14ac:dyDescent="0.2">
      <c r="A314" s="29">
        <f t="shared" si="20"/>
        <v>311</v>
      </c>
      <c r="B314" s="28" t="s">
        <v>1229</v>
      </c>
      <c r="C314" s="13" t="s">
        <v>1233</v>
      </c>
      <c r="D314" s="13" t="str">
        <f>VLOOKUP(C314,TaxInfo!$A$2:$B$641,2,0)</f>
        <v xml:space="preserve">SMC Consolidated Power Corporation </v>
      </c>
      <c r="E314" s="14" t="str">
        <f>VLOOKUP(C314,TaxInfo!$A$2:$C$641,3,0)</f>
        <v>008-107-131-000</v>
      </c>
      <c r="F314" s="14" t="s">
        <v>36</v>
      </c>
      <c r="G314" s="14" t="s">
        <v>37</v>
      </c>
      <c r="H314" s="14" t="s">
        <v>37</v>
      </c>
      <c r="I314" s="14" t="s">
        <v>38</v>
      </c>
      <c r="J314" s="14" t="s">
        <v>38</v>
      </c>
      <c r="K314" s="21">
        <v>4.1900000000000004</v>
      </c>
      <c r="L314" s="23" t="s">
        <v>1546</v>
      </c>
      <c r="M314" s="15">
        <v>0.5</v>
      </c>
      <c r="N314" s="20">
        <v>-0.08</v>
      </c>
      <c r="O314" s="19">
        <f t="shared" si="18"/>
        <v>4.6100000000000003</v>
      </c>
    </row>
    <row r="315" spans="1:15" ht="18" customHeight="1" x14ac:dyDescent="0.2">
      <c r="A315" s="29">
        <f t="shared" si="20"/>
        <v>312</v>
      </c>
      <c r="B315" s="28" t="s">
        <v>1234</v>
      </c>
      <c r="C315" s="13" t="s">
        <v>1234</v>
      </c>
      <c r="D315" s="13" t="str">
        <f>VLOOKUP(C315,TaxInfo!$A$2:$B$641,2,0)</f>
        <v xml:space="preserve">SMC Consolidated Power Corporation  </v>
      </c>
      <c r="E315" s="14" t="str">
        <f>VLOOKUP(C315,TaxInfo!$A$2:$C$641,3,0)</f>
        <v>008-107-131-000</v>
      </c>
      <c r="F315" s="14" t="s">
        <v>54</v>
      </c>
      <c r="G315" s="14" t="s">
        <v>37</v>
      </c>
      <c r="H315" s="14" t="s">
        <v>37</v>
      </c>
      <c r="I315" s="14" t="s">
        <v>38</v>
      </c>
      <c r="J315" s="14" t="s">
        <v>38</v>
      </c>
      <c r="K315" s="21">
        <v>53.76</v>
      </c>
      <c r="L315" s="23" t="s">
        <v>1546</v>
      </c>
      <c r="M315" s="15">
        <v>6.45</v>
      </c>
      <c r="N315" s="20">
        <v>-1.08</v>
      </c>
      <c r="O315" s="19">
        <f t="shared" si="18"/>
        <v>59.13</v>
      </c>
    </row>
    <row r="316" spans="1:15" ht="18" customHeight="1" x14ac:dyDescent="0.2">
      <c r="A316" s="29">
        <f t="shared" si="20"/>
        <v>313</v>
      </c>
      <c r="B316" s="28" t="s">
        <v>1234</v>
      </c>
      <c r="C316" s="13" t="s">
        <v>1237</v>
      </c>
      <c r="D316" s="13" t="str">
        <f>VLOOKUP(C316,TaxInfo!$A$2:$B$641,2,0)</f>
        <v xml:space="preserve">SMC Consolidated Power Corporation  </v>
      </c>
      <c r="E316" s="14" t="str">
        <f>VLOOKUP(C316,TaxInfo!$A$2:$C$641,3,0)</f>
        <v>008-107-131-000</v>
      </c>
      <c r="F316" s="14" t="s">
        <v>36</v>
      </c>
      <c r="G316" s="14" t="s">
        <v>37</v>
      </c>
      <c r="H316" s="14" t="s">
        <v>37</v>
      </c>
      <c r="I316" s="14" t="s">
        <v>38</v>
      </c>
      <c r="J316" s="14" t="s">
        <v>38</v>
      </c>
      <c r="K316" s="21">
        <v>0.93</v>
      </c>
      <c r="L316" s="23" t="s">
        <v>1546</v>
      </c>
      <c r="M316" s="15">
        <v>0.11</v>
      </c>
      <c r="N316" s="20">
        <v>-0.02</v>
      </c>
      <c r="O316" s="19">
        <f t="shared" si="18"/>
        <v>1.02</v>
      </c>
    </row>
    <row r="317" spans="1:15" ht="18" customHeight="1" x14ac:dyDescent="0.2">
      <c r="A317" s="29">
        <f>A316+1</f>
        <v>314</v>
      </c>
      <c r="B317" s="28" t="s">
        <v>1238</v>
      </c>
      <c r="C317" s="13" t="s">
        <v>1238</v>
      </c>
      <c r="D317" s="13" t="str">
        <f>VLOOKUP(C317,TaxInfo!$A$2:$B$641,2,0)</f>
        <v xml:space="preserve">SMCGP Philippines Energy Storage Co. Ltd. </v>
      </c>
      <c r="E317" s="14" t="str">
        <f>VLOOKUP(C317,TaxInfo!$A$2:$C$641,3,0)</f>
        <v>009-064-992-000</v>
      </c>
      <c r="F317" s="14" t="s">
        <v>54</v>
      </c>
      <c r="G317" s="14" t="s">
        <v>37</v>
      </c>
      <c r="H317" s="14" t="s">
        <v>38</v>
      </c>
      <c r="I317" s="14" t="s">
        <v>38</v>
      </c>
      <c r="J317" s="14" t="s">
        <v>38</v>
      </c>
      <c r="K317" s="21">
        <v>0.06</v>
      </c>
      <c r="L317" s="23" t="s">
        <v>1546</v>
      </c>
      <c r="M317" s="15">
        <v>0.01</v>
      </c>
      <c r="N317" s="20" t="s">
        <v>39</v>
      </c>
      <c r="O317" s="19">
        <f t="shared" si="18"/>
        <v>6.9999999999999993E-2</v>
      </c>
    </row>
    <row r="318" spans="1:15" ht="18" customHeight="1" x14ac:dyDescent="0.2">
      <c r="A318" s="29">
        <f t="shared" si="20"/>
        <v>315</v>
      </c>
      <c r="B318" s="28" t="s">
        <v>1238</v>
      </c>
      <c r="C318" s="13" t="s">
        <v>1242</v>
      </c>
      <c r="D318" s="13" t="str">
        <f>VLOOKUP(C318,TaxInfo!$A$2:$B$641,2,0)</f>
        <v xml:space="preserve">SMCGP Philippines Energy Storage Co. Ltd. </v>
      </c>
      <c r="E318" s="14" t="str">
        <f>VLOOKUP(C318,TaxInfo!$A$2:$C$641,3,0)</f>
        <v>009-064-992-000</v>
      </c>
      <c r="F318" s="14" t="s">
        <v>36</v>
      </c>
      <c r="G318" s="14" t="s">
        <v>37</v>
      </c>
      <c r="H318" s="14" t="s">
        <v>38</v>
      </c>
      <c r="I318" s="14" t="s">
        <v>38</v>
      </c>
      <c r="J318" s="14" t="s">
        <v>38</v>
      </c>
      <c r="K318" s="21">
        <v>10.44</v>
      </c>
      <c r="L318" s="23" t="s">
        <v>1546</v>
      </c>
      <c r="M318" s="15">
        <v>1.25</v>
      </c>
      <c r="N318" s="20">
        <v>-0.21</v>
      </c>
      <c r="O318" s="19">
        <f t="shared" si="18"/>
        <v>11.479999999999999</v>
      </c>
    </row>
    <row r="319" spans="1:15" ht="18" customHeight="1" x14ac:dyDescent="0.2">
      <c r="A319" s="29">
        <f>A318+1</f>
        <v>316</v>
      </c>
      <c r="B319" s="28" t="s">
        <v>1248</v>
      </c>
      <c r="C319" s="13" t="s">
        <v>1252</v>
      </c>
      <c r="D319" s="13" t="str">
        <f>VLOOKUP(C319,TaxInfo!$A$2:$B$641,2,0)</f>
        <v xml:space="preserve">SN Aboitiz Power - Benguet, Inc. </v>
      </c>
      <c r="E319" s="14" t="str">
        <f>VLOOKUP(C319,TaxInfo!$A$2:$C$641,3,0)</f>
        <v>006-659-491-000</v>
      </c>
      <c r="F319" s="14" t="s">
        <v>36</v>
      </c>
      <c r="G319" s="14" t="s">
        <v>37</v>
      </c>
      <c r="H319" s="14" t="s">
        <v>38</v>
      </c>
      <c r="I319" s="14" t="s">
        <v>37</v>
      </c>
      <c r="J319" s="14" t="s">
        <v>37</v>
      </c>
      <c r="K319" s="21" t="s">
        <v>39</v>
      </c>
      <c r="L319" s="23">
        <v>1.1100000000000001</v>
      </c>
      <c r="M319" s="15" t="s">
        <v>39</v>
      </c>
      <c r="N319" s="20">
        <v>-0.02</v>
      </c>
      <c r="O319" s="19">
        <f t="shared" si="18"/>
        <v>1.0900000000000001</v>
      </c>
    </row>
    <row r="320" spans="1:15" ht="18" customHeight="1" x14ac:dyDescent="0.2">
      <c r="A320" s="29">
        <f t="shared" si="20"/>
        <v>317</v>
      </c>
      <c r="B320" s="28" t="s">
        <v>1248</v>
      </c>
      <c r="C320" s="13" t="s">
        <v>1248</v>
      </c>
      <c r="D320" s="13" t="str">
        <f>VLOOKUP(C320,TaxInfo!$A$2:$B$641,2,0)</f>
        <v xml:space="preserve">SN Aboitiz Power - Benguet, Inc. </v>
      </c>
      <c r="E320" s="14" t="str">
        <f>VLOOKUP(C320,TaxInfo!$A$2:$C$641,3,0)</f>
        <v>006-659-491-000</v>
      </c>
      <c r="F320" s="14" t="s">
        <v>54</v>
      </c>
      <c r="G320" s="14" t="s">
        <v>37</v>
      </c>
      <c r="H320" s="14" t="s">
        <v>38</v>
      </c>
      <c r="I320" s="14" t="s">
        <v>37</v>
      </c>
      <c r="J320" s="14" t="s">
        <v>37</v>
      </c>
      <c r="K320" s="21" t="s">
        <v>39</v>
      </c>
      <c r="L320" s="23">
        <v>266.43</v>
      </c>
      <c r="M320" s="15" t="s">
        <v>39</v>
      </c>
      <c r="N320" s="20">
        <v>-5.33</v>
      </c>
      <c r="O320" s="19">
        <f t="shared" si="18"/>
        <v>261.10000000000002</v>
      </c>
    </row>
    <row r="321" spans="1:15" ht="18" customHeight="1" x14ac:dyDescent="0.2">
      <c r="A321" s="29">
        <f>A320+1</f>
        <v>318</v>
      </c>
      <c r="B321" s="28" t="s">
        <v>1255</v>
      </c>
      <c r="C321" s="13" t="s">
        <v>1263</v>
      </c>
      <c r="D321" s="13" t="str">
        <f>VLOOKUP(C321,TaxInfo!$A$2:$B$641,2,0)</f>
        <v xml:space="preserve">SN Aboitiz Power - Magat, Inc. </v>
      </c>
      <c r="E321" s="14" t="str">
        <f>VLOOKUP(C321,TaxInfo!$A$2:$C$641,3,0)</f>
        <v>242-224-593-000</v>
      </c>
      <c r="F321" s="14" t="s">
        <v>36</v>
      </c>
      <c r="G321" s="14" t="s">
        <v>37</v>
      </c>
      <c r="H321" s="14" t="s">
        <v>38</v>
      </c>
      <c r="I321" s="14" t="s">
        <v>38</v>
      </c>
      <c r="J321" s="14" t="s">
        <v>38</v>
      </c>
      <c r="K321" s="21">
        <v>17.05</v>
      </c>
      <c r="L321" s="23" t="s">
        <v>1546</v>
      </c>
      <c r="M321" s="15">
        <v>2.0499999999999998</v>
      </c>
      <c r="N321" s="20">
        <v>-0.34</v>
      </c>
      <c r="O321" s="19">
        <f t="shared" si="18"/>
        <v>18.760000000000002</v>
      </c>
    </row>
    <row r="322" spans="1:15" ht="18" customHeight="1" x14ac:dyDescent="0.2">
      <c r="A322" s="29">
        <f t="shared" si="20"/>
        <v>319</v>
      </c>
      <c r="B322" s="28" t="s">
        <v>1255</v>
      </c>
      <c r="C322" s="13" t="s">
        <v>1261</v>
      </c>
      <c r="D322" s="13" t="str">
        <f>VLOOKUP(C322,TaxInfo!$A$2:$B$641,2,0)</f>
        <v xml:space="preserve">SN Aboitiz Power - Magat, Inc. </v>
      </c>
      <c r="E322" s="14" t="str">
        <f>VLOOKUP(C322,TaxInfo!$A$2:$C$641,3,0)</f>
        <v>242-224-593-000</v>
      </c>
      <c r="F322" s="14" t="s">
        <v>36</v>
      </c>
      <c r="G322" s="14" t="s">
        <v>37</v>
      </c>
      <c r="H322" s="14" t="s">
        <v>38</v>
      </c>
      <c r="I322" s="14" t="s">
        <v>38</v>
      </c>
      <c r="J322" s="14" t="s">
        <v>38</v>
      </c>
      <c r="K322" s="21">
        <v>0.15</v>
      </c>
      <c r="L322" s="23" t="s">
        <v>1546</v>
      </c>
      <c r="M322" s="15">
        <v>0.02</v>
      </c>
      <c r="N322" s="20" t="s">
        <v>39</v>
      </c>
      <c r="O322" s="19">
        <f t="shared" si="18"/>
        <v>0.16999999999999998</v>
      </c>
    </row>
    <row r="323" spans="1:15" ht="18" customHeight="1" x14ac:dyDescent="0.2">
      <c r="A323" s="29">
        <f t="shared" si="20"/>
        <v>320</v>
      </c>
      <c r="B323" s="28" t="s">
        <v>1255</v>
      </c>
      <c r="C323" s="13" t="s">
        <v>1259</v>
      </c>
      <c r="D323" s="13" t="str">
        <f>VLOOKUP(C323,TaxInfo!$A$2:$B$641,2,0)</f>
        <v xml:space="preserve">SN Aboitiz Power - Magat, Inc. </v>
      </c>
      <c r="E323" s="14" t="str">
        <f>VLOOKUP(C323,TaxInfo!$A$2:$C$641,3,0)</f>
        <v>242-224-593-000</v>
      </c>
      <c r="F323" s="14" t="s">
        <v>36</v>
      </c>
      <c r="G323" s="14" t="s">
        <v>37</v>
      </c>
      <c r="H323" s="14" t="s">
        <v>38</v>
      </c>
      <c r="I323" s="14" t="s">
        <v>38</v>
      </c>
      <c r="J323" s="14" t="s">
        <v>38</v>
      </c>
      <c r="K323" s="21">
        <v>7.0000000000000007E-2</v>
      </c>
      <c r="L323" s="23" t="s">
        <v>1546</v>
      </c>
      <c r="M323" s="15">
        <v>0.01</v>
      </c>
      <c r="N323" s="20" t="s">
        <v>39</v>
      </c>
      <c r="O323" s="19">
        <f t="shared" si="18"/>
        <v>0.08</v>
      </c>
    </row>
    <row r="324" spans="1:15" ht="18" customHeight="1" x14ac:dyDescent="0.2">
      <c r="A324" s="29">
        <f t="shared" si="20"/>
        <v>321</v>
      </c>
      <c r="B324" s="28" t="s">
        <v>1255</v>
      </c>
      <c r="C324" s="13" t="s">
        <v>1260</v>
      </c>
      <c r="D324" s="13" t="str">
        <f>VLOOKUP(C324,TaxInfo!$A$2:$B$641,2,0)</f>
        <v xml:space="preserve">SN Aboitiz Power - Magat, Inc. </v>
      </c>
      <c r="E324" s="14" t="str">
        <f>VLOOKUP(C324,TaxInfo!$A$2:$C$641,3,0)</f>
        <v>242-224-593-000</v>
      </c>
      <c r="F324" s="14" t="s">
        <v>36</v>
      </c>
      <c r="G324" s="14" t="s">
        <v>37</v>
      </c>
      <c r="H324" s="14" t="s">
        <v>38</v>
      </c>
      <c r="I324" s="14" t="s">
        <v>37</v>
      </c>
      <c r="J324" s="14" t="s">
        <v>37</v>
      </c>
      <c r="K324" s="21" t="s">
        <v>39</v>
      </c>
      <c r="L324" s="23">
        <v>0.4</v>
      </c>
      <c r="M324" s="15" t="s">
        <v>39</v>
      </c>
      <c r="N324" s="20">
        <v>-0.01</v>
      </c>
      <c r="O324" s="19">
        <f t="shared" ref="O324:O387" si="21">SUM(K324:N324)</f>
        <v>0.39</v>
      </c>
    </row>
    <row r="325" spans="1:15" ht="18" customHeight="1" x14ac:dyDescent="0.2">
      <c r="A325" s="29">
        <f t="shared" si="20"/>
        <v>322</v>
      </c>
      <c r="B325" s="28" t="s">
        <v>1255</v>
      </c>
      <c r="C325" s="13" t="s">
        <v>1258</v>
      </c>
      <c r="D325" s="13" t="str">
        <f>VLOOKUP(C325,TaxInfo!$A$2:$B$641,2,0)</f>
        <v xml:space="preserve">SN Aboitiz Power - Magat, Inc. </v>
      </c>
      <c r="E325" s="14" t="str">
        <f>VLOOKUP(C325,TaxInfo!$A$2:$C$641,3,0)</f>
        <v>242-224-593-000</v>
      </c>
      <c r="F325" s="14" t="s">
        <v>36</v>
      </c>
      <c r="G325" s="14" t="s">
        <v>37</v>
      </c>
      <c r="H325" s="14" t="s">
        <v>38</v>
      </c>
      <c r="I325" s="14" t="s">
        <v>37</v>
      </c>
      <c r="J325" s="14" t="s">
        <v>37</v>
      </c>
      <c r="K325" s="21" t="s">
        <v>39</v>
      </c>
      <c r="L325" s="23">
        <v>0.01</v>
      </c>
      <c r="M325" s="15" t="s">
        <v>39</v>
      </c>
      <c r="N325" s="20" t="s">
        <v>39</v>
      </c>
      <c r="O325" s="19">
        <f t="shared" si="21"/>
        <v>0.01</v>
      </c>
    </row>
    <row r="326" spans="1:15" ht="18" customHeight="1" x14ac:dyDescent="0.2">
      <c r="A326" s="29">
        <f t="shared" si="20"/>
        <v>323</v>
      </c>
      <c r="B326" s="28" t="s">
        <v>1255</v>
      </c>
      <c r="C326" s="13" t="s">
        <v>1262</v>
      </c>
      <c r="D326" s="13" t="str">
        <f>VLOOKUP(C326,TaxInfo!$A$2:$B$641,2,0)</f>
        <v xml:space="preserve">SN Aboitiz Power - Magat, Inc. </v>
      </c>
      <c r="E326" s="14" t="str">
        <f>VLOOKUP(C326,TaxInfo!$A$2:$C$641,3,0)</f>
        <v>242-224-593-000</v>
      </c>
      <c r="F326" s="14" t="s">
        <v>36</v>
      </c>
      <c r="G326" s="14" t="s">
        <v>37</v>
      </c>
      <c r="H326" s="14" t="s">
        <v>38</v>
      </c>
      <c r="I326" s="14" t="s">
        <v>38</v>
      </c>
      <c r="J326" s="14" t="s">
        <v>38</v>
      </c>
      <c r="K326" s="21">
        <v>27.2</v>
      </c>
      <c r="L326" s="23" t="s">
        <v>1546</v>
      </c>
      <c r="M326" s="15">
        <v>3.26</v>
      </c>
      <c r="N326" s="20">
        <v>-0.54</v>
      </c>
      <c r="O326" s="19">
        <f t="shared" si="21"/>
        <v>29.92</v>
      </c>
    </row>
    <row r="327" spans="1:15" ht="18" customHeight="1" x14ac:dyDescent="0.2">
      <c r="A327" s="29">
        <f t="shared" si="20"/>
        <v>324</v>
      </c>
      <c r="B327" s="28" t="s">
        <v>1255</v>
      </c>
      <c r="C327" s="13" t="s">
        <v>1255</v>
      </c>
      <c r="D327" s="13" t="str">
        <f>VLOOKUP(C327,TaxInfo!$A$2:$B$641,2,0)</f>
        <v xml:space="preserve">SN Aboitiz Power - Magat, Inc. </v>
      </c>
      <c r="E327" s="14" t="str">
        <f>VLOOKUP(C327,TaxInfo!$A$2:$C$641,3,0)</f>
        <v>242-224-593-000</v>
      </c>
      <c r="F327" s="14" t="s">
        <v>54</v>
      </c>
      <c r="G327" s="14" t="s">
        <v>37</v>
      </c>
      <c r="H327" s="14" t="s">
        <v>38</v>
      </c>
      <c r="I327" s="14" t="s">
        <v>37</v>
      </c>
      <c r="J327" s="14" t="s">
        <v>37</v>
      </c>
      <c r="K327" s="21" t="s">
        <v>39</v>
      </c>
      <c r="L327" s="23">
        <v>422.35</v>
      </c>
      <c r="M327" s="15" t="s">
        <v>39</v>
      </c>
      <c r="N327" s="20">
        <v>-8.4499999999999993</v>
      </c>
      <c r="O327" s="19">
        <f t="shared" si="21"/>
        <v>413.90000000000003</v>
      </c>
    </row>
    <row r="328" spans="1:15" ht="18" customHeight="1" x14ac:dyDescent="0.2">
      <c r="A328" s="29">
        <f t="shared" si="20"/>
        <v>325</v>
      </c>
      <c r="B328" s="28" t="s">
        <v>1265</v>
      </c>
      <c r="C328" s="13" t="s">
        <v>1265</v>
      </c>
      <c r="D328" s="13" t="str">
        <f>VLOOKUP(C328,TaxInfo!$A$2:$B$641,2,0)</f>
        <v xml:space="preserve">SN Aboitiz Power- Magat, Inc. </v>
      </c>
      <c r="E328" s="14" t="str">
        <f>VLOOKUP(C328,TaxInfo!$A$2:$C$641,3,0)</f>
        <v>242-224-593-000</v>
      </c>
      <c r="F328" s="14" t="s">
        <v>36</v>
      </c>
      <c r="G328" s="14" t="s">
        <v>37</v>
      </c>
      <c r="H328" s="14" t="s">
        <v>38</v>
      </c>
      <c r="I328" s="14" t="s">
        <v>38</v>
      </c>
      <c r="J328" s="14" t="s">
        <v>37</v>
      </c>
      <c r="K328" s="21" t="s">
        <v>39</v>
      </c>
      <c r="L328" s="23">
        <v>1.87</v>
      </c>
      <c r="M328" s="15" t="s">
        <v>39</v>
      </c>
      <c r="N328" s="20">
        <v>-0.04</v>
      </c>
      <c r="O328" s="19">
        <f t="shared" si="21"/>
        <v>1.83</v>
      </c>
    </row>
    <row r="329" spans="1:15" ht="18" customHeight="1" x14ac:dyDescent="0.2">
      <c r="A329" s="29">
        <f t="shared" si="20"/>
        <v>326</v>
      </c>
      <c r="B329" s="28" t="s">
        <v>1265</v>
      </c>
      <c r="C329" s="13" t="s">
        <v>1268</v>
      </c>
      <c r="D329" s="13" t="str">
        <f>VLOOKUP(C329,TaxInfo!$A$2:$B$641,2,0)</f>
        <v xml:space="preserve">SN Aboitiz Power- Magat, Inc. </v>
      </c>
      <c r="E329" s="14" t="str">
        <f>VLOOKUP(C329,TaxInfo!$A$2:$C$641,3,0)</f>
        <v>242-224-593-00000</v>
      </c>
      <c r="F329" s="14" t="s">
        <v>36</v>
      </c>
      <c r="G329" s="14" t="s">
        <v>37</v>
      </c>
      <c r="H329" s="14" t="s">
        <v>38</v>
      </c>
      <c r="I329" s="14" t="s">
        <v>38</v>
      </c>
      <c r="J329" s="14" t="s">
        <v>37</v>
      </c>
      <c r="K329" s="21" t="s">
        <v>39</v>
      </c>
      <c r="L329" s="23">
        <v>0.4</v>
      </c>
      <c r="M329" s="15" t="s">
        <v>39</v>
      </c>
      <c r="N329" s="20">
        <v>-0.01</v>
      </c>
      <c r="O329" s="19">
        <f t="shared" si="21"/>
        <v>0.39</v>
      </c>
    </row>
    <row r="330" spans="1:15" ht="18" customHeight="1" x14ac:dyDescent="0.2">
      <c r="A330" s="29">
        <f>A329+1</f>
        <v>327</v>
      </c>
      <c r="B330" s="28" t="s">
        <v>1273</v>
      </c>
      <c r="C330" s="13" t="s">
        <v>1273</v>
      </c>
      <c r="D330" s="13" t="str">
        <f>VLOOKUP(C330,TaxInfo!$A$2:$B$641,2,0)</f>
        <v xml:space="preserve">SN Aboitiz Power-RES, Inc. </v>
      </c>
      <c r="E330" s="14" t="str">
        <f>VLOOKUP(C330,TaxInfo!$A$2:$C$641,3,0)</f>
        <v>007-544-287-000</v>
      </c>
      <c r="F330" s="14" t="s">
        <v>36</v>
      </c>
      <c r="G330" s="14" t="s">
        <v>37</v>
      </c>
      <c r="H330" s="14" t="s">
        <v>38</v>
      </c>
      <c r="I330" s="14" t="s">
        <v>38</v>
      </c>
      <c r="J330" s="14" t="s">
        <v>38</v>
      </c>
      <c r="K330" s="21">
        <v>2.1800000000000002</v>
      </c>
      <c r="L330" s="23" t="s">
        <v>1546</v>
      </c>
      <c r="M330" s="15">
        <v>0.26</v>
      </c>
      <c r="N330" s="20">
        <v>-0.04</v>
      </c>
      <c r="O330" s="19">
        <f t="shared" si="21"/>
        <v>2.4000000000000004</v>
      </c>
    </row>
    <row r="331" spans="1:15" ht="18" customHeight="1" x14ac:dyDescent="0.2">
      <c r="A331" s="29">
        <f t="shared" si="20"/>
        <v>328</v>
      </c>
      <c r="B331" s="28" t="s">
        <v>1273</v>
      </c>
      <c r="C331" s="13" t="s">
        <v>1271</v>
      </c>
      <c r="D331" s="13" t="str">
        <f>VLOOKUP(C331,TaxInfo!$A$2:$B$641,2,0)</f>
        <v xml:space="preserve">SN Aboitiz Power-RES, Inc. </v>
      </c>
      <c r="E331" s="14" t="str">
        <f>VLOOKUP(C331,TaxInfo!$A$2:$C$641,3,0)</f>
        <v>007-544-287-000</v>
      </c>
      <c r="F331" s="14" t="s">
        <v>36</v>
      </c>
      <c r="G331" s="14" t="s">
        <v>37</v>
      </c>
      <c r="H331" s="14" t="s">
        <v>38</v>
      </c>
      <c r="I331" s="14" t="s">
        <v>38</v>
      </c>
      <c r="J331" s="14" t="s">
        <v>38</v>
      </c>
      <c r="K331" s="21">
        <v>0.15</v>
      </c>
      <c r="L331" s="23" t="s">
        <v>1546</v>
      </c>
      <c r="M331" s="15">
        <v>0.02</v>
      </c>
      <c r="N331" s="20" t="s">
        <v>39</v>
      </c>
      <c r="O331" s="19">
        <f t="shared" si="21"/>
        <v>0.16999999999999998</v>
      </c>
    </row>
    <row r="332" spans="1:15" ht="18" customHeight="1" x14ac:dyDescent="0.2">
      <c r="A332" s="29">
        <f>A331+1</f>
        <v>329</v>
      </c>
      <c r="B332" s="28" t="s">
        <v>1276</v>
      </c>
      <c r="C332" s="13" t="s">
        <v>1280</v>
      </c>
      <c r="D332" s="13" t="str">
        <f>VLOOKUP(C332,TaxInfo!$A$2:$B$641,2,0)</f>
        <v xml:space="preserve">Solar Philippines Calatagan Corporation </v>
      </c>
      <c r="E332" s="14" t="str">
        <f>VLOOKUP(C332,TaxInfo!$A$2:$C$641,3,0)</f>
        <v>009-058-825-000</v>
      </c>
      <c r="F332" s="14" t="s">
        <v>36</v>
      </c>
      <c r="G332" s="14" t="s">
        <v>37</v>
      </c>
      <c r="H332" s="14" t="s">
        <v>37</v>
      </c>
      <c r="I332" s="14" t="s">
        <v>37</v>
      </c>
      <c r="J332" s="14" t="s">
        <v>37</v>
      </c>
      <c r="K332" s="21" t="s">
        <v>39</v>
      </c>
      <c r="L332" s="23">
        <v>0.22</v>
      </c>
      <c r="M332" s="15" t="s">
        <v>39</v>
      </c>
      <c r="N332" s="20" t="s">
        <v>39</v>
      </c>
      <c r="O332" s="19">
        <f t="shared" si="21"/>
        <v>0.22</v>
      </c>
    </row>
    <row r="333" spans="1:15" ht="18" customHeight="1" x14ac:dyDescent="0.2">
      <c r="A333" s="29">
        <f>A332+1</f>
        <v>330</v>
      </c>
      <c r="B333" s="28" t="s">
        <v>1285</v>
      </c>
      <c r="C333" s="13" t="s">
        <v>1285</v>
      </c>
      <c r="D333" s="13" t="str">
        <f>VLOOKUP(C333,TaxInfo!$A$2:$B$641,2,0)</f>
        <v>SOLAR PHILIPPINES RETAIL ELECTRICITY, INC.</v>
      </c>
      <c r="E333" s="14" t="str">
        <f>VLOOKUP(C333,TaxInfo!$A$2:$C$641,3,0)</f>
        <v>009-390-295-000</v>
      </c>
      <c r="F333" s="14" t="s">
        <v>36</v>
      </c>
      <c r="G333" s="14" t="s">
        <v>37</v>
      </c>
      <c r="H333" s="14" t="s">
        <v>38</v>
      </c>
      <c r="I333" s="14" t="s">
        <v>38</v>
      </c>
      <c r="J333" s="14" t="s">
        <v>38</v>
      </c>
      <c r="K333" s="21">
        <v>0.15</v>
      </c>
      <c r="L333" s="23" t="s">
        <v>1546</v>
      </c>
      <c r="M333" s="15">
        <v>0.02</v>
      </c>
      <c r="N333" s="20" t="s">
        <v>39</v>
      </c>
      <c r="O333" s="19">
        <f t="shared" si="21"/>
        <v>0.16999999999999998</v>
      </c>
    </row>
    <row r="334" spans="1:15" ht="18" customHeight="1" x14ac:dyDescent="0.2">
      <c r="A334" s="29">
        <f>A333+1</f>
        <v>331</v>
      </c>
      <c r="B334" s="28" t="s">
        <v>1291</v>
      </c>
      <c r="C334" s="13" t="s">
        <v>1291</v>
      </c>
      <c r="D334" s="13" t="str">
        <f>VLOOKUP(C334,TaxInfo!$A$2:$B$641,2,0)</f>
        <v>Solar Philippines Tarlac Corporation</v>
      </c>
      <c r="E334" s="14" t="str">
        <f>VLOOKUP(C334,TaxInfo!$A$2:$C$641,3,0)</f>
        <v>009-085-818-000</v>
      </c>
      <c r="F334" s="14" t="s">
        <v>54</v>
      </c>
      <c r="G334" s="14" t="s">
        <v>37</v>
      </c>
      <c r="H334" s="14" t="s">
        <v>38</v>
      </c>
      <c r="I334" s="14" t="s">
        <v>37</v>
      </c>
      <c r="J334" s="14" t="s">
        <v>37</v>
      </c>
      <c r="K334" s="21" t="s">
        <v>39</v>
      </c>
      <c r="L334" s="23">
        <v>1.04</v>
      </c>
      <c r="M334" s="15" t="s">
        <v>39</v>
      </c>
      <c r="N334" s="20">
        <v>-0.02</v>
      </c>
      <c r="O334" s="19">
        <f t="shared" si="21"/>
        <v>1.02</v>
      </c>
    </row>
    <row r="335" spans="1:15" ht="18" customHeight="1" x14ac:dyDescent="0.2">
      <c r="A335" s="29">
        <f t="shared" ref="A335:A356" si="22">A334+1</f>
        <v>332</v>
      </c>
      <c r="B335" s="28" t="s">
        <v>1291</v>
      </c>
      <c r="C335" s="13" t="s">
        <v>1289</v>
      </c>
      <c r="D335" s="13" t="str">
        <f>VLOOKUP(C335,TaxInfo!$A$2:$B$641,2,0)</f>
        <v>Solar Philippines Tarlac Corporation</v>
      </c>
      <c r="E335" s="14" t="str">
        <f>VLOOKUP(C335,TaxInfo!$A$2:$C$641,3,0)</f>
        <v>009-085-818-000</v>
      </c>
      <c r="F335" s="14" t="s">
        <v>36</v>
      </c>
      <c r="G335" s="14" t="s">
        <v>37</v>
      </c>
      <c r="H335" s="14" t="s">
        <v>38</v>
      </c>
      <c r="I335" s="14" t="s">
        <v>37</v>
      </c>
      <c r="J335" s="14" t="s">
        <v>37</v>
      </c>
      <c r="K335" s="21" t="s">
        <v>39</v>
      </c>
      <c r="L335" s="23">
        <v>0.36</v>
      </c>
      <c r="M335" s="15" t="s">
        <v>39</v>
      </c>
      <c r="N335" s="20">
        <v>-0.01</v>
      </c>
      <c r="O335" s="19">
        <f t="shared" si="21"/>
        <v>0.35</v>
      </c>
    </row>
    <row r="336" spans="1:15" ht="18" customHeight="1" x14ac:dyDescent="0.2">
      <c r="A336" s="29">
        <f>A335+1</f>
        <v>333</v>
      </c>
      <c r="B336" s="28" t="s">
        <v>1293</v>
      </c>
      <c r="C336" s="13" t="s">
        <v>1293</v>
      </c>
      <c r="D336" s="13" t="str">
        <f>VLOOKUP(C336,TaxInfo!$A$2:$B$641,2,0)</f>
        <v xml:space="preserve">SOLARACE1 Energy Corp. </v>
      </c>
      <c r="E336" s="14" t="str">
        <f>VLOOKUP(C336,TaxInfo!$A$2:$C$641,3,0)</f>
        <v>009-606-740-000</v>
      </c>
      <c r="F336" s="14" t="s">
        <v>54</v>
      </c>
      <c r="G336" s="14" t="s">
        <v>38</v>
      </c>
      <c r="H336" s="14" t="s">
        <v>37</v>
      </c>
      <c r="I336" s="14" t="s">
        <v>37</v>
      </c>
      <c r="J336" s="14" t="s">
        <v>37</v>
      </c>
      <c r="K336" s="21" t="s">
        <v>39</v>
      </c>
      <c r="L336" s="23">
        <v>0.01</v>
      </c>
      <c r="M336" s="15" t="s">
        <v>39</v>
      </c>
      <c r="N336" s="20" t="s">
        <v>39</v>
      </c>
      <c r="O336" s="19">
        <f t="shared" si="21"/>
        <v>0.01</v>
      </c>
    </row>
    <row r="337" spans="1:15" ht="18" customHeight="1" x14ac:dyDescent="0.2">
      <c r="A337" s="29">
        <f t="shared" si="22"/>
        <v>334</v>
      </c>
      <c r="B337" s="28" t="s">
        <v>1293</v>
      </c>
      <c r="C337" s="13" t="s">
        <v>1296</v>
      </c>
      <c r="D337" s="13" t="str">
        <f>VLOOKUP(C337,TaxInfo!$A$2:$B$641,2,0)</f>
        <v xml:space="preserve">SOLARACE1 Energy Corp. </v>
      </c>
      <c r="E337" s="14" t="str">
        <f>VLOOKUP(C337,TaxInfo!$A$2:$C$641,3,0)</f>
        <v>009-606-740-000</v>
      </c>
      <c r="F337" s="14" t="s">
        <v>36</v>
      </c>
      <c r="G337" s="14" t="s">
        <v>37</v>
      </c>
      <c r="H337" s="14" t="s">
        <v>37</v>
      </c>
      <c r="I337" s="14" t="s">
        <v>37</v>
      </c>
      <c r="J337" s="14" t="s">
        <v>37</v>
      </c>
      <c r="K337" s="21" t="s">
        <v>39</v>
      </c>
      <c r="L337" s="23">
        <v>0.35</v>
      </c>
      <c r="M337" s="15" t="s">
        <v>39</v>
      </c>
      <c r="N337" s="20">
        <v>-0.01</v>
      </c>
      <c r="O337" s="19">
        <f t="shared" si="21"/>
        <v>0.33999999999999997</v>
      </c>
    </row>
    <row r="338" spans="1:15" ht="18" customHeight="1" x14ac:dyDescent="0.2">
      <c r="A338" s="29">
        <f>A337+1</f>
        <v>335</v>
      </c>
      <c r="B338" s="28" t="s">
        <v>1299</v>
      </c>
      <c r="C338" s="13" t="s">
        <v>1299</v>
      </c>
      <c r="D338" s="13" t="str">
        <f>VLOOKUP(C338,TaxInfo!$A$2:$B$641,2,0)</f>
        <v xml:space="preserve">Sorsogon I Electric Cooperative, Inc. </v>
      </c>
      <c r="E338" s="14" t="str">
        <f>VLOOKUP(C338,TaxInfo!$A$2:$C$641,3,0)</f>
        <v>000-819-757-000</v>
      </c>
      <c r="F338" s="14" t="s">
        <v>36</v>
      </c>
      <c r="G338" s="14" t="s">
        <v>37</v>
      </c>
      <c r="H338" s="14" t="s">
        <v>38</v>
      </c>
      <c r="I338" s="14" t="s">
        <v>38</v>
      </c>
      <c r="J338" s="14" t="s">
        <v>38</v>
      </c>
      <c r="K338" s="21">
        <v>16.010000000000002</v>
      </c>
      <c r="L338" s="23" t="s">
        <v>1546</v>
      </c>
      <c r="M338" s="15">
        <v>1.92</v>
      </c>
      <c r="N338" s="20">
        <v>-0.32</v>
      </c>
      <c r="O338" s="19">
        <f t="shared" si="21"/>
        <v>17.61</v>
      </c>
    </row>
    <row r="339" spans="1:15" ht="18" customHeight="1" x14ac:dyDescent="0.2">
      <c r="A339" s="29">
        <f>A338+1</f>
        <v>336</v>
      </c>
      <c r="B339" s="28" t="s">
        <v>1303</v>
      </c>
      <c r="C339" s="13" t="s">
        <v>1303</v>
      </c>
      <c r="D339" s="13" t="str">
        <f>VLOOKUP(C339,TaxInfo!$A$2:$B$641,2,0)</f>
        <v xml:space="preserve">Sorsogon II Electric Cooperative, Inc. </v>
      </c>
      <c r="E339" s="14" t="str">
        <f>VLOOKUP(C339,TaxInfo!$A$2:$C$641,3,0)</f>
        <v>000-819-769-000</v>
      </c>
      <c r="F339" s="14" t="s">
        <v>36</v>
      </c>
      <c r="G339" s="14" t="s">
        <v>37</v>
      </c>
      <c r="H339" s="14" t="s">
        <v>38</v>
      </c>
      <c r="I339" s="14" t="s">
        <v>38</v>
      </c>
      <c r="J339" s="14" t="s">
        <v>38</v>
      </c>
      <c r="K339" s="21">
        <v>24.95</v>
      </c>
      <c r="L339" s="23" t="s">
        <v>1546</v>
      </c>
      <c r="M339" s="15">
        <v>2.99</v>
      </c>
      <c r="N339" s="20">
        <v>-0.5</v>
      </c>
      <c r="O339" s="19">
        <f t="shared" si="21"/>
        <v>27.439999999999998</v>
      </c>
    </row>
    <row r="340" spans="1:15" ht="18" customHeight="1" x14ac:dyDescent="0.2">
      <c r="A340" s="29">
        <f>A339+1</f>
        <v>337</v>
      </c>
      <c r="B340" s="28" t="s">
        <v>1307</v>
      </c>
      <c r="C340" s="13" t="s">
        <v>1312</v>
      </c>
      <c r="D340" s="13" t="str">
        <f>VLOOKUP(C340,TaxInfo!$A$2:$B$641,2,0)</f>
        <v xml:space="preserve">South Luzon Thermal Energy Corporation </v>
      </c>
      <c r="E340" s="14" t="str">
        <f>VLOOKUP(C340,TaxInfo!$A$2:$C$641,3,0)</f>
        <v>008-095-005-000</v>
      </c>
      <c r="F340" s="14" t="s">
        <v>36</v>
      </c>
      <c r="G340" s="14" t="s">
        <v>37</v>
      </c>
      <c r="H340" s="14" t="s">
        <v>38</v>
      </c>
      <c r="I340" s="14" t="s">
        <v>38</v>
      </c>
      <c r="J340" s="14" t="s">
        <v>38</v>
      </c>
      <c r="K340" s="21">
        <v>4.5999999999999996</v>
      </c>
      <c r="L340" s="23" t="s">
        <v>1546</v>
      </c>
      <c r="M340" s="15">
        <v>0.55000000000000004</v>
      </c>
      <c r="N340" s="20">
        <v>-0.09</v>
      </c>
      <c r="O340" s="19">
        <f t="shared" si="21"/>
        <v>5.0599999999999996</v>
      </c>
    </row>
    <row r="341" spans="1:15" ht="18" customHeight="1" x14ac:dyDescent="0.2">
      <c r="A341" s="29">
        <f t="shared" si="22"/>
        <v>338</v>
      </c>
      <c r="B341" s="28" t="s">
        <v>1307</v>
      </c>
      <c r="C341" s="13" t="s">
        <v>1307</v>
      </c>
      <c r="D341" s="13" t="str">
        <f>VLOOKUP(C341,TaxInfo!$A$2:$B$641,2,0)</f>
        <v xml:space="preserve">South Luzon Thermal Energy Corporation </v>
      </c>
      <c r="E341" s="14" t="str">
        <f>VLOOKUP(C341,TaxInfo!$A$2:$C$641,3,0)</f>
        <v>008-095-005-000</v>
      </c>
      <c r="F341" s="14" t="s">
        <v>54</v>
      </c>
      <c r="G341" s="14" t="s">
        <v>37</v>
      </c>
      <c r="H341" s="14" t="s">
        <v>38</v>
      </c>
      <c r="I341" s="14" t="s">
        <v>38</v>
      </c>
      <c r="J341" s="14" t="s">
        <v>38</v>
      </c>
      <c r="K341" s="21">
        <v>820.88</v>
      </c>
      <c r="L341" s="23" t="s">
        <v>1546</v>
      </c>
      <c r="M341" s="15">
        <v>98.51</v>
      </c>
      <c r="N341" s="20">
        <v>-16.420000000000002</v>
      </c>
      <c r="O341" s="19">
        <f t="shared" si="21"/>
        <v>902.97</v>
      </c>
    </row>
    <row r="342" spans="1:15" ht="18" customHeight="1" x14ac:dyDescent="0.2">
      <c r="A342" s="29">
        <f t="shared" si="22"/>
        <v>339</v>
      </c>
      <c r="B342" s="28" t="s">
        <v>1307</v>
      </c>
      <c r="C342" s="13" t="s">
        <v>1311</v>
      </c>
      <c r="D342" s="13" t="str">
        <f>VLOOKUP(C342,TaxInfo!$A$2:$B$641,2,0)</f>
        <v xml:space="preserve">South Luzon Thermal Energy Corporation </v>
      </c>
      <c r="E342" s="14" t="str">
        <f>VLOOKUP(C342,TaxInfo!$A$2:$C$641,3,0)</f>
        <v>008-095-005-000</v>
      </c>
      <c r="F342" s="14" t="s">
        <v>36</v>
      </c>
      <c r="G342" s="14" t="s">
        <v>37</v>
      </c>
      <c r="H342" s="14" t="s">
        <v>38</v>
      </c>
      <c r="I342" s="14" t="s">
        <v>38</v>
      </c>
      <c r="J342" s="14" t="s">
        <v>38</v>
      </c>
      <c r="K342" s="21">
        <v>7.15</v>
      </c>
      <c r="L342" s="23" t="s">
        <v>1546</v>
      </c>
      <c r="M342" s="15">
        <v>0.86</v>
      </c>
      <c r="N342" s="20">
        <v>-0.14000000000000001</v>
      </c>
      <c r="O342" s="19">
        <f t="shared" si="21"/>
        <v>7.87</v>
      </c>
    </row>
    <row r="343" spans="1:15" ht="18" customHeight="1" x14ac:dyDescent="0.2">
      <c r="A343" s="29">
        <f>A342+1</f>
        <v>340</v>
      </c>
      <c r="B343" s="28" t="s">
        <v>1315</v>
      </c>
      <c r="C343" s="13" t="s">
        <v>1313</v>
      </c>
      <c r="D343" s="13" t="str">
        <f>VLOOKUP(C343,TaxInfo!$A$2:$B$641,2,0)</f>
        <v xml:space="preserve">South Negros Biopower, Inc. </v>
      </c>
      <c r="E343" s="14" t="str">
        <f>VLOOKUP(C343,TaxInfo!$A$2:$C$641,3,0)</f>
        <v>008-348-719-000</v>
      </c>
      <c r="F343" s="14" t="s">
        <v>36</v>
      </c>
      <c r="G343" s="14" t="s">
        <v>37</v>
      </c>
      <c r="H343" s="14" t="s">
        <v>38</v>
      </c>
      <c r="I343" s="14" t="s">
        <v>37</v>
      </c>
      <c r="J343" s="14" t="s">
        <v>37</v>
      </c>
      <c r="K343" s="21" t="s">
        <v>39</v>
      </c>
      <c r="L343" s="23">
        <v>0.68</v>
      </c>
      <c r="M343" s="15" t="s">
        <v>39</v>
      </c>
      <c r="N343" s="20">
        <v>-0.01</v>
      </c>
      <c r="O343" s="19">
        <f t="shared" si="21"/>
        <v>0.67</v>
      </c>
    </row>
    <row r="344" spans="1:15" ht="18" customHeight="1" x14ac:dyDescent="0.2">
      <c r="A344" s="29">
        <f>A343+1</f>
        <v>341</v>
      </c>
      <c r="B344" s="28" t="s">
        <v>1318</v>
      </c>
      <c r="C344" s="13" t="s">
        <v>1318</v>
      </c>
      <c r="D344" s="13" t="str">
        <f>VLOOKUP(C344,TaxInfo!$A$2:$B$641,2,0)</f>
        <v xml:space="preserve">South Premiere Power Corporation </v>
      </c>
      <c r="E344" s="14" t="str">
        <f>VLOOKUP(C344,TaxInfo!$A$2:$C$641,3,0)</f>
        <v>227-308-464-000</v>
      </c>
      <c r="F344" s="14" t="s">
        <v>54</v>
      </c>
      <c r="G344" s="14" t="s">
        <v>37</v>
      </c>
      <c r="H344" s="14" t="s">
        <v>38</v>
      </c>
      <c r="I344" s="14" t="s">
        <v>38</v>
      </c>
      <c r="J344" s="14" t="s">
        <v>38</v>
      </c>
      <c r="K344" s="21">
        <v>501.59</v>
      </c>
      <c r="L344" s="23" t="s">
        <v>1546</v>
      </c>
      <c r="M344" s="15">
        <v>60.19</v>
      </c>
      <c r="N344" s="20">
        <v>-10.029999999999999</v>
      </c>
      <c r="O344" s="19">
        <f t="shared" si="21"/>
        <v>551.75</v>
      </c>
    </row>
    <row r="345" spans="1:15" ht="18" customHeight="1" x14ac:dyDescent="0.2">
      <c r="A345" s="29">
        <f t="shared" si="22"/>
        <v>342</v>
      </c>
      <c r="B345" s="28" t="s">
        <v>1318</v>
      </c>
      <c r="C345" s="13" t="s">
        <v>1322</v>
      </c>
      <c r="D345" s="13" t="str">
        <f>VLOOKUP(C345,TaxInfo!$A$2:$B$641,2,0)</f>
        <v xml:space="preserve">South Premiere Power Corporation </v>
      </c>
      <c r="E345" s="14" t="str">
        <f>VLOOKUP(C345,TaxInfo!$A$2:$C$641,3,0)</f>
        <v>227-308-464-000</v>
      </c>
      <c r="F345" s="14" t="s">
        <v>36</v>
      </c>
      <c r="G345" s="14" t="s">
        <v>37</v>
      </c>
      <c r="H345" s="14" t="s">
        <v>38</v>
      </c>
      <c r="I345" s="14" t="s">
        <v>38</v>
      </c>
      <c r="J345" s="14" t="s">
        <v>38</v>
      </c>
      <c r="K345" s="21">
        <v>3.03</v>
      </c>
      <c r="L345" s="23" t="s">
        <v>1546</v>
      </c>
      <c r="M345" s="15">
        <v>0.36</v>
      </c>
      <c r="N345" s="20">
        <v>-0.06</v>
      </c>
      <c r="O345" s="19">
        <f t="shared" si="21"/>
        <v>3.3299999999999996</v>
      </c>
    </row>
    <row r="346" spans="1:15" ht="18" customHeight="1" x14ac:dyDescent="0.2">
      <c r="A346" s="29">
        <f>A345+1</f>
        <v>343</v>
      </c>
      <c r="B346" s="28" t="s">
        <v>1323</v>
      </c>
      <c r="C346" s="13" t="s">
        <v>1323</v>
      </c>
      <c r="D346" s="13" t="str">
        <f>VLOOKUP(C346,TaxInfo!$A$2:$B$641,2,0)</f>
        <v>Southern Leyte Electric Cooperative, Inc.</v>
      </c>
      <c r="E346" s="14" t="str">
        <f>VLOOKUP(C346,TaxInfo!$A$2:$C$641,3,0)</f>
        <v>000-819-044-000</v>
      </c>
      <c r="F346" s="14" t="s">
        <v>36</v>
      </c>
      <c r="G346" s="14" t="s">
        <v>37</v>
      </c>
      <c r="H346" s="14" t="s">
        <v>38</v>
      </c>
      <c r="I346" s="14" t="s">
        <v>38</v>
      </c>
      <c r="J346" s="14" t="s">
        <v>38</v>
      </c>
      <c r="K346" s="21">
        <v>7.58</v>
      </c>
      <c r="L346" s="23" t="s">
        <v>1546</v>
      </c>
      <c r="M346" s="15">
        <v>0.91</v>
      </c>
      <c r="N346" s="20">
        <v>-0.15</v>
      </c>
      <c r="O346" s="19">
        <f t="shared" si="21"/>
        <v>8.34</v>
      </c>
    </row>
    <row r="347" spans="1:15" ht="18" customHeight="1" x14ac:dyDescent="0.2">
      <c r="A347" s="29">
        <f>A346+1</f>
        <v>344</v>
      </c>
      <c r="B347" s="28" t="s">
        <v>1327</v>
      </c>
      <c r="C347" s="13" t="s">
        <v>1327</v>
      </c>
      <c r="D347" s="13" t="str">
        <f>VLOOKUP(C347,TaxInfo!$A$2:$B$641,2,0)</f>
        <v xml:space="preserve">Southwest Luzon Power Generation Corporation </v>
      </c>
      <c r="E347" s="14" t="str">
        <f>VLOOKUP(C347,TaxInfo!$A$2:$C$641,3,0)</f>
        <v>008-115-664-000</v>
      </c>
      <c r="F347" s="14" t="s">
        <v>54</v>
      </c>
      <c r="G347" s="14" t="s">
        <v>37</v>
      </c>
      <c r="H347" s="14" t="s">
        <v>38</v>
      </c>
      <c r="I347" s="14" t="s">
        <v>38</v>
      </c>
      <c r="J347" s="14" t="s">
        <v>38</v>
      </c>
      <c r="K347" s="21">
        <v>0.09</v>
      </c>
      <c r="L347" s="23" t="s">
        <v>1546</v>
      </c>
      <c r="M347" s="15">
        <v>0.01</v>
      </c>
      <c r="N347" s="20" t="s">
        <v>39</v>
      </c>
      <c r="O347" s="19">
        <f t="shared" si="21"/>
        <v>9.9999999999999992E-2</v>
      </c>
    </row>
    <row r="348" spans="1:15" ht="18" customHeight="1" x14ac:dyDescent="0.2">
      <c r="A348" s="29">
        <f>A347+1</f>
        <v>345</v>
      </c>
      <c r="B348" s="28" t="s">
        <v>1342</v>
      </c>
      <c r="C348" s="13" t="s">
        <v>1342</v>
      </c>
      <c r="D348" s="13" t="str">
        <f>VLOOKUP(C348,TaxInfo!$A$2:$B$641,2,0)</f>
        <v xml:space="preserve">SPC Island Power Corporation </v>
      </c>
      <c r="E348" s="14" t="str">
        <f>VLOOKUP(C348,TaxInfo!$A$2:$C$641,3,0)</f>
        <v>218-474-921-000</v>
      </c>
      <c r="F348" s="14" t="s">
        <v>54</v>
      </c>
      <c r="G348" s="14" t="s">
        <v>37</v>
      </c>
      <c r="H348" s="14" t="s">
        <v>38</v>
      </c>
      <c r="I348" s="14" t="s">
        <v>38</v>
      </c>
      <c r="J348" s="14" t="s">
        <v>38</v>
      </c>
      <c r="K348" s="21">
        <v>0.4</v>
      </c>
      <c r="L348" s="23" t="s">
        <v>1546</v>
      </c>
      <c r="M348" s="15">
        <v>0.05</v>
      </c>
      <c r="N348" s="20">
        <v>-0.01</v>
      </c>
      <c r="O348" s="19">
        <f t="shared" si="21"/>
        <v>0.44</v>
      </c>
    </row>
    <row r="349" spans="1:15" ht="18" customHeight="1" x14ac:dyDescent="0.2">
      <c r="A349" s="29">
        <f t="shared" si="22"/>
        <v>346</v>
      </c>
      <c r="B349" s="28" t="s">
        <v>1342</v>
      </c>
      <c r="C349" s="13" t="s">
        <v>1346</v>
      </c>
      <c r="D349" s="13" t="str">
        <f>VLOOKUP(C349,TaxInfo!$A$2:$B$641,2,0)</f>
        <v xml:space="preserve">SPC Island Power Corporation </v>
      </c>
      <c r="E349" s="14" t="str">
        <f>VLOOKUP(C349,TaxInfo!$A$2:$C$641,3,0)</f>
        <v>218-474-921-000</v>
      </c>
      <c r="F349" s="14" t="s">
        <v>36</v>
      </c>
      <c r="G349" s="14" t="s">
        <v>37</v>
      </c>
      <c r="H349" s="14" t="s">
        <v>38</v>
      </c>
      <c r="I349" s="14" t="s">
        <v>38</v>
      </c>
      <c r="J349" s="14" t="s">
        <v>38</v>
      </c>
      <c r="K349" s="21">
        <v>1.2</v>
      </c>
      <c r="L349" s="23" t="s">
        <v>1546</v>
      </c>
      <c r="M349" s="15">
        <v>0.14000000000000001</v>
      </c>
      <c r="N349" s="20">
        <v>-0.02</v>
      </c>
      <c r="O349" s="19">
        <f t="shared" si="21"/>
        <v>1.3199999999999998</v>
      </c>
    </row>
    <row r="350" spans="1:15" ht="18" customHeight="1" x14ac:dyDescent="0.2">
      <c r="A350" s="29">
        <f t="shared" ref="A350:A355" si="23">A349+1</f>
        <v>347</v>
      </c>
      <c r="B350" s="28" t="s">
        <v>1347</v>
      </c>
      <c r="C350" s="13" t="s">
        <v>1351</v>
      </c>
      <c r="D350" s="13" t="str">
        <f>VLOOKUP(C350,TaxInfo!$A$2:$B$641,2,0)</f>
        <v xml:space="preserve">SPC Power Corporation </v>
      </c>
      <c r="E350" s="14" t="str">
        <f>VLOOKUP(C350,TaxInfo!$A$2:$C$641,3,0)</f>
        <v>003-868-048-000</v>
      </c>
      <c r="F350" s="14" t="s">
        <v>36</v>
      </c>
      <c r="G350" s="14" t="s">
        <v>37</v>
      </c>
      <c r="H350" s="14" t="s">
        <v>38</v>
      </c>
      <c r="I350" s="14" t="s">
        <v>38</v>
      </c>
      <c r="J350" s="14" t="s">
        <v>38</v>
      </c>
      <c r="K350" s="21">
        <v>0.43</v>
      </c>
      <c r="L350" s="23" t="s">
        <v>1546</v>
      </c>
      <c r="M350" s="15">
        <v>0.05</v>
      </c>
      <c r="N350" s="20">
        <v>-0.01</v>
      </c>
      <c r="O350" s="19">
        <f t="shared" si="21"/>
        <v>0.47</v>
      </c>
    </row>
    <row r="351" spans="1:15" ht="18" customHeight="1" x14ac:dyDescent="0.2">
      <c r="A351" s="29">
        <f t="shared" si="23"/>
        <v>348</v>
      </c>
      <c r="B351" s="28" t="s">
        <v>1352</v>
      </c>
      <c r="C351" s="13" t="s">
        <v>1352</v>
      </c>
      <c r="D351" s="13" t="str">
        <f>VLOOKUP(C351,TaxInfo!$A$2:$B$641,2,0)</f>
        <v>Specialty Pulp Manufacturing, Inc.</v>
      </c>
      <c r="E351" s="14" t="str">
        <f>VLOOKUP(C351,TaxInfo!$A$2:$C$641,3,0)</f>
        <v>214-820-909-000</v>
      </c>
      <c r="F351" s="14" t="s">
        <v>36</v>
      </c>
      <c r="G351" s="14" t="s">
        <v>37</v>
      </c>
      <c r="H351" s="14" t="s">
        <v>38</v>
      </c>
      <c r="I351" s="14" t="s">
        <v>38</v>
      </c>
      <c r="J351" s="14" t="s">
        <v>37</v>
      </c>
      <c r="K351" s="21" t="s">
        <v>39</v>
      </c>
      <c r="L351" s="23">
        <v>0.99</v>
      </c>
      <c r="M351" s="15" t="s">
        <v>39</v>
      </c>
      <c r="N351" s="20">
        <v>-0.02</v>
      </c>
      <c r="O351" s="19">
        <f t="shared" si="21"/>
        <v>0.97</v>
      </c>
    </row>
    <row r="352" spans="1:15" ht="18" customHeight="1" x14ac:dyDescent="0.2">
      <c r="A352" s="29">
        <f t="shared" si="23"/>
        <v>349</v>
      </c>
      <c r="B352" s="28" t="s">
        <v>1358</v>
      </c>
      <c r="C352" s="13" t="s">
        <v>1358</v>
      </c>
      <c r="D352" s="13" t="str">
        <f>VLOOKUP(C352,TaxInfo!$A$2:$B$641,2,0)</f>
        <v>Sta. Clara Power Corporation</v>
      </c>
      <c r="E352" s="14" t="str">
        <f>VLOOKUP(C352,TaxInfo!$A$2:$C$641,3,0)</f>
        <v>228-833-810-000</v>
      </c>
      <c r="F352" s="14" t="s">
        <v>54</v>
      </c>
      <c r="G352" s="14" t="s">
        <v>37</v>
      </c>
      <c r="H352" s="14" t="s">
        <v>38</v>
      </c>
      <c r="I352" s="14" t="s">
        <v>37</v>
      </c>
      <c r="J352" s="14" t="s">
        <v>38</v>
      </c>
      <c r="K352" s="21">
        <v>0.03</v>
      </c>
      <c r="L352" s="23" t="s">
        <v>1546</v>
      </c>
      <c r="M352" s="15" t="s">
        <v>39</v>
      </c>
      <c r="N352" s="20" t="s">
        <v>39</v>
      </c>
      <c r="O352" s="19">
        <f t="shared" si="21"/>
        <v>0.03</v>
      </c>
    </row>
    <row r="353" spans="1:15" ht="18" customHeight="1" x14ac:dyDescent="0.2">
      <c r="A353" s="29">
        <f t="shared" si="23"/>
        <v>350</v>
      </c>
      <c r="B353" s="28" t="s">
        <v>1364</v>
      </c>
      <c r="C353" s="13" t="s">
        <v>1364</v>
      </c>
      <c r="D353" s="13" t="str">
        <f>VLOOKUP(C353,TaxInfo!$A$2:$B$641,2,0)</f>
        <v xml:space="preserve">Strategic Power Development Corporation </v>
      </c>
      <c r="E353" s="14" t="str">
        <f>VLOOKUP(C353,TaxInfo!$A$2:$C$641,3,0)</f>
        <v>227-545-141-000</v>
      </c>
      <c r="F353" s="14" t="s">
        <v>54</v>
      </c>
      <c r="G353" s="14" t="s">
        <v>37</v>
      </c>
      <c r="H353" s="14" t="s">
        <v>38</v>
      </c>
      <c r="I353" s="14" t="s">
        <v>37</v>
      </c>
      <c r="J353" s="14" t="s">
        <v>38</v>
      </c>
      <c r="K353" s="21">
        <v>17.920000000000002</v>
      </c>
      <c r="L353" s="23" t="s">
        <v>1546</v>
      </c>
      <c r="M353" s="15">
        <v>2.15</v>
      </c>
      <c r="N353" s="20">
        <v>-0.36</v>
      </c>
      <c r="O353" s="19">
        <f t="shared" si="21"/>
        <v>19.71</v>
      </c>
    </row>
    <row r="354" spans="1:15" ht="18" customHeight="1" x14ac:dyDescent="0.2">
      <c r="A354" s="29">
        <f t="shared" si="23"/>
        <v>351</v>
      </c>
      <c r="B354" s="28" t="s">
        <v>1373</v>
      </c>
      <c r="C354" s="13" t="s">
        <v>1373</v>
      </c>
      <c r="D354" s="13" t="str">
        <f>VLOOKUP(C354,TaxInfo!$A$2:$B$641,2,0)</f>
        <v xml:space="preserve">Subic Enerzone Corporation </v>
      </c>
      <c r="E354" s="14" t="str">
        <f>VLOOKUP(C354,TaxInfo!$A$2:$C$641,3,0)</f>
        <v>224-523-316-000</v>
      </c>
      <c r="F354" s="14" t="s">
        <v>36</v>
      </c>
      <c r="G354" s="14" t="s">
        <v>37</v>
      </c>
      <c r="H354" s="14" t="s">
        <v>38</v>
      </c>
      <c r="I354" s="14" t="s">
        <v>38</v>
      </c>
      <c r="J354" s="14" t="s">
        <v>37</v>
      </c>
      <c r="K354" s="21" t="s">
        <v>39</v>
      </c>
      <c r="L354" s="23">
        <v>14.25</v>
      </c>
      <c r="M354" s="15" t="s">
        <v>39</v>
      </c>
      <c r="N354" s="20">
        <v>-0.28999999999999998</v>
      </c>
      <c r="O354" s="19">
        <f t="shared" si="21"/>
        <v>13.96</v>
      </c>
    </row>
    <row r="355" spans="1:15" ht="18" customHeight="1" x14ac:dyDescent="0.2">
      <c r="A355" s="29">
        <f t="shared" si="23"/>
        <v>352</v>
      </c>
      <c r="B355" s="28" t="s">
        <v>1382</v>
      </c>
      <c r="C355" s="13" t="s">
        <v>1382</v>
      </c>
      <c r="D355" s="13" t="str">
        <f>VLOOKUP(C355,TaxInfo!$A$2:$B$641,2,0)</f>
        <v xml:space="preserve">Sunwest Water and Electric Company 2, Inc. </v>
      </c>
      <c r="E355" s="14" t="str">
        <f>VLOOKUP(C355,TaxInfo!$A$2:$C$641,3,0)</f>
        <v>005-770-958-000</v>
      </c>
      <c r="F355" s="14" t="s">
        <v>54</v>
      </c>
      <c r="G355" s="14" t="s">
        <v>37</v>
      </c>
      <c r="H355" s="14" t="s">
        <v>37</v>
      </c>
      <c r="I355" s="14" t="s">
        <v>37</v>
      </c>
      <c r="J355" s="14" t="s">
        <v>37</v>
      </c>
      <c r="K355" s="21" t="s">
        <v>39</v>
      </c>
      <c r="L355" s="23">
        <v>7.0000000000000007E-2</v>
      </c>
      <c r="M355" s="15" t="s">
        <v>39</v>
      </c>
      <c r="N355" s="20" t="s">
        <v>39</v>
      </c>
      <c r="O355" s="19">
        <f t="shared" si="21"/>
        <v>7.0000000000000007E-2</v>
      </c>
    </row>
    <row r="356" spans="1:15" ht="18" customHeight="1" x14ac:dyDescent="0.2">
      <c r="A356" s="29">
        <f t="shared" si="22"/>
        <v>353</v>
      </c>
      <c r="B356" s="28" t="s">
        <v>1382</v>
      </c>
      <c r="C356" s="13" t="s">
        <v>1386</v>
      </c>
      <c r="D356" s="13" t="str">
        <f>VLOOKUP(C356,TaxInfo!$A$2:$B$641,2,0)</f>
        <v xml:space="preserve">Sunwest Water and Electric Company 2, Inc. </v>
      </c>
      <c r="E356" s="14" t="str">
        <f>VLOOKUP(C356,TaxInfo!$A$2:$C$641,3,0)</f>
        <v>005-770-958-000</v>
      </c>
      <c r="F356" s="14" t="s">
        <v>36</v>
      </c>
      <c r="G356" s="14" t="s">
        <v>37</v>
      </c>
      <c r="H356" s="14" t="s">
        <v>37</v>
      </c>
      <c r="I356" s="14" t="s">
        <v>37</v>
      </c>
      <c r="J356" s="14" t="s">
        <v>37</v>
      </c>
      <c r="K356" s="21" t="s">
        <v>39</v>
      </c>
      <c r="L356" s="23">
        <v>0.02</v>
      </c>
      <c r="M356" s="15" t="s">
        <v>39</v>
      </c>
      <c r="N356" s="20" t="s">
        <v>39</v>
      </c>
      <c r="O356" s="19">
        <f t="shared" si="21"/>
        <v>0.02</v>
      </c>
    </row>
    <row r="357" spans="1:15" ht="18" customHeight="1" x14ac:dyDescent="0.2">
      <c r="A357" s="29">
        <f>A356+1</f>
        <v>354</v>
      </c>
      <c r="B357" s="28" t="s">
        <v>1391</v>
      </c>
      <c r="C357" s="13" t="s">
        <v>1391</v>
      </c>
      <c r="D357" s="13" t="str">
        <f>VLOOKUP(C357,TaxInfo!$A$2:$B$641,2,0)</f>
        <v>Tarlac Electric, Inc.</v>
      </c>
      <c r="E357" s="14" t="str">
        <f>VLOOKUP(C357,TaxInfo!$A$2:$C$641,3,0)</f>
        <v>004-070-881</v>
      </c>
      <c r="F357" s="14" t="s">
        <v>36</v>
      </c>
      <c r="G357" s="14" t="s">
        <v>37</v>
      </c>
      <c r="H357" s="14" t="s">
        <v>38</v>
      </c>
      <c r="I357" s="14" t="s">
        <v>38</v>
      </c>
      <c r="J357" s="14" t="s">
        <v>38</v>
      </c>
      <c r="K357" s="21">
        <v>56.81</v>
      </c>
      <c r="L357" s="23" t="s">
        <v>1546</v>
      </c>
      <c r="M357" s="15">
        <v>6.82</v>
      </c>
      <c r="N357" s="20">
        <v>-1.1399999999999999</v>
      </c>
      <c r="O357" s="19">
        <f t="shared" si="21"/>
        <v>62.49</v>
      </c>
    </row>
    <row r="358" spans="1:15" ht="18" customHeight="1" x14ac:dyDescent="0.2">
      <c r="A358" s="29">
        <f>A357+1</f>
        <v>355</v>
      </c>
      <c r="B358" s="28" t="s">
        <v>1396</v>
      </c>
      <c r="C358" s="13" t="s">
        <v>1396</v>
      </c>
      <c r="D358" s="13" t="str">
        <f>VLOOKUP(C358,TaxInfo!$A$2:$B$641,2,0)</f>
        <v xml:space="preserve">Tarlac I Electric Cooperative, Inc. </v>
      </c>
      <c r="E358" s="14" t="str">
        <f>VLOOKUP(C358,TaxInfo!$A$2:$C$641,3,0)</f>
        <v>000-543-781-000</v>
      </c>
      <c r="F358" s="14" t="s">
        <v>36</v>
      </c>
      <c r="G358" s="14" t="s">
        <v>37</v>
      </c>
      <c r="H358" s="14" t="s">
        <v>38</v>
      </c>
      <c r="I358" s="14" t="s">
        <v>38</v>
      </c>
      <c r="J358" s="14" t="s">
        <v>38</v>
      </c>
      <c r="K358" s="21">
        <v>16.25</v>
      </c>
      <c r="L358" s="23" t="s">
        <v>1546</v>
      </c>
      <c r="M358" s="15">
        <v>1.95</v>
      </c>
      <c r="N358" s="20">
        <v>-0.32</v>
      </c>
      <c r="O358" s="19">
        <f t="shared" si="21"/>
        <v>17.88</v>
      </c>
    </row>
    <row r="359" spans="1:15" ht="18" customHeight="1" x14ac:dyDescent="0.2">
      <c r="A359" s="29">
        <f>A358+1</f>
        <v>356</v>
      </c>
      <c r="B359" s="28" t="s">
        <v>1402</v>
      </c>
      <c r="C359" s="13" t="s">
        <v>1402</v>
      </c>
      <c r="D359" s="13" t="str">
        <f>VLOOKUP(C359,TaxInfo!$A$2:$B$641,2,0)</f>
        <v xml:space="preserve">Tarlac II Electric Cooperative, Inc. </v>
      </c>
      <c r="E359" s="14" t="str">
        <f>VLOOKUP(C359,TaxInfo!$A$2:$C$641,3,0)</f>
        <v>000-543-815-000</v>
      </c>
      <c r="F359" s="14" t="s">
        <v>36</v>
      </c>
      <c r="G359" s="14" t="s">
        <v>37</v>
      </c>
      <c r="H359" s="14" t="s">
        <v>38</v>
      </c>
      <c r="I359" s="14" t="s">
        <v>38</v>
      </c>
      <c r="J359" s="14" t="s">
        <v>38</v>
      </c>
      <c r="K359" s="21">
        <v>19.66</v>
      </c>
      <c r="L359" s="23" t="s">
        <v>1546</v>
      </c>
      <c r="M359" s="15">
        <v>2.36</v>
      </c>
      <c r="N359" s="20">
        <v>-0.39</v>
      </c>
      <c r="O359" s="19">
        <f t="shared" si="21"/>
        <v>21.63</v>
      </c>
    </row>
    <row r="360" spans="1:15" ht="18" customHeight="1" x14ac:dyDescent="0.2">
      <c r="A360" s="29">
        <f>A359+1</f>
        <v>357</v>
      </c>
      <c r="B360" s="28" t="s">
        <v>1404</v>
      </c>
      <c r="C360" s="13" t="s">
        <v>1404</v>
      </c>
      <c r="D360" s="13" t="str">
        <f>VLOOKUP(C360,TaxInfo!$A$2:$B$641,2,0)</f>
        <v>TeaM (Philippines) Energy Corporation</v>
      </c>
      <c r="E360" s="14" t="str">
        <f>VLOOKUP(C360,TaxInfo!$A$2:$C$641,3,0)</f>
        <v>002-243-275-000</v>
      </c>
      <c r="F360" s="14" t="s">
        <v>36</v>
      </c>
      <c r="G360" s="14" t="s">
        <v>37</v>
      </c>
      <c r="H360" s="14" t="s">
        <v>38</v>
      </c>
      <c r="I360" s="14" t="s">
        <v>38</v>
      </c>
      <c r="J360" s="14" t="s">
        <v>38</v>
      </c>
      <c r="K360" s="21">
        <v>29.55</v>
      </c>
      <c r="L360" s="23" t="s">
        <v>1546</v>
      </c>
      <c r="M360" s="15">
        <v>3.55</v>
      </c>
      <c r="N360" s="20">
        <v>-0.59</v>
      </c>
      <c r="O360" s="19">
        <f t="shared" si="21"/>
        <v>32.51</v>
      </c>
    </row>
    <row r="361" spans="1:15" ht="18" customHeight="1" x14ac:dyDescent="0.2">
      <c r="A361" s="29">
        <f t="shared" ref="A361:A388" si="24">A360+1</f>
        <v>358</v>
      </c>
      <c r="B361" s="28" t="s">
        <v>1404</v>
      </c>
      <c r="C361" s="13" t="s">
        <v>1409</v>
      </c>
      <c r="D361" s="13" t="str">
        <f>VLOOKUP(C361,TaxInfo!$A$2:$B$641,2,0)</f>
        <v>TeaM (Philippines) Energy Corporation</v>
      </c>
      <c r="E361" s="14" t="str">
        <f>VLOOKUP(C361,TaxInfo!$A$2:$C$641,3,0)</f>
        <v>002-243-275-000</v>
      </c>
      <c r="F361" s="14" t="s">
        <v>36</v>
      </c>
      <c r="G361" s="14" t="s">
        <v>37</v>
      </c>
      <c r="H361" s="14" t="s">
        <v>38</v>
      </c>
      <c r="I361" s="14" t="s">
        <v>38</v>
      </c>
      <c r="J361" s="14" t="s">
        <v>38</v>
      </c>
      <c r="K361" s="21">
        <v>7.54</v>
      </c>
      <c r="L361" s="23" t="s">
        <v>1546</v>
      </c>
      <c r="M361" s="15">
        <v>0.9</v>
      </c>
      <c r="N361" s="20">
        <v>-0.15</v>
      </c>
      <c r="O361" s="19">
        <f t="shared" si="21"/>
        <v>8.2899999999999991</v>
      </c>
    </row>
    <row r="362" spans="1:15" ht="18" customHeight="1" x14ac:dyDescent="0.2">
      <c r="A362" s="29">
        <f>A361+1</f>
        <v>359</v>
      </c>
      <c r="B362" s="28" t="s">
        <v>1410</v>
      </c>
      <c r="C362" s="13" t="s">
        <v>1410</v>
      </c>
      <c r="D362" s="13" t="str">
        <f>VLOOKUP(C362,TaxInfo!$A$2:$B$641,2,0)</f>
        <v xml:space="preserve">TeaM Energy Corporation </v>
      </c>
      <c r="E362" s="14" t="str">
        <f>VLOOKUP(C362,TaxInfo!$A$2:$C$641,3,0)</f>
        <v>001-726-870-000</v>
      </c>
      <c r="F362" s="14" t="s">
        <v>36</v>
      </c>
      <c r="G362" s="14" t="s">
        <v>37</v>
      </c>
      <c r="H362" s="14" t="s">
        <v>38</v>
      </c>
      <c r="I362" s="14" t="s">
        <v>38</v>
      </c>
      <c r="J362" s="14" t="s">
        <v>38</v>
      </c>
      <c r="K362" s="21">
        <v>8.9</v>
      </c>
      <c r="L362" s="23" t="s">
        <v>1546</v>
      </c>
      <c r="M362" s="15">
        <v>1.07</v>
      </c>
      <c r="N362" s="20">
        <v>-0.18</v>
      </c>
      <c r="O362" s="19">
        <f t="shared" si="21"/>
        <v>9.7900000000000009</v>
      </c>
    </row>
    <row r="363" spans="1:15" ht="18" customHeight="1" x14ac:dyDescent="0.2">
      <c r="A363" s="29">
        <f>A362+1</f>
        <v>360</v>
      </c>
      <c r="B363" s="28" t="s">
        <v>1414</v>
      </c>
      <c r="C363" s="13" t="s">
        <v>1418</v>
      </c>
      <c r="D363" s="13" t="str">
        <f>VLOOKUP(C363,TaxInfo!$A$2:$B$641,2,0)</f>
        <v xml:space="preserve">Team Sual Corporation </v>
      </c>
      <c r="E363" s="14" t="str">
        <f>VLOOKUP(C363,TaxInfo!$A$2:$C$641,3,0)</f>
        <v>003-841-103-000</v>
      </c>
      <c r="F363" s="14" t="s">
        <v>36</v>
      </c>
      <c r="G363" s="14" t="s">
        <v>37</v>
      </c>
      <c r="H363" s="14" t="s">
        <v>38</v>
      </c>
      <c r="I363" s="14" t="s">
        <v>38</v>
      </c>
      <c r="J363" s="14" t="s">
        <v>38</v>
      </c>
      <c r="K363" s="21">
        <v>109.77</v>
      </c>
      <c r="L363" s="23" t="s">
        <v>1546</v>
      </c>
      <c r="M363" s="15">
        <v>13.17</v>
      </c>
      <c r="N363" s="20">
        <v>-2.2000000000000002</v>
      </c>
      <c r="O363" s="19">
        <f t="shared" si="21"/>
        <v>120.74</v>
      </c>
    </row>
    <row r="364" spans="1:15" ht="18" customHeight="1" x14ac:dyDescent="0.2">
      <c r="A364" s="29">
        <f>A363+1</f>
        <v>361</v>
      </c>
      <c r="B364" s="28" t="s">
        <v>1422</v>
      </c>
      <c r="C364" s="13" t="s">
        <v>1422</v>
      </c>
      <c r="D364" s="13" t="str">
        <f>VLOOKUP(C364,TaxInfo!$A$2:$B$641,2,0)</f>
        <v xml:space="preserve">Terasu Energy Inc. </v>
      </c>
      <c r="E364" s="14" t="str">
        <f>VLOOKUP(C364,TaxInfo!$A$2:$C$641,3,0)</f>
        <v>010-065-406-000</v>
      </c>
      <c r="F364" s="14" t="s">
        <v>54</v>
      </c>
      <c r="G364" s="14" t="s">
        <v>37</v>
      </c>
      <c r="H364" s="14" t="s">
        <v>37</v>
      </c>
      <c r="I364" s="14" t="s">
        <v>37</v>
      </c>
      <c r="J364" s="14" t="s">
        <v>37</v>
      </c>
      <c r="K364" s="21" t="s">
        <v>39</v>
      </c>
      <c r="L364" s="23">
        <v>0.01</v>
      </c>
      <c r="M364" s="15" t="s">
        <v>39</v>
      </c>
      <c r="N364" s="20" t="s">
        <v>39</v>
      </c>
      <c r="O364" s="19">
        <f t="shared" si="21"/>
        <v>0.01</v>
      </c>
    </row>
    <row r="365" spans="1:15" ht="18" customHeight="1" x14ac:dyDescent="0.2">
      <c r="A365" s="29">
        <f t="shared" si="24"/>
        <v>362</v>
      </c>
      <c r="B365" s="28" t="s">
        <v>1422</v>
      </c>
      <c r="C365" s="13" t="s">
        <v>1420</v>
      </c>
      <c r="D365" s="13" t="str">
        <f>VLOOKUP(C365,TaxInfo!$A$2:$B$641,2,0)</f>
        <v xml:space="preserve">Terasu Energy Inc. </v>
      </c>
      <c r="E365" s="14" t="str">
        <f>VLOOKUP(C365,TaxInfo!$A$2:$C$641,3,0)</f>
        <v>010-065-406-000</v>
      </c>
      <c r="F365" s="14" t="s">
        <v>36</v>
      </c>
      <c r="G365" s="14" t="s">
        <v>37</v>
      </c>
      <c r="H365" s="14" t="s">
        <v>37</v>
      </c>
      <c r="I365" s="14" t="s">
        <v>37</v>
      </c>
      <c r="J365" s="14" t="s">
        <v>37</v>
      </c>
      <c r="K365" s="21" t="s">
        <v>39</v>
      </c>
      <c r="L365" s="23">
        <v>0.14000000000000001</v>
      </c>
      <c r="M365" s="15" t="s">
        <v>39</v>
      </c>
      <c r="N365" s="20" t="s">
        <v>39</v>
      </c>
      <c r="O365" s="19">
        <f t="shared" si="21"/>
        <v>0.14000000000000001</v>
      </c>
    </row>
    <row r="366" spans="1:15" ht="18" customHeight="1" x14ac:dyDescent="0.2">
      <c r="A366" s="29">
        <f>A365+1</f>
        <v>363</v>
      </c>
      <c r="B366" s="28" t="s">
        <v>1425</v>
      </c>
      <c r="C366" s="13" t="s">
        <v>1434</v>
      </c>
      <c r="D366" s="13" t="str">
        <f>VLOOKUP(C366,TaxInfo!$A$2:$B$641,2,0)</f>
        <v xml:space="preserve">Therma Luzon, Inc. </v>
      </c>
      <c r="E366" s="14" t="str">
        <f>VLOOKUP(C366,TaxInfo!$A$2:$C$641,3,0)</f>
        <v>266-567-164-000</v>
      </c>
      <c r="F366" s="14" t="s">
        <v>36</v>
      </c>
      <c r="G366" s="14" t="s">
        <v>37</v>
      </c>
      <c r="H366" s="14" t="s">
        <v>38</v>
      </c>
      <c r="I366" s="14" t="s">
        <v>38</v>
      </c>
      <c r="J366" s="14" t="s">
        <v>38</v>
      </c>
      <c r="K366" s="21">
        <v>0.03</v>
      </c>
      <c r="L366" s="23" t="s">
        <v>1546</v>
      </c>
      <c r="M366" s="15" t="s">
        <v>39</v>
      </c>
      <c r="N366" s="20" t="s">
        <v>39</v>
      </c>
      <c r="O366" s="19">
        <f t="shared" si="21"/>
        <v>0.03</v>
      </c>
    </row>
    <row r="367" spans="1:15" ht="18" customHeight="1" x14ac:dyDescent="0.2">
      <c r="A367" s="29">
        <f t="shared" si="24"/>
        <v>364</v>
      </c>
      <c r="B367" s="28" t="s">
        <v>1425</v>
      </c>
      <c r="C367" s="13" t="s">
        <v>1432</v>
      </c>
      <c r="D367" s="13" t="str">
        <f>VLOOKUP(C367,TaxInfo!$A$2:$B$641,2,0)</f>
        <v xml:space="preserve">Therma Luzon, Inc. </v>
      </c>
      <c r="E367" s="14" t="str">
        <f>VLOOKUP(C367,TaxInfo!$A$2:$C$641,3,0)</f>
        <v>266-567-164-000</v>
      </c>
      <c r="F367" s="14" t="s">
        <v>36</v>
      </c>
      <c r="G367" s="14" t="s">
        <v>37</v>
      </c>
      <c r="H367" s="14" t="s">
        <v>38</v>
      </c>
      <c r="I367" s="14" t="s">
        <v>38</v>
      </c>
      <c r="J367" s="14" t="s">
        <v>38</v>
      </c>
      <c r="K367" s="21">
        <v>0.01</v>
      </c>
      <c r="L367" s="23" t="s">
        <v>1546</v>
      </c>
      <c r="M367" s="15" t="s">
        <v>39</v>
      </c>
      <c r="N367" s="20" t="s">
        <v>39</v>
      </c>
      <c r="O367" s="19">
        <f t="shared" si="21"/>
        <v>0.01</v>
      </c>
    </row>
    <row r="368" spans="1:15" ht="18" customHeight="1" x14ac:dyDescent="0.2">
      <c r="A368" s="29">
        <f t="shared" si="24"/>
        <v>365</v>
      </c>
      <c r="B368" s="28" t="s">
        <v>1425</v>
      </c>
      <c r="C368" s="13" t="s">
        <v>1429</v>
      </c>
      <c r="D368" s="13" t="str">
        <f>VLOOKUP(C368,TaxInfo!$A$2:$B$641,2,0)</f>
        <v xml:space="preserve">Therma Luzon, Inc. </v>
      </c>
      <c r="E368" s="14" t="str">
        <f>VLOOKUP(C368,TaxInfo!$A$2:$C$641,3,0)</f>
        <v>266-567-164-000</v>
      </c>
      <c r="F368" s="14" t="s">
        <v>36</v>
      </c>
      <c r="G368" s="14" t="s">
        <v>37</v>
      </c>
      <c r="H368" s="14" t="s">
        <v>38</v>
      </c>
      <c r="I368" s="14" t="s">
        <v>38</v>
      </c>
      <c r="J368" s="14" t="s">
        <v>38</v>
      </c>
      <c r="K368" s="21">
        <v>0.28000000000000003</v>
      </c>
      <c r="L368" s="23" t="s">
        <v>1546</v>
      </c>
      <c r="M368" s="15">
        <v>0.03</v>
      </c>
      <c r="N368" s="20">
        <v>-0.01</v>
      </c>
      <c r="O368" s="19">
        <f t="shared" si="21"/>
        <v>0.30000000000000004</v>
      </c>
    </row>
    <row r="369" spans="1:15" ht="18" customHeight="1" x14ac:dyDescent="0.2">
      <c r="A369" s="29">
        <f t="shared" si="24"/>
        <v>366</v>
      </c>
      <c r="B369" s="28" t="s">
        <v>1425</v>
      </c>
      <c r="C369" s="13" t="s">
        <v>1440</v>
      </c>
      <c r="D369" s="13" t="str">
        <f>VLOOKUP(C369,TaxInfo!$A$2:$B$641,2,0)</f>
        <v xml:space="preserve">Therma Luzon, Inc. </v>
      </c>
      <c r="E369" s="14" t="str">
        <f>VLOOKUP(C369,TaxInfo!$A$2:$C$641,3,0)</f>
        <v>266-567-164-000</v>
      </c>
      <c r="F369" s="14" t="s">
        <v>36</v>
      </c>
      <c r="G369" s="14" t="s">
        <v>37</v>
      </c>
      <c r="H369" s="14" t="s">
        <v>38</v>
      </c>
      <c r="I369" s="14" t="s">
        <v>38</v>
      </c>
      <c r="J369" s="14" t="s">
        <v>38</v>
      </c>
      <c r="K369" s="21">
        <v>0.21</v>
      </c>
      <c r="L369" s="23" t="s">
        <v>1546</v>
      </c>
      <c r="M369" s="15">
        <v>0.03</v>
      </c>
      <c r="N369" s="20" t="s">
        <v>39</v>
      </c>
      <c r="O369" s="19">
        <f t="shared" si="21"/>
        <v>0.24</v>
      </c>
    </row>
    <row r="370" spans="1:15" ht="18" customHeight="1" x14ac:dyDescent="0.2">
      <c r="A370" s="29">
        <f t="shared" si="24"/>
        <v>367</v>
      </c>
      <c r="B370" s="28" t="s">
        <v>1425</v>
      </c>
      <c r="C370" s="13" t="s">
        <v>1435</v>
      </c>
      <c r="D370" s="13" t="str">
        <f>VLOOKUP(C370,TaxInfo!$A$2:$B$641,2,0)</f>
        <v xml:space="preserve">Therma Luzon, Inc. </v>
      </c>
      <c r="E370" s="14" t="str">
        <f>VLOOKUP(C370,TaxInfo!$A$2:$C$641,3,0)</f>
        <v>266-567-164-000</v>
      </c>
      <c r="F370" s="14" t="s">
        <v>36</v>
      </c>
      <c r="G370" s="14" t="s">
        <v>37</v>
      </c>
      <c r="H370" s="14" t="s">
        <v>38</v>
      </c>
      <c r="I370" s="14" t="s">
        <v>38</v>
      </c>
      <c r="J370" s="14" t="s">
        <v>38</v>
      </c>
      <c r="K370" s="21">
        <v>1.75</v>
      </c>
      <c r="L370" s="23" t="s">
        <v>1546</v>
      </c>
      <c r="M370" s="15">
        <v>0.21</v>
      </c>
      <c r="N370" s="20">
        <v>-0.04</v>
      </c>
      <c r="O370" s="19">
        <f t="shared" si="21"/>
        <v>1.92</v>
      </c>
    </row>
    <row r="371" spans="1:15" ht="18" customHeight="1" x14ac:dyDescent="0.2">
      <c r="A371" s="29">
        <f t="shared" si="24"/>
        <v>368</v>
      </c>
      <c r="B371" s="28" t="s">
        <v>1425</v>
      </c>
      <c r="C371" s="13" t="s">
        <v>1425</v>
      </c>
      <c r="D371" s="13" t="str">
        <f>VLOOKUP(C371,TaxInfo!$A$2:$B$641,2,0)</f>
        <v xml:space="preserve">Therma Luzon, Inc. </v>
      </c>
      <c r="E371" s="14" t="str">
        <f>VLOOKUP(C371,TaxInfo!$A$2:$C$641,3,0)</f>
        <v>266-567-164-000</v>
      </c>
      <c r="F371" s="14" t="s">
        <v>54</v>
      </c>
      <c r="G371" s="14" t="s">
        <v>37</v>
      </c>
      <c r="H371" s="14" t="s">
        <v>38</v>
      </c>
      <c r="I371" s="14" t="s">
        <v>38</v>
      </c>
      <c r="J371" s="14" t="s">
        <v>38</v>
      </c>
      <c r="K371" s="21">
        <v>38.54</v>
      </c>
      <c r="L371" s="23" t="s">
        <v>1546</v>
      </c>
      <c r="M371" s="15">
        <v>4.62</v>
      </c>
      <c r="N371" s="20">
        <v>-0.77</v>
      </c>
      <c r="O371" s="19">
        <f t="shared" si="21"/>
        <v>42.389999999999993</v>
      </c>
    </row>
    <row r="372" spans="1:15" ht="18" customHeight="1" x14ac:dyDescent="0.2">
      <c r="A372" s="29">
        <f t="shared" si="24"/>
        <v>369</v>
      </c>
      <c r="B372" s="28" t="s">
        <v>1425</v>
      </c>
      <c r="C372" s="13" t="s">
        <v>1437</v>
      </c>
      <c r="D372" s="13" t="str">
        <f>VLOOKUP(C372,TaxInfo!$A$2:$B$641,2,0)</f>
        <v xml:space="preserve">Therma Luzon, Inc. </v>
      </c>
      <c r="E372" s="14" t="str">
        <f>VLOOKUP(C372,TaxInfo!$A$2:$C$641,3,0)</f>
        <v>266-567-164-000</v>
      </c>
      <c r="F372" s="14" t="s">
        <v>36</v>
      </c>
      <c r="G372" s="14" t="s">
        <v>37</v>
      </c>
      <c r="H372" s="14" t="s">
        <v>38</v>
      </c>
      <c r="I372" s="14" t="s">
        <v>38</v>
      </c>
      <c r="J372" s="14" t="s">
        <v>38</v>
      </c>
      <c r="K372" s="21">
        <v>9.74</v>
      </c>
      <c r="L372" s="23" t="s">
        <v>1546</v>
      </c>
      <c r="M372" s="15">
        <v>1.17</v>
      </c>
      <c r="N372" s="20">
        <v>-0.19</v>
      </c>
      <c r="O372" s="19">
        <f t="shared" si="21"/>
        <v>10.72</v>
      </c>
    </row>
    <row r="373" spans="1:15" ht="18" customHeight="1" x14ac:dyDescent="0.2">
      <c r="A373" s="29">
        <f>A372+1</f>
        <v>370</v>
      </c>
      <c r="B373" s="28" t="s">
        <v>1449</v>
      </c>
      <c r="C373" s="13" t="s">
        <v>1453</v>
      </c>
      <c r="D373" s="13" t="str">
        <f>VLOOKUP(C373,TaxInfo!$A$2:$B$641,2,0)</f>
        <v xml:space="preserve">Therma Power -Visayas, Inc. </v>
      </c>
      <c r="E373" s="14" t="str">
        <f>VLOOKUP(C373,TaxInfo!$A$2:$C$641,3,0)</f>
        <v>006-893-449-000</v>
      </c>
      <c r="F373" s="14" t="s">
        <v>36</v>
      </c>
      <c r="G373" s="14" t="s">
        <v>37</v>
      </c>
      <c r="H373" s="14" t="s">
        <v>38</v>
      </c>
      <c r="I373" s="14" t="s">
        <v>38</v>
      </c>
      <c r="J373" s="14" t="s">
        <v>38</v>
      </c>
      <c r="K373" s="21">
        <v>0.61</v>
      </c>
      <c r="L373" s="23" t="s">
        <v>1546</v>
      </c>
      <c r="M373" s="15">
        <v>7.0000000000000007E-2</v>
      </c>
      <c r="N373" s="20">
        <v>-0.01</v>
      </c>
      <c r="O373" s="19">
        <f t="shared" si="21"/>
        <v>0.66999999999999993</v>
      </c>
    </row>
    <row r="374" spans="1:15" ht="18" customHeight="1" x14ac:dyDescent="0.2">
      <c r="A374" s="29">
        <f>A373+1</f>
        <v>371</v>
      </c>
      <c r="B374" s="28" t="s">
        <v>1454</v>
      </c>
      <c r="C374" s="13" t="s">
        <v>1454</v>
      </c>
      <c r="D374" s="13" t="str">
        <f>VLOOKUP(C374,TaxInfo!$A$2:$B$641,2,0)</f>
        <v xml:space="preserve">Therma Visayas, Inc. </v>
      </c>
      <c r="E374" s="14" t="str">
        <f>VLOOKUP(C374,TaxInfo!$A$2:$C$641,3,0)</f>
        <v>005-031-663-000</v>
      </c>
      <c r="F374" s="14" t="s">
        <v>54</v>
      </c>
      <c r="G374" s="14" t="s">
        <v>37</v>
      </c>
      <c r="H374" s="14" t="s">
        <v>37</v>
      </c>
      <c r="I374" s="14" t="s">
        <v>38</v>
      </c>
      <c r="J374" s="14" t="s">
        <v>38</v>
      </c>
      <c r="K374" s="21">
        <v>135.88999999999999</v>
      </c>
      <c r="L374" s="23" t="s">
        <v>1546</v>
      </c>
      <c r="M374" s="15">
        <v>16.309999999999999</v>
      </c>
      <c r="N374" s="20">
        <v>-2.72</v>
      </c>
      <c r="O374" s="19">
        <f t="shared" si="21"/>
        <v>149.47999999999999</v>
      </c>
    </row>
    <row r="375" spans="1:15" ht="18" customHeight="1" x14ac:dyDescent="0.2">
      <c r="A375" s="29">
        <f t="shared" si="24"/>
        <v>372</v>
      </c>
      <c r="B375" s="28" t="s">
        <v>1454</v>
      </c>
      <c r="C375" s="13" t="s">
        <v>1458</v>
      </c>
      <c r="D375" s="13" t="str">
        <f>VLOOKUP(C375,TaxInfo!$A$2:$B$641,2,0)</f>
        <v xml:space="preserve">Therma Visayas, Inc. </v>
      </c>
      <c r="E375" s="14" t="str">
        <f>VLOOKUP(C375,TaxInfo!$A$2:$C$641,3,0)</f>
        <v>005-031-663-000</v>
      </c>
      <c r="F375" s="14" t="s">
        <v>36</v>
      </c>
      <c r="G375" s="14" t="s">
        <v>37</v>
      </c>
      <c r="H375" s="14" t="s">
        <v>37</v>
      </c>
      <c r="I375" s="14" t="s">
        <v>38</v>
      </c>
      <c r="J375" s="14" t="s">
        <v>38</v>
      </c>
      <c r="K375" s="21">
        <v>1.9</v>
      </c>
      <c r="L375" s="23" t="s">
        <v>1546</v>
      </c>
      <c r="M375" s="15">
        <v>0.23</v>
      </c>
      <c r="N375" s="20">
        <v>-0.04</v>
      </c>
      <c r="O375" s="19">
        <f t="shared" si="21"/>
        <v>2.09</v>
      </c>
    </row>
    <row r="376" spans="1:15" ht="18" customHeight="1" x14ac:dyDescent="0.2">
      <c r="A376" s="29">
        <f>A375+1</f>
        <v>373</v>
      </c>
      <c r="B376" s="28" t="s">
        <v>1461</v>
      </c>
      <c r="C376" s="13" t="s">
        <v>1464</v>
      </c>
      <c r="D376" s="13" t="str">
        <f>VLOOKUP(C376,TaxInfo!$A$2:$B$641,2,0)</f>
        <v xml:space="preserve">Toledo Power Company </v>
      </c>
      <c r="E376" s="14" t="str">
        <f>VLOOKUP(C376,TaxInfo!$A$2:$C$641,3,0)</f>
        <v>003-883-626-000</v>
      </c>
      <c r="F376" s="14" t="s">
        <v>36</v>
      </c>
      <c r="G376" s="14" t="s">
        <v>37</v>
      </c>
      <c r="H376" s="14" t="s">
        <v>38</v>
      </c>
      <c r="I376" s="14" t="s">
        <v>38</v>
      </c>
      <c r="J376" s="14" t="s">
        <v>37</v>
      </c>
      <c r="K376" s="21" t="s">
        <v>39</v>
      </c>
      <c r="L376" s="23">
        <v>18.829999999999998</v>
      </c>
      <c r="M376" s="15" t="s">
        <v>39</v>
      </c>
      <c r="N376" s="20">
        <v>-0.38</v>
      </c>
      <c r="O376" s="19">
        <f t="shared" si="21"/>
        <v>18.45</v>
      </c>
    </row>
    <row r="377" spans="1:15" ht="18" customHeight="1" x14ac:dyDescent="0.2">
      <c r="A377" s="29">
        <f t="shared" si="24"/>
        <v>374</v>
      </c>
      <c r="B377" s="28" t="s">
        <v>1461</v>
      </c>
      <c r="C377" s="13" t="s">
        <v>1461</v>
      </c>
      <c r="D377" s="13" t="str">
        <f>VLOOKUP(C377,TaxInfo!$A$2:$B$641,2,0)</f>
        <v xml:space="preserve">Toledo Power Company </v>
      </c>
      <c r="E377" s="14" t="str">
        <f>VLOOKUP(C377,TaxInfo!$A$2:$C$641,3,0)</f>
        <v>003-883-626-000</v>
      </c>
      <c r="F377" s="14" t="s">
        <v>54</v>
      </c>
      <c r="G377" s="14" t="s">
        <v>37</v>
      </c>
      <c r="H377" s="14" t="s">
        <v>38</v>
      </c>
      <c r="I377" s="14" t="s">
        <v>38</v>
      </c>
      <c r="J377" s="14" t="s">
        <v>38</v>
      </c>
      <c r="K377" s="21">
        <v>32.75</v>
      </c>
      <c r="L377" s="23" t="s">
        <v>1546</v>
      </c>
      <c r="M377" s="15">
        <v>3.93</v>
      </c>
      <c r="N377" s="20">
        <v>-0.66</v>
      </c>
      <c r="O377" s="19">
        <f t="shared" si="21"/>
        <v>36.020000000000003</v>
      </c>
    </row>
    <row r="378" spans="1:15" ht="18" customHeight="1" x14ac:dyDescent="0.2">
      <c r="A378" s="29">
        <f t="shared" si="24"/>
        <v>375</v>
      </c>
      <c r="B378" s="28" t="s">
        <v>1461</v>
      </c>
      <c r="C378" s="13" t="s">
        <v>1466</v>
      </c>
      <c r="D378" s="13" t="str">
        <f>VLOOKUP(C378,TaxInfo!$A$2:$B$641,2,0)</f>
        <v xml:space="preserve">Toledo Power Company </v>
      </c>
      <c r="E378" s="14" t="str">
        <f>VLOOKUP(C378,TaxInfo!$A$2:$C$641,3,0)</f>
        <v>003-883-626-000</v>
      </c>
      <c r="F378" s="14" t="s">
        <v>36</v>
      </c>
      <c r="G378" s="14" t="s">
        <v>37</v>
      </c>
      <c r="H378" s="14" t="s">
        <v>38</v>
      </c>
      <c r="I378" s="14" t="s">
        <v>38</v>
      </c>
      <c r="J378" s="14" t="s">
        <v>38</v>
      </c>
      <c r="K378" s="21">
        <v>5.34</v>
      </c>
      <c r="L378" s="23" t="s">
        <v>1546</v>
      </c>
      <c r="M378" s="15">
        <v>0.64</v>
      </c>
      <c r="N378" s="20">
        <v>-0.11</v>
      </c>
      <c r="O378" s="19">
        <f t="shared" si="21"/>
        <v>5.8699999999999992</v>
      </c>
    </row>
    <row r="379" spans="1:15" ht="18" customHeight="1" x14ac:dyDescent="0.2">
      <c r="A379" s="29">
        <f t="shared" si="24"/>
        <v>376</v>
      </c>
      <c r="B379" s="28" t="s">
        <v>1461</v>
      </c>
      <c r="C379" s="13" t="s">
        <v>1465</v>
      </c>
      <c r="D379" s="13" t="str">
        <f>VLOOKUP(C379,TaxInfo!$A$2:$B$641,2,0)</f>
        <v xml:space="preserve">Toledo Power Company </v>
      </c>
      <c r="E379" s="14" t="str">
        <f>VLOOKUP(C379,TaxInfo!$A$2:$C$641,3,0)</f>
        <v>003-883-626-000</v>
      </c>
      <c r="F379" s="14" t="s">
        <v>36</v>
      </c>
      <c r="G379" s="14" t="s">
        <v>37</v>
      </c>
      <c r="H379" s="14" t="s">
        <v>38</v>
      </c>
      <c r="I379" s="14" t="s">
        <v>38</v>
      </c>
      <c r="J379" s="14" t="s">
        <v>38</v>
      </c>
      <c r="K379" s="21">
        <v>0.12</v>
      </c>
      <c r="L379" s="23" t="s">
        <v>1546</v>
      </c>
      <c r="M379" s="15">
        <v>0.01</v>
      </c>
      <c r="N379" s="20" t="s">
        <v>39</v>
      </c>
      <c r="O379" s="19">
        <f t="shared" si="21"/>
        <v>0.13</v>
      </c>
    </row>
    <row r="380" spans="1:15" ht="18" customHeight="1" x14ac:dyDescent="0.2">
      <c r="A380" s="29">
        <f>A379+1</f>
        <v>377</v>
      </c>
      <c r="B380" s="28" t="s">
        <v>1473</v>
      </c>
      <c r="C380" s="13" t="s">
        <v>1471</v>
      </c>
      <c r="D380" s="13" t="str">
        <f>VLOOKUP(C380,TaxInfo!$A$2:$B$641,2,0)</f>
        <v xml:space="preserve">United Pulp and Paper Company, Inc. </v>
      </c>
      <c r="E380" s="14" t="str">
        <f>VLOOKUP(C380,TaxInfo!$A$2:$C$641,3,0)</f>
        <v>000-149-834-000</v>
      </c>
      <c r="F380" s="14" t="s">
        <v>36</v>
      </c>
      <c r="G380" s="14" t="s">
        <v>37</v>
      </c>
      <c r="H380" s="14" t="s">
        <v>38</v>
      </c>
      <c r="I380" s="14" t="s">
        <v>38</v>
      </c>
      <c r="J380" s="14" t="s">
        <v>38</v>
      </c>
      <c r="K380" s="21">
        <v>14.9</v>
      </c>
      <c r="L380" s="23" t="s">
        <v>1546</v>
      </c>
      <c r="M380" s="15">
        <v>1.79</v>
      </c>
      <c r="N380" s="20">
        <v>-0.3</v>
      </c>
      <c r="O380" s="19">
        <f t="shared" si="21"/>
        <v>16.39</v>
      </c>
    </row>
    <row r="381" spans="1:15" ht="18" customHeight="1" x14ac:dyDescent="0.2">
      <c r="A381" s="29">
        <f>A380+1</f>
        <v>378</v>
      </c>
      <c r="B381" s="28" t="s">
        <v>1477</v>
      </c>
      <c r="C381" s="13" t="s">
        <v>1475</v>
      </c>
      <c r="D381" s="13" t="str">
        <f>VLOOKUP(C381,TaxInfo!$A$2:$B$641,2,0)</f>
        <v xml:space="preserve">Universal Power Solutions, Inc. </v>
      </c>
      <c r="E381" s="14" t="str">
        <f>VLOOKUP(C381,TaxInfo!$A$2:$C$641,3,0)</f>
        <v>008-471-214-000</v>
      </c>
      <c r="F381" s="14" t="s">
        <v>36</v>
      </c>
      <c r="G381" s="14" t="s">
        <v>37</v>
      </c>
      <c r="H381" s="14" t="s">
        <v>38</v>
      </c>
      <c r="I381" s="14" t="s">
        <v>38</v>
      </c>
      <c r="J381" s="14" t="s">
        <v>38</v>
      </c>
      <c r="K381" s="21">
        <v>12.88</v>
      </c>
      <c r="L381" s="23" t="s">
        <v>1546</v>
      </c>
      <c r="M381" s="15">
        <v>1.55</v>
      </c>
      <c r="N381" s="20">
        <v>-0.26</v>
      </c>
      <c r="O381" s="19">
        <f t="shared" si="21"/>
        <v>14.170000000000002</v>
      </c>
    </row>
    <row r="382" spans="1:15" ht="18" customHeight="1" x14ac:dyDescent="0.2">
      <c r="A382" s="29">
        <f t="shared" si="24"/>
        <v>379</v>
      </c>
      <c r="B382" s="28" t="s">
        <v>1477</v>
      </c>
      <c r="C382" s="13" t="s">
        <v>1482</v>
      </c>
      <c r="D382" s="13" t="str">
        <f>VLOOKUP(C382,TaxInfo!$A$2:$B$641,2,0)</f>
        <v xml:space="preserve">Universal Power Solutions, Inc. </v>
      </c>
      <c r="E382" s="14" t="str">
        <f>VLOOKUP(C382,TaxInfo!$A$2:$C$641,3,0)</f>
        <v>008-471-214-000</v>
      </c>
      <c r="F382" s="14" t="s">
        <v>36</v>
      </c>
      <c r="G382" s="14" t="s">
        <v>37</v>
      </c>
      <c r="H382" s="14" t="s">
        <v>38</v>
      </c>
      <c r="I382" s="14" t="s">
        <v>38</v>
      </c>
      <c r="J382" s="14" t="s">
        <v>38</v>
      </c>
      <c r="K382" s="21">
        <v>0.52</v>
      </c>
      <c r="L382" s="23" t="s">
        <v>1546</v>
      </c>
      <c r="M382" s="15">
        <v>0.06</v>
      </c>
      <c r="N382" s="20">
        <v>-0.01</v>
      </c>
      <c r="O382" s="19">
        <f t="shared" si="21"/>
        <v>0.57000000000000006</v>
      </c>
    </row>
    <row r="383" spans="1:15" ht="18" customHeight="1" x14ac:dyDescent="0.2">
      <c r="A383" s="29">
        <f>A382+1</f>
        <v>380</v>
      </c>
      <c r="B383" s="28" t="s">
        <v>1483</v>
      </c>
      <c r="C383" s="13" t="s">
        <v>1483</v>
      </c>
      <c r="D383" s="13" t="str">
        <f>VLOOKUP(C383,TaxInfo!$A$2:$B$641,2,0)</f>
        <v>Universal Robina Corporation</v>
      </c>
      <c r="E383" s="14" t="str">
        <f>VLOOKUP(C383,TaxInfo!$A$2:$C$641,3,0)</f>
        <v>000-400-016-000</v>
      </c>
      <c r="F383" s="14" t="s">
        <v>54</v>
      </c>
      <c r="G383" s="14" t="s">
        <v>37</v>
      </c>
      <c r="H383" s="14" t="s">
        <v>38</v>
      </c>
      <c r="I383" s="14" t="s">
        <v>37</v>
      </c>
      <c r="J383" s="14" t="s">
        <v>37</v>
      </c>
      <c r="K383" s="21" t="s">
        <v>39</v>
      </c>
      <c r="L383" s="23">
        <v>0.7</v>
      </c>
      <c r="M383" s="15" t="s">
        <v>39</v>
      </c>
      <c r="N383" s="20">
        <v>-0.01</v>
      </c>
      <c r="O383" s="19">
        <f t="shared" si="21"/>
        <v>0.69</v>
      </c>
    </row>
    <row r="384" spans="1:15" ht="18" customHeight="1" x14ac:dyDescent="0.2">
      <c r="A384" s="29">
        <f>A383+1</f>
        <v>381</v>
      </c>
      <c r="B384" s="28" t="s">
        <v>1488</v>
      </c>
      <c r="C384" s="13" t="s">
        <v>1488</v>
      </c>
      <c r="D384" s="13" t="str">
        <f>VLOOKUP(C384,TaxInfo!$A$2:$B$641,2,0)</f>
        <v xml:space="preserve">University of the Philippines Los Banos </v>
      </c>
      <c r="E384" s="14" t="str">
        <f>VLOOKUP(C384,TaxInfo!$A$2:$C$641,3,0)</f>
        <v>000-864-006-004</v>
      </c>
      <c r="F384" s="14" t="s">
        <v>36</v>
      </c>
      <c r="G384" s="14" t="s">
        <v>37</v>
      </c>
      <c r="H384" s="14" t="s">
        <v>38</v>
      </c>
      <c r="I384" s="14" t="s">
        <v>38</v>
      </c>
      <c r="J384" s="14" t="s">
        <v>38</v>
      </c>
      <c r="K384" s="21">
        <v>1.89</v>
      </c>
      <c r="L384" s="23" t="s">
        <v>1546</v>
      </c>
      <c r="M384" s="15">
        <v>0.23</v>
      </c>
      <c r="N384" s="20">
        <v>-0.04</v>
      </c>
      <c r="O384" s="19">
        <f t="shared" si="21"/>
        <v>2.08</v>
      </c>
    </row>
    <row r="385" spans="1:15" ht="18" customHeight="1" x14ac:dyDescent="0.2">
      <c r="A385" s="29">
        <f>A384+1</f>
        <v>382</v>
      </c>
      <c r="B385" s="28" t="s">
        <v>1499</v>
      </c>
      <c r="C385" s="13" t="s">
        <v>1499</v>
      </c>
      <c r="D385" s="13" t="str">
        <f>VLOOKUP(C385,TaxInfo!$A$2:$B$641,2,0)</f>
        <v xml:space="preserve">Vantage Energy Solutions and Management, Inc. </v>
      </c>
      <c r="E385" s="14" t="str">
        <f>VLOOKUP(C385,TaxInfo!$A$2:$C$641,3,0)</f>
        <v>009-464-430-000</v>
      </c>
      <c r="F385" s="14" t="s">
        <v>36</v>
      </c>
      <c r="G385" s="14" t="s">
        <v>37</v>
      </c>
      <c r="H385" s="14" t="s">
        <v>38</v>
      </c>
      <c r="I385" s="14" t="s">
        <v>38</v>
      </c>
      <c r="J385" s="14" t="s">
        <v>38</v>
      </c>
      <c r="K385" s="21">
        <v>96.31</v>
      </c>
      <c r="L385" s="23" t="s">
        <v>1546</v>
      </c>
      <c r="M385" s="15">
        <v>11.56</v>
      </c>
      <c r="N385" s="20">
        <v>-1.93</v>
      </c>
      <c r="O385" s="19">
        <f t="shared" si="21"/>
        <v>105.94</v>
      </c>
    </row>
    <row r="386" spans="1:15" ht="18" customHeight="1" x14ac:dyDescent="0.2">
      <c r="A386" s="29">
        <f t="shared" si="24"/>
        <v>383</v>
      </c>
      <c r="B386" s="28" t="s">
        <v>1499</v>
      </c>
      <c r="C386" s="13" t="s">
        <v>1502</v>
      </c>
      <c r="D386" s="13" t="str">
        <f>VLOOKUP(C386,TaxInfo!$A$2:$B$641,2,0)</f>
        <v xml:space="preserve">Vantage Energy Solutions and Management, Inc. </v>
      </c>
      <c r="E386" s="14" t="str">
        <f>VLOOKUP(C386,TaxInfo!$A$2:$C$641,3,0)</f>
        <v>009-464-430-000</v>
      </c>
      <c r="F386" s="14" t="s">
        <v>36</v>
      </c>
      <c r="G386" s="14" t="s">
        <v>37</v>
      </c>
      <c r="H386" s="14" t="s">
        <v>38</v>
      </c>
      <c r="I386" s="14" t="s">
        <v>38</v>
      </c>
      <c r="J386" s="14" t="s">
        <v>37</v>
      </c>
      <c r="K386" s="21" t="s">
        <v>39</v>
      </c>
      <c r="L386" s="23">
        <v>100.81</v>
      </c>
      <c r="M386" s="15" t="s">
        <v>39</v>
      </c>
      <c r="N386" s="20">
        <v>-2.02</v>
      </c>
      <c r="O386" s="19">
        <f t="shared" si="21"/>
        <v>98.79</v>
      </c>
    </row>
    <row r="387" spans="1:15" ht="18" customHeight="1" x14ac:dyDescent="0.2">
      <c r="A387" s="29">
        <f t="shared" si="24"/>
        <v>384</v>
      </c>
      <c r="B387" s="28" t="s">
        <v>1499</v>
      </c>
      <c r="C387" s="13" t="s">
        <v>1505</v>
      </c>
      <c r="D387" s="13" t="str">
        <f>VLOOKUP(C387,TaxInfo!$A$2:$B$641,2,0)</f>
        <v xml:space="preserve">Vantage Energy Solutions and Management, Inc. </v>
      </c>
      <c r="E387" s="14" t="str">
        <f>VLOOKUP(C387,TaxInfo!$A$2:$C$641,3,0)</f>
        <v>009-464-430-000</v>
      </c>
      <c r="F387" s="14" t="s">
        <v>36</v>
      </c>
      <c r="G387" s="14" t="s">
        <v>37</v>
      </c>
      <c r="H387" s="14" t="s">
        <v>38</v>
      </c>
      <c r="I387" s="14" t="s">
        <v>38</v>
      </c>
      <c r="J387" s="14" t="s">
        <v>38</v>
      </c>
      <c r="K387" s="21">
        <v>0.03</v>
      </c>
      <c r="L387" s="23" t="s">
        <v>1546</v>
      </c>
      <c r="M387" s="15" t="s">
        <v>39</v>
      </c>
      <c r="N387" s="20" t="s">
        <v>39</v>
      </c>
      <c r="O387" s="19">
        <f t="shared" si="21"/>
        <v>0.03</v>
      </c>
    </row>
    <row r="388" spans="1:15" ht="18" customHeight="1" x14ac:dyDescent="0.2">
      <c r="A388" s="29">
        <f t="shared" si="24"/>
        <v>385</v>
      </c>
      <c r="B388" s="28" t="s">
        <v>1499</v>
      </c>
      <c r="C388" s="13" t="s">
        <v>1497</v>
      </c>
      <c r="D388" s="13" t="str">
        <f>VLOOKUP(C388,TaxInfo!$A$2:$B$641,2,0)</f>
        <v xml:space="preserve">Vantage Energy Solutions and Management, Inc. </v>
      </c>
      <c r="E388" s="14" t="str">
        <f>VLOOKUP(C388,TaxInfo!$A$2:$C$641,3,0)</f>
        <v>009-464-430</v>
      </c>
      <c r="F388" s="14" t="s">
        <v>36</v>
      </c>
      <c r="G388" s="14" t="s">
        <v>37</v>
      </c>
      <c r="H388" s="14" t="s">
        <v>38</v>
      </c>
      <c r="I388" s="14" t="s">
        <v>38</v>
      </c>
      <c r="J388" s="14" t="s">
        <v>37</v>
      </c>
      <c r="K388" s="21" t="s">
        <v>39</v>
      </c>
      <c r="L388" s="23">
        <v>50.3</v>
      </c>
      <c r="M388" s="15" t="s">
        <v>39</v>
      </c>
      <c r="N388" s="20">
        <v>-1.01</v>
      </c>
      <c r="O388" s="19">
        <f t="shared" ref="O388:O393" si="25">SUM(K388:N388)</f>
        <v>49.29</v>
      </c>
    </row>
    <row r="389" spans="1:15" ht="18" customHeight="1" x14ac:dyDescent="0.2">
      <c r="A389" s="29">
        <f>A388+1</f>
        <v>386</v>
      </c>
      <c r="B389" s="28" t="s">
        <v>1506</v>
      </c>
      <c r="C389" s="13" t="s">
        <v>1506</v>
      </c>
      <c r="D389" s="13" t="str">
        <f>VLOOKUP(C389,TaxInfo!$A$2:$B$641,2,0)</f>
        <v xml:space="preserve">Victorias Milling Company, Inc. </v>
      </c>
      <c r="E389" s="14" t="str">
        <f>VLOOKUP(C389,TaxInfo!$A$2:$C$641,3,0)</f>
        <v>000-270-220-000</v>
      </c>
      <c r="F389" s="14" t="s">
        <v>54</v>
      </c>
      <c r="G389" s="14" t="s">
        <v>37</v>
      </c>
      <c r="H389" s="14" t="s">
        <v>37</v>
      </c>
      <c r="I389" s="14" t="s">
        <v>37</v>
      </c>
      <c r="J389" s="14" t="s">
        <v>38</v>
      </c>
      <c r="K389" s="21">
        <v>7.0000000000000007E-2</v>
      </c>
      <c r="L389" s="23" t="s">
        <v>1546</v>
      </c>
      <c r="M389" s="15">
        <v>0.01</v>
      </c>
      <c r="N389" s="20" t="s">
        <v>39</v>
      </c>
      <c r="O389" s="19">
        <f t="shared" si="25"/>
        <v>0.08</v>
      </c>
    </row>
    <row r="390" spans="1:15" ht="18" customHeight="1" x14ac:dyDescent="0.2">
      <c r="A390" s="29">
        <f t="shared" ref="A390" si="26">A389+1</f>
        <v>387</v>
      </c>
      <c r="B390" s="28" t="s">
        <v>1506</v>
      </c>
      <c r="C390" s="13" t="s">
        <v>1510</v>
      </c>
      <c r="D390" s="13" t="str">
        <f>VLOOKUP(C390,TaxInfo!$A$2:$B$641,2,0)</f>
        <v xml:space="preserve">Victorias Milling Company, Inc. </v>
      </c>
      <c r="E390" s="14" t="str">
        <f>VLOOKUP(C390,TaxInfo!$A$2:$C$641,3,0)</f>
        <v>000-270-220-000</v>
      </c>
      <c r="F390" s="14" t="s">
        <v>36</v>
      </c>
      <c r="G390" s="14" t="s">
        <v>37</v>
      </c>
      <c r="H390" s="14" t="s">
        <v>37</v>
      </c>
      <c r="I390" s="14" t="s">
        <v>37</v>
      </c>
      <c r="J390" s="14" t="s">
        <v>38</v>
      </c>
      <c r="K390" s="21">
        <v>3.57</v>
      </c>
      <c r="L390" s="23" t="s">
        <v>1546</v>
      </c>
      <c r="M390" s="15">
        <v>0.43</v>
      </c>
      <c r="N390" s="20">
        <v>-7.0000000000000007E-2</v>
      </c>
      <c r="O390" s="19">
        <f t="shared" si="25"/>
        <v>3.93</v>
      </c>
    </row>
    <row r="391" spans="1:15" ht="18" customHeight="1" x14ac:dyDescent="0.2">
      <c r="A391" s="29">
        <f>A390+1</f>
        <v>388</v>
      </c>
      <c r="B391" s="28" t="s">
        <v>1515</v>
      </c>
      <c r="C391" s="13" t="s">
        <v>1515</v>
      </c>
      <c r="D391" s="13" t="str">
        <f>VLOOKUP(C391,TaxInfo!$A$2:$B$641,2,0)</f>
        <v xml:space="preserve">Visayan Electric Company </v>
      </c>
      <c r="E391" s="14" t="str">
        <f>VLOOKUP(C391,TaxInfo!$A$2:$C$641,3,0)</f>
        <v>000-566-230-000</v>
      </c>
      <c r="F391" s="14" t="s">
        <v>36</v>
      </c>
      <c r="G391" s="14" t="s">
        <v>37</v>
      </c>
      <c r="H391" s="14" t="s">
        <v>38</v>
      </c>
      <c r="I391" s="14" t="s">
        <v>38</v>
      </c>
      <c r="J391" s="14" t="s">
        <v>38</v>
      </c>
      <c r="K391" s="21">
        <v>199.35</v>
      </c>
      <c r="L391" s="23" t="s">
        <v>1546</v>
      </c>
      <c r="M391" s="15">
        <v>23.92</v>
      </c>
      <c r="N391" s="20">
        <v>-3.99</v>
      </c>
      <c r="O391" s="19">
        <f t="shared" si="25"/>
        <v>219.27999999999997</v>
      </c>
    </row>
    <row r="392" spans="1:15" ht="18" customHeight="1" x14ac:dyDescent="0.2">
      <c r="A392" s="29">
        <f>A391+1</f>
        <v>389</v>
      </c>
      <c r="B392" s="28" t="s">
        <v>1523</v>
      </c>
      <c r="C392" s="13" t="s">
        <v>1526</v>
      </c>
      <c r="D392" s="13" t="str">
        <f>VLOOKUP(C392,TaxInfo!$A$2:$B$641,2,0)</f>
        <v xml:space="preserve">VS Gripal Power Corporation  </v>
      </c>
      <c r="E392" s="14" t="str">
        <f>VLOOKUP(C392,TaxInfo!$A$2:$C$641,3,0)</f>
        <v>484-078-427</v>
      </c>
      <c r="F392" s="14" t="s">
        <v>36</v>
      </c>
      <c r="G392" s="14" t="s">
        <v>37</v>
      </c>
      <c r="H392" s="14" t="s">
        <v>37</v>
      </c>
      <c r="I392" s="14" t="s">
        <v>37</v>
      </c>
      <c r="J392" s="14" t="s">
        <v>37</v>
      </c>
      <c r="K392" s="21" t="s">
        <v>39</v>
      </c>
      <c r="L392" s="23">
        <v>0.06</v>
      </c>
      <c r="M392" s="15" t="s">
        <v>39</v>
      </c>
      <c r="N392" s="20" t="s">
        <v>39</v>
      </c>
      <c r="O392" s="19">
        <f t="shared" si="25"/>
        <v>0.06</v>
      </c>
    </row>
    <row r="393" spans="1:15" ht="18" customHeight="1" x14ac:dyDescent="0.2">
      <c r="A393" s="29">
        <f>A392+1</f>
        <v>390</v>
      </c>
      <c r="B393" s="28" t="s">
        <v>1534</v>
      </c>
      <c r="C393" s="13" t="s">
        <v>1538</v>
      </c>
      <c r="D393" s="13" t="str">
        <f>VLOOKUP(C393,TaxInfo!$A$2:$B$641,2,0)</f>
        <v xml:space="preserve">YH Green Energy, Incorporated </v>
      </c>
      <c r="E393" s="14" t="str">
        <f>VLOOKUP(C393,TaxInfo!$A$2:$C$641,3,0)</f>
        <v>008-906-087-000</v>
      </c>
      <c r="F393" s="14" t="s">
        <v>36</v>
      </c>
      <c r="G393" s="14" t="s">
        <v>37</v>
      </c>
      <c r="H393" s="14" t="s">
        <v>37</v>
      </c>
      <c r="I393" s="14" t="s">
        <v>37</v>
      </c>
      <c r="J393" s="14" t="s">
        <v>37</v>
      </c>
      <c r="K393" s="21" t="s">
        <v>39</v>
      </c>
      <c r="L393" s="23">
        <v>0.1</v>
      </c>
      <c r="M393" s="15" t="s">
        <v>39</v>
      </c>
      <c r="N393" s="20" t="s">
        <v>39</v>
      </c>
      <c r="O393" s="19">
        <f t="shared" si="25"/>
        <v>0.1</v>
      </c>
    </row>
    <row r="395" spans="1:15" ht="24" customHeight="1" x14ac:dyDescent="0.2">
      <c r="A395" s="35" t="s">
        <v>68</v>
      </c>
      <c r="B395" s="28"/>
      <c r="C395" s="13"/>
      <c r="D395" s="13"/>
      <c r="E395" s="13"/>
      <c r="F395" s="14"/>
      <c r="G395" s="14"/>
      <c r="H395" s="14"/>
      <c r="I395" s="14"/>
      <c r="J395" s="14"/>
      <c r="K395" s="31">
        <f>SUM(K4:K393)</f>
        <v>9762.2000000000025</v>
      </c>
      <c r="L395" s="33">
        <f t="shared" ref="K395:O395" si="27">SUM(L4:L393)</f>
        <v>2636.5399999999995</v>
      </c>
      <c r="M395" s="32">
        <f t="shared" si="27"/>
        <v>1171.4599999999996</v>
      </c>
      <c r="N395" s="34">
        <f t="shared" si="27"/>
        <v>-247.61999999999972</v>
      </c>
      <c r="O395" s="34">
        <f t="shared" si="27"/>
        <v>13322.580000000007</v>
      </c>
    </row>
    <row r="396" spans="1:15" ht="24.6" customHeight="1" x14ac:dyDescent="0.2">
      <c r="A396" s="30" t="s">
        <v>33</v>
      </c>
      <c r="B396" s="28"/>
      <c r="C396" s="13"/>
      <c r="D396" s="13"/>
      <c r="E396" s="13"/>
      <c r="F396" s="14"/>
      <c r="G396" s="14"/>
      <c r="H396" s="14"/>
      <c r="I396" s="14"/>
      <c r="J396" s="14"/>
      <c r="K396" s="21"/>
      <c r="L396" s="23"/>
      <c r="M396" s="15"/>
      <c r="N396" s="20"/>
      <c r="O396" s="19"/>
    </row>
    <row r="398" spans="1:15" x14ac:dyDescent="0.2">
      <c r="L398" s="113">
        <f>SUM(K395,L395)</f>
        <v>12398.740000000002</v>
      </c>
    </row>
  </sheetData>
  <mergeCells count="1">
    <mergeCell ref="A1:O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1"/>
  <sheetViews>
    <sheetView zoomScaleNormal="100" workbookViewId="0">
      <pane xSplit="2" ySplit="1" topLeftCell="C173" activePane="bottomRight" state="frozen"/>
      <selection pane="topRight" activeCell="C1" sqref="C1"/>
      <selection pane="bottomLeft" activeCell="A8" sqref="A8"/>
      <selection pane="bottomRight" activeCell="C206" sqref="C206"/>
    </sheetView>
  </sheetViews>
  <sheetFormatPr defaultColWidth="10.1640625" defaultRowHeight="15" x14ac:dyDescent="0.25"/>
  <cols>
    <col min="1" max="1" width="26.33203125" style="40" customWidth="1"/>
    <col min="2" max="2" width="77.1640625" style="40" customWidth="1"/>
    <col min="3" max="3" width="38" style="53" customWidth="1"/>
    <col min="4" max="4" width="28.6640625" style="40" customWidth="1"/>
    <col min="5" max="5" width="138.1640625" style="40" bestFit="1" customWidth="1"/>
    <col min="6" max="16384" width="10.1640625" style="40"/>
  </cols>
  <sheetData>
    <row r="1" spans="1:5" ht="30" x14ac:dyDescent="0.25">
      <c r="A1" s="36" t="s">
        <v>87</v>
      </c>
      <c r="B1" s="37" t="s">
        <v>88</v>
      </c>
      <c r="C1" s="39" t="s">
        <v>91</v>
      </c>
      <c r="D1" s="36" t="s">
        <v>89</v>
      </c>
      <c r="E1" s="38" t="s">
        <v>90</v>
      </c>
    </row>
    <row r="2" spans="1:5" x14ac:dyDescent="0.25">
      <c r="A2" s="41" t="s">
        <v>35</v>
      </c>
      <c r="B2" s="42" t="s">
        <v>92</v>
      </c>
      <c r="C2" s="44" t="s">
        <v>94</v>
      </c>
      <c r="D2" s="41" t="s">
        <v>34</v>
      </c>
      <c r="E2" s="43" t="s">
        <v>93</v>
      </c>
    </row>
    <row r="3" spans="1:5" x14ac:dyDescent="0.25">
      <c r="A3" s="41" t="s">
        <v>34</v>
      </c>
      <c r="B3" s="42" t="s">
        <v>92</v>
      </c>
      <c r="C3" s="44" t="s">
        <v>94</v>
      </c>
      <c r="D3" s="41" t="s">
        <v>34</v>
      </c>
      <c r="E3" s="43" t="s">
        <v>93</v>
      </c>
    </row>
    <row r="4" spans="1:5" x14ac:dyDescent="0.25">
      <c r="A4" s="41" t="s">
        <v>50</v>
      </c>
      <c r="B4" s="42" t="s">
        <v>95</v>
      </c>
      <c r="C4" s="44" t="s">
        <v>97</v>
      </c>
      <c r="D4" s="41" t="s">
        <v>50</v>
      </c>
      <c r="E4" s="43" t="s">
        <v>96</v>
      </c>
    </row>
    <row r="5" spans="1:5" x14ac:dyDescent="0.25">
      <c r="A5" s="41" t="s">
        <v>51</v>
      </c>
      <c r="B5" s="42" t="s">
        <v>95</v>
      </c>
      <c r="C5" s="44" t="s">
        <v>97</v>
      </c>
      <c r="D5" s="41" t="s">
        <v>50</v>
      </c>
      <c r="E5" s="43" t="s">
        <v>96</v>
      </c>
    </row>
    <row r="6" spans="1:5" x14ac:dyDescent="0.25">
      <c r="A6" s="41" t="s">
        <v>40</v>
      </c>
      <c r="B6" s="42" t="s">
        <v>98</v>
      </c>
      <c r="C6" s="44" t="s">
        <v>100</v>
      </c>
      <c r="D6" s="41" t="s">
        <v>40</v>
      </c>
      <c r="E6" s="43" t="s">
        <v>99</v>
      </c>
    </row>
    <row r="7" spans="1:5" x14ac:dyDescent="0.25">
      <c r="A7" s="41" t="s">
        <v>101</v>
      </c>
      <c r="B7" s="42" t="s">
        <v>102</v>
      </c>
      <c r="C7" s="44" t="s">
        <v>105</v>
      </c>
      <c r="D7" s="41" t="s">
        <v>103</v>
      </c>
      <c r="E7" s="43" t="s">
        <v>104</v>
      </c>
    </row>
    <row r="8" spans="1:5" x14ac:dyDescent="0.25">
      <c r="A8" s="41" t="s">
        <v>103</v>
      </c>
      <c r="B8" s="42" t="s">
        <v>102</v>
      </c>
      <c r="C8" s="44" t="s">
        <v>105</v>
      </c>
      <c r="D8" s="41" t="s">
        <v>103</v>
      </c>
      <c r="E8" s="43" t="s">
        <v>104</v>
      </c>
    </row>
    <row r="9" spans="1:5" x14ac:dyDescent="0.25">
      <c r="A9" s="41" t="s">
        <v>43</v>
      </c>
      <c r="B9" s="42" t="s">
        <v>106</v>
      </c>
      <c r="C9" s="44" t="s">
        <v>108</v>
      </c>
      <c r="D9" s="41" t="s">
        <v>43</v>
      </c>
      <c r="E9" s="43" t="s">
        <v>107</v>
      </c>
    </row>
    <row r="10" spans="1:5" x14ac:dyDescent="0.25">
      <c r="A10" s="41" t="s">
        <v>44</v>
      </c>
      <c r="B10" s="42" t="s">
        <v>106</v>
      </c>
      <c r="C10" s="44" t="s">
        <v>108</v>
      </c>
      <c r="D10" s="41" t="s">
        <v>43</v>
      </c>
      <c r="E10" s="43" t="s">
        <v>107</v>
      </c>
    </row>
    <row r="11" spans="1:5" x14ac:dyDescent="0.25">
      <c r="A11" s="41" t="s">
        <v>42</v>
      </c>
      <c r="B11" s="42" t="s">
        <v>109</v>
      </c>
      <c r="C11" s="44" t="s">
        <v>111</v>
      </c>
      <c r="D11" s="41" t="s">
        <v>41</v>
      </c>
      <c r="E11" s="43" t="s">
        <v>110</v>
      </c>
    </row>
    <row r="12" spans="1:5" x14ac:dyDescent="0.25">
      <c r="A12" s="41" t="s">
        <v>112</v>
      </c>
      <c r="B12" s="42" t="s">
        <v>109</v>
      </c>
      <c r="C12" s="44" t="s">
        <v>111</v>
      </c>
      <c r="D12" s="41" t="s">
        <v>113</v>
      </c>
      <c r="E12" s="43" t="s">
        <v>110</v>
      </c>
    </row>
    <row r="13" spans="1:5" x14ac:dyDescent="0.25">
      <c r="A13" s="41" t="s">
        <v>41</v>
      </c>
      <c r="B13" s="42" t="s">
        <v>109</v>
      </c>
      <c r="C13" s="44" t="s">
        <v>111</v>
      </c>
      <c r="D13" s="41" t="s">
        <v>41</v>
      </c>
      <c r="E13" s="43" t="s">
        <v>110</v>
      </c>
    </row>
    <row r="14" spans="1:5" x14ac:dyDescent="0.25">
      <c r="A14" s="41" t="s">
        <v>114</v>
      </c>
      <c r="B14" s="42" t="s">
        <v>109</v>
      </c>
      <c r="C14" s="44" t="s">
        <v>111</v>
      </c>
      <c r="D14" s="41" t="s">
        <v>113</v>
      </c>
      <c r="E14" s="43" t="s">
        <v>110</v>
      </c>
    </row>
    <row r="15" spans="1:5" x14ac:dyDescent="0.25">
      <c r="A15" s="45" t="s">
        <v>115</v>
      </c>
      <c r="B15" s="46" t="s">
        <v>109</v>
      </c>
      <c r="C15" s="48" t="s">
        <v>111</v>
      </c>
      <c r="D15" s="45" t="s">
        <v>115</v>
      </c>
      <c r="E15" s="47" t="s">
        <v>116</v>
      </c>
    </row>
    <row r="16" spans="1:5" x14ac:dyDescent="0.25">
      <c r="A16" s="41" t="s">
        <v>113</v>
      </c>
      <c r="B16" s="42" t="s">
        <v>109</v>
      </c>
      <c r="C16" s="44" t="s">
        <v>111</v>
      </c>
      <c r="D16" s="41" t="s">
        <v>113</v>
      </c>
      <c r="E16" s="43" t="s">
        <v>110</v>
      </c>
    </row>
    <row r="17" spans="1:5" x14ac:dyDescent="0.25">
      <c r="A17" s="45" t="s">
        <v>117</v>
      </c>
      <c r="B17" s="46" t="s">
        <v>109</v>
      </c>
      <c r="C17" s="48" t="s">
        <v>111</v>
      </c>
      <c r="D17" s="45" t="s">
        <v>115</v>
      </c>
      <c r="E17" s="47" t="s">
        <v>116</v>
      </c>
    </row>
    <row r="18" spans="1:5" x14ac:dyDescent="0.25">
      <c r="A18" s="41" t="s">
        <v>48</v>
      </c>
      <c r="B18" s="42" t="s">
        <v>118</v>
      </c>
      <c r="C18" s="44" t="s">
        <v>120</v>
      </c>
      <c r="D18" s="41" t="s">
        <v>45</v>
      </c>
      <c r="E18" s="43" t="s">
        <v>119</v>
      </c>
    </row>
    <row r="19" spans="1:5" x14ac:dyDescent="0.25">
      <c r="A19" s="41" t="s">
        <v>46</v>
      </c>
      <c r="B19" s="42" t="s">
        <v>118</v>
      </c>
      <c r="C19" s="44" t="s">
        <v>120</v>
      </c>
      <c r="D19" s="41" t="s">
        <v>45</v>
      </c>
      <c r="E19" s="43" t="s">
        <v>119</v>
      </c>
    </row>
    <row r="20" spans="1:5" x14ac:dyDescent="0.25">
      <c r="A20" s="41" t="s">
        <v>45</v>
      </c>
      <c r="B20" s="42" t="s">
        <v>118</v>
      </c>
      <c r="C20" s="44" t="s">
        <v>120</v>
      </c>
      <c r="D20" s="41" t="s">
        <v>45</v>
      </c>
      <c r="E20" s="43" t="s">
        <v>119</v>
      </c>
    </row>
    <row r="21" spans="1:5" x14ac:dyDescent="0.25">
      <c r="A21" s="41" t="s">
        <v>47</v>
      </c>
      <c r="B21" s="42" t="s">
        <v>118</v>
      </c>
      <c r="C21" s="44" t="s">
        <v>120</v>
      </c>
      <c r="D21" s="41" t="s">
        <v>45</v>
      </c>
      <c r="E21" s="43" t="s">
        <v>119</v>
      </c>
    </row>
    <row r="22" spans="1:5" x14ac:dyDescent="0.25">
      <c r="A22" s="41" t="s">
        <v>71</v>
      </c>
      <c r="B22" s="42" t="s">
        <v>121</v>
      </c>
      <c r="C22" s="44" t="s">
        <v>123</v>
      </c>
      <c r="D22" s="41" t="s">
        <v>71</v>
      </c>
      <c r="E22" s="43" t="s">
        <v>122</v>
      </c>
    </row>
    <row r="23" spans="1:5" x14ac:dyDescent="0.25">
      <c r="A23" s="41" t="s">
        <v>72</v>
      </c>
      <c r="B23" s="42" t="s">
        <v>124</v>
      </c>
      <c r="C23" s="44" t="s">
        <v>126</v>
      </c>
      <c r="D23" s="41" t="s">
        <v>72</v>
      </c>
      <c r="E23" s="43" t="s">
        <v>125</v>
      </c>
    </row>
    <row r="24" spans="1:5" x14ac:dyDescent="0.25">
      <c r="A24" s="41" t="s">
        <v>84</v>
      </c>
      <c r="B24" s="42" t="s">
        <v>127</v>
      </c>
      <c r="C24" s="44" t="s">
        <v>129</v>
      </c>
      <c r="D24" s="41" t="s">
        <v>84</v>
      </c>
      <c r="E24" s="43" t="s">
        <v>128</v>
      </c>
    </row>
    <row r="25" spans="1:5" x14ac:dyDescent="0.25">
      <c r="A25" s="41" t="s">
        <v>130</v>
      </c>
      <c r="B25" s="42" t="s">
        <v>127</v>
      </c>
      <c r="C25" s="44" t="s">
        <v>129</v>
      </c>
      <c r="D25" s="41" t="s">
        <v>84</v>
      </c>
      <c r="E25" s="43" t="s">
        <v>128</v>
      </c>
    </row>
    <row r="26" spans="1:5" x14ac:dyDescent="0.25">
      <c r="A26" s="41" t="s">
        <v>131</v>
      </c>
      <c r="B26" s="42" t="s">
        <v>132</v>
      </c>
      <c r="C26" s="44" t="s">
        <v>134</v>
      </c>
      <c r="D26" s="41" t="s">
        <v>73</v>
      </c>
      <c r="E26" s="43" t="s">
        <v>133</v>
      </c>
    </row>
    <row r="27" spans="1:5" x14ac:dyDescent="0.25">
      <c r="A27" s="41" t="s">
        <v>73</v>
      </c>
      <c r="B27" s="42" t="s">
        <v>132</v>
      </c>
      <c r="C27" s="44" t="s">
        <v>134</v>
      </c>
      <c r="D27" s="41" t="s">
        <v>73</v>
      </c>
      <c r="E27" s="43" t="s">
        <v>133</v>
      </c>
    </row>
    <row r="28" spans="1:5" x14ac:dyDescent="0.25">
      <c r="A28" s="41" t="s">
        <v>77</v>
      </c>
      <c r="B28" s="42" t="s">
        <v>135</v>
      </c>
      <c r="C28" s="44" t="s">
        <v>137</v>
      </c>
      <c r="D28" s="41" t="s">
        <v>77</v>
      </c>
      <c r="E28" s="43" t="s">
        <v>136</v>
      </c>
    </row>
    <row r="29" spans="1:5" x14ac:dyDescent="0.25">
      <c r="A29" s="41" t="s">
        <v>78</v>
      </c>
      <c r="B29" s="42" t="s">
        <v>138</v>
      </c>
      <c r="C29" s="44" t="s">
        <v>140</v>
      </c>
      <c r="D29" s="41" t="s">
        <v>76</v>
      </c>
      <c r="E29" s="43" t="s">
        <v>139</v>
      </c>
    </row>
    <row r="30" spans="1:5" x14ac:dyDescent="0.25">
      <c r="A30" s="41" t="s">
        <v>76</v>
      </c>
      <c r="B30" s="42" t="s">
        <v>138</v>
      </c>
      <c r="C30" s="44" t="s">
        <v>140</v>
      </c>
      <c r="D30" s="41" t="s">
        <v>76</v>
      </c>
      <c r="E30" s="43" t="s">
        <v>139</v>
      </c>
    </row>
    <row r="31" spans="1:5" x14ac:dyDescent="0.25">
      <c r="A31" s="41" t="s">
        <v>141</v>
      </c>
      <c r="B31" s="42" t="s">
        <v>138</v>
      </c>
      <c r="C31" s="44" t="s">
        <v>140</v>
      </c>
      <c r="D31" s="41" t="s">
        <v>77</v>
      </c>
      <c r="E31" s="43" t="s">
        <v>139</v>
      </c>
    </row>
    <row r="32" spans="1:5" x14ac:dyDescent="0.25">
      <c r="A32" s="41" t="s">
        <v>53</v>
      </c>
      <c r="B32" s="42" t="s">
        <v>142</v>
      </c>
      <c r="C32" s="44" t="s">
        <v>144</v>
      </c>
      <c r="D32" s="41" t="s">
        <v>53</v>
      </c>
      <c r="E32" s="43" t="s">
        <v>143</v>
      </c>
    </row>
    <row r="33" spans="1:5" x14ac:dyDescent="0.25">
      <c r="A33" s="41" t="s">
        <v>70</v>
      </c>
      <c r="B33" s="42" t="s">
        <v>142</v>
      </c>
      <c r="C33" s="44" t="s">
        <v>144</v>
      </c>
      <c r="D33" s="41" t="s">
        <v>53</v>
      </c>
      <c r="E33" s="43" t="s">
        <v>145</v>
      </c>
    </row>
    <row r="34" spans="1:5" x14ac:dyDescent="0.25">
      <c r="A34" s="41" t="s">
        <v>146</v>
      </c>
      <c r="B34" s="42" t="s">
        <v>147</v>
      </c>
      <c r="C34" s="44" t="s">
        <v>149</v>
      </c>
      <c r="D34" s="41" t="s">
        <v>146</v>
      </c>
      <c r="E34" s="43" t="s">
        <v>148</v>
      </c>
    </row>
    <row r="35" spans="1:5" x14ac:dyDescent="0.25">
      <c r="A35" s="41" t="s">
        <v>49</v>
      </c>
      <c r="B35" s="42" t="s">
        <v>150</v>
      </c>
      <c r="C35" s="44" t="s">
        <v>149</v>
      </c>
      <c r="D35" s="41" t="s">
        <v>49</v>
      </c>
      <c r="E35" s="43" t="s">
        <v>148</v>
      </c>
    </row>
    <row r="36" spans="1:5" x14ac:dyDescent="0.25">
      <c r="A36" s="45" t="s">
        <v>79</v>
      </c>
      <c r="B36" s="46" t="s">
        <v>151</v>
      </c>
      <c r="C36" s="48" t="s">
        <v>153</v>
      </c>
      <c r="D36" s="45" t="s">
        <v>79</v>
      </c>
      <c r="E36" s="47" t="s">
        <v>152</v>
      </c>
    </row>
    <row r="37" spans="1:5" x14ac:dyDescent="0.25">
      <c r="A37" s="41" t="s">
        <v>81</v>
      </c>
      <c r="B37" s="42" t="s">
        <v>154</v>
      </c>
      <c r="C37" s="44" t="s">
        <v>156</v>
      </c>
      <c r="D37" s="41" t="s">
        <v>80</v>
      </c>
      <c r="E37" s="43" t="s">
        <v>155</v>
      </c>
    </row>
    <row r="38" spans="1:5" x14ac:dyDescent="0.25">
      <c r="A38" s="41" t="s">
        <v>157</v>
      </c>
      <c r="B38" s="42" t="s">
        <v>154</v>
      </c>
      <c r="C38" s="44" t="s">
        <v>156</v>
      </c>
      <c r="D38" s="41" t="s">
        <v>80</v>
      </c>
      <c r="E38" s="43" t="s">
        <v>155</v>
      </c>
    </row>
    <row r="39" spans="1:5" x14ac:dyDescent="0.25">
      <c r="A39" s="41" t="s">
        <v>80</v>
      </c>
      <c r="B39" s="42" t="s">
        <v>154</v>
      </c>
      <c r="C39" s="44" t="s">
        <v>156</v>
      </c>
      <c r="D39" s="41" t="s">
        <v>80</v>
      </c>
      <c r="E39" s="43" t="s">
        <v>155</v>
      </c>
    </row>
    <row r="40" spans="1:5" x14ac:dyDescent="0.25">
      <c r="A40" s="41" t="s">
        <v>158</v>
      </c>
      <c r="B40" s="42" t="s">
        <v>154</v>
      </c>
      <c r="C40" s="44" t="s">
        <v>156</v>
      </c>
      <c r="D40" s="41" t="s">
        <v>80</v>
      </c>
      <c r="E40" s="43" t="s">
        <v>155</v>
      </c>
    </row>
    <row r="41" spans="1:5" x14ac:dyDescent="0.25">
      <c r="A41" s="41" t="s">
        <v>159</v>
      </c>
      <c r="B41" s="42" t="s">
        <v>154</v>
      </c>
      <c r="C41" s="44" t="s">
        <v>156</v>
      </c>
      <c r="D41" s="41" t="s">
        <v>80</v>
      </c>
      <c r="E41" s="43" t="s">
        <v>155</v>
      </c>
    </row>
    <row r="42" spans="1:5" x14ac:dyDescent="0.25">
      <c r="A42" s="41" t="s">
        <v>160</v>
      </c>
      <c r="B42" s="42" t="s">
        <v>154</v>
      </c>
      <c r="C42" s="44" t="s">
        <v>156</v>
      </c>
      <c r="D42" s="41" t="s">
        <v>80</v>
      </c>
      <c r="E42" s="43" t="s">
        <v>155</v>
      </c>
    </row>
    <row r="43" spans="1:5" x14ac:dyDescent="0.25">
      <c r="A43" s="41" t="s">
        <v>161</v>
      </c>
      <c r="B43" s="42" t="s">
        <v>154</v>
      </c>
      <c r="C43" s="44" t="s">
        <v>156</v>
      </c>
      <c r="D43" s="41" t="s">
        <v>80</v>
      </c>
      <c r="E43" s="43" t="s">
        <v>155</v>
      </c>
    </row>
    <row r="44" spans="1:5" x14ac:dyDescent="0.25">
      <c r="A44" s="41" t="s">
        <v>162</v>
      </c>
      <c r="B44" s="42" t="s">
        <v>154</v>
      </c>
      <c r="C44" s="44" t="s">
        <v>156</v>
      </c>
      <c r="D44" s="41" t="s">
        <v>80</v>
      </c>
      <c r="E44" s="43" t="s">
        <v>155</v>
      </c>
    </row>
    <row r="45" spans="1:5" x14ac:dyDescent="0.25">
      <c r="A45" s="41" t="s">
        <v>163</v>
      </c>
      <c r="B45" s="42" t="s">
        <v>154</v>
      </c>
      <c r="C45" s="44" t="s">
        <v>156</v>
      </c>
      <c r="D45" s="41" t="s">
        <v>80</v>
      </c>
      <c r="E45" s="43" t="s">
        <v>155</v>
      </c>
    </row>
    <row r="46" spans="1:5" x14ac:dyDescent="0.25">
      <c r="A46" s="41" t="s">
        <v>164</v>
      </c>
      <c r="B46" s="42" t="s">
        <v>154</v>
      </c>
      <c r="C46" s="44" t="s">
        <v>156</v>
      </c>
      <c r="D46" s="41" t="s">
        <v>80</v>
      </c>
      <c r="E46" s="43" t="s">
        <v>155</v>
      </c>
    </row>
    <row r="47" spans="1:5" x14ac:dyDescent="0.25">
      <c r="A47" s="41" t="s">
        <v>165</v>
      </c>
      <c r="B47" s="42" t="s">
        <v>166</v>
      </c>
      <c r="C47" s="44" t="s">
        <v>168</v>
      </c>
      <c r="D47" s="41" t="s">
        <v>165</v>
      </c>
      <c r="E47" s="43" t="s">
        <v>167</v>
      </c>
    </row>
    <row r="48" spans="1:5" x14ac:dyDescent="0.25">
      <c r="A48" s="41" t="s">
        <v>169</v>
      </c>
      <c r="B48" s="42" t="s">
        <v>166</v>
      </c>
      <c r="C48" s="44" t="s">
        <v>168</v>
      </c>
      <c r="D48" s="41" t="s">
        <v>165</v>
      </c>
      <c r="E48" s="43" t="s">
        <v>167</v>
      </c>
    </row>
    <row r="49" spans="1:5" x14ac:dyDescent="0.25">
      <c r="A49" s="41" t="s">
        <v>170</v>
      </c>
      <c r="B49" s="42" t="s">
        <v>171</v>
      </c>
      <c r="C49" s="44" t="s">
        <v>173</v>
      </c>
      <c r="D49" s="41" t="s">
        <v>172</v>
      </c>
      <c r="E49" s="43" t="s">
        <v>145</v>
      </c>
    </row>
    <row r="50" spans="1:5" x14ac:dyDescent="0.25">
      <c r="A50" s="41" t="s">
        <v>172</v>
      </c>
      <c r="B50" s="42" t="s">
        <v>171</v>
      </c>
      <c r="C50" s="44" t="s">
        <v>173</v>
      </c>
      <c r="D50" s="41" t="s">
        <v>172</v>
      </c>
      <c r="E50" s="43" t="s">
        <v>145</v>
      </c>
    </row>
    <row r="51" spans="1:5" x14ac:dyDescent="0.25">
      <c r="A51" s="41" t="s">
        <v>174</v>
      </c>
      <c r="B51" s="42" t="s">
        <v>175</v>
      </c>
      <c r="C51" s="44" t="s">
        <v>178</v>
      </c>
      <c r="D51" s="41" t="s">
        <v>176</v>
      </c>
      <c r="E51" s="43" t="s">
        <v>177</v>
      </c>
    </row>
    <row r="52" spans="1:5" x14ac:dyDescent="0.25">
      <c r="A52" s="41" t="s">
        <v>176</v>
      </c>
      <c r="B52" s="42" t="s">
        <v>175</v>
      </c>
      <c r="C52" s="44" t="s">
        <v>178</v>
      </c>
      <c r="D52" s="41" t="s">
        <v>176</v>
      </c>
      <c r="E52" s="43" t="s">
        <v>177</v>
      </c>
    </row>
    <row r="53" spans="1:5" x14ac:dyDescent="0.25">
      <c r="A53" s="45" t="s">
        <v>52</v>
      </c>
      <c r="B53" s="46" t="s">
        <v>179</v>
      </c>
      <c r="C53" s="48" t="s">
        <v>181</v>
      </c>
      <c r="D53" s="45" t="s">
        <v>52</v>
      </c>
      <c r="E53" s="49" t="s">
        <v>180</v>
      </c>
    </row>
    <row r="54" spans="1:5" x14ac:dyDescent="0.25">
      <c r="A54" s="45" t="s">
        <v>182</v>
      </c>
      <c r="B54" s="46" t="s">
        <v>183</v>
      </c>
      <c r="C54" s="50" t="s">
        <v>1550</v>
      </c>
      <c r="D54" s="45" t="s">
        <v>182</v>
      </c>
      <c r="E54" s="49" t="s">
        <v>184</v>
      </c>
    </row>
    <row r="55" spans="1:5" x14ac:dyDescent="0.25">
      <c r="A55" s="45" t="s">
        <v>185</v>
      </c>
      <c r="B55" s="46" t="s">
        <v>183</v>
      </c>
      <c r="C55" s="48" t="s">
        <v>187</v>
      </c>
      <c r="D55" s="45" t="s">
        <v>186</v>
      </c>
      <c r="E55" s="49" t="s">
        <v>184</v>
      </c>
    </row>
    <row r="56" spans="1:5" x14ac:dyDescent="0.25">
      <c r="A56" s="45" t="s">
        <v>188</v>
      </c>
      <c r="B56" s="46" t="s">
        <v>183</v>
      </c>
      <c r="C56" s="48" t="s">
        <v>187</v>
      </c>
      <c r="D56" s="45" t="s">
        <v>186</v>
      </c>
      <c r="E56" s="49" t="s">
        <v>184</v>
      </c>
    </row>
    <row r="57" spans="1:5" x14ac:dyDescent="0.25">
      <c r="A57" s="45" t="s">
        <v>186</v>
      </c>
      <c r="B57" s="46" t="s">
        <v>183</v>
      </c>
      <c r="C57" s="50" t="s">
        <v>1550</v>
      </c>
      <c r="D57" s="45" t="s">
        <v>186</v>
      </c>
      <c r="E57" s="49" t="s">
        <v>184</v>
      </c>
    </row>
    <row r="58" spans="1:5" x14ac:dyDescent="0.25">
      <c r="A58" s="45" t="s">
        <v>189</v>
      </c>
      <c r="B58" s="46" t="s">
        <v>183</v>
      </c>
      <c r="C58" s="50" t="s">
        <v>1550</v>
      </c>
      <c r="D58" s="45" t="s">
        <v>182</v>
      </c>
      <c r="E58" s="49" t="s">
        <v>184</v>
      </c>
    </row>
    <row r="59" spans="1:5" x14ac:dyDescent="0.25">
      <c r="A59" s="45" t="s">
        <v>190</v>
      </c>
      <c r="B59" s="46" t="s">
        <v>183</v>
      </c>
      <c r="C59" s="50" t="s">
        <v>1550</v>
      </c>
      <c r="D59" s="45" t="s">
        <v>182</v>
      </c>
      <c r="E59" s="49" t="s">
        <v>184</v>
      </c>
    </row>
    <row r="60" spans="1:5" x14ac:dyDescent="0.25">
      <c r="A60" s="45" t="s">
        <v>191</v>
      </c>
      <c r="B60" s="46" t="s">
        <v>183</v>
      </c>
      <c r="C60" s="50" t="s">
        <v>1550</v>
      </c>
      <c r="D60" s="45" t="s">
        <v>186</v>
      </c>
      <c r="E60" s="49" t="s">
        <v>184</v>
      </c>
    </row>
    <row r="61" spans="1:5" x14ac:dyDescent="0.25">
      <c r="A61" s="41" t="s">
        <v>192</v>
      </c>
      <c r="B61" s="42" t="s">
        <v>193</v>
      </c>
      <c r="C61" s="44" t="s">
        <v>195</v>
      </c>
      <c r="D61" s="41" t="s">
        <v>192</v>
      </c>
      <c r="E61" s="43" t="s">
        <v>194</v>
      </c>
    </row>
    <row r="62" spans="1:5" x14ac:dyDescent="0.25">
      <c r="A62" s="41" t="s">
        <v>196</v>
      </c>
      <c r="B62" s="42" t="s">
        <v>197</v>
      </c>
      <c r="C62" s="44" t="s">
        <v>195</v>
      </c>
      <c r="D62" s="41" t="s">
        <v>196</v>
      </c>
      <c r="E62" s="43" t="s">
        <v>194</v>
      </c>
    </row>
    <row r="63" spans="1:5" x14ac:dyDescent="0.25">
      <c r="A63" s="41" t="s">
        <v>198</v>
      </c>
      <c r="B63" s="42" t="s">
        <v>199</v>
      </c>
      <c r="C63" s="44" t="s">
        <v>201</v>
      </c>
      <c r="D63" s="41" t="s">
        <v>198</v>
      </c>
      <c r="E63" s="43" t="s">
        <v>200</v>
      </c>
    </row>
    <row r="64" spans="1:5" x14ac:dyDescent="0.25">
      <c r="A64" s="41" t="s">
        <v>202</v>
      </c>
      <c r="B64" s="42" t="s">
        <v>199</v>
      </c>
      <c r="C64" s="44" t="s">
        <v>201</v>
      </c>
      <c r="D64" s="41" t="s">
        <v>198</v>
      </c>
      <c r="E64" s="43" t="s">
        <v>200</v>
      </c>
    </row>
    <row r="65" spans="1:5" x14ac:dyDescent="0.25">
      <c r="A65" s="45" t="s">
        <v>203</v>
      </c>
      <c r="B65" s="46" t="s">
        <v>204</v>
      </c>
      <c r="C65" s="50" t="s">
        <v>1549</v>
      </c>
      <c r="D65" s="45" t="s">
        <v>203</v>
      </c>
      <c r="E65" s="47" t="s">
        <v>200</v>
      </c>
    </row>
    <row r="66" spans="1:5" x14ac:dyDescent="0.25">
      <c r="A66" s="45" t="s">
        <v>205</v>
      </c>
      <c r="B66" s="46" t="s">
        <v>204</v>
      </c>
      <c r="C66" s="50" t="s">
        <v>1549</v>
      </c>
      <c r="D66" s="45" t="s">
        <v>203</v>
      </c>
      <c r="E66" s="49" t="s">
        <v>206</v>
      </c>
    </row>
    <row r="67" spans="1:5" x14ac:dyDescent="0.25">
      <c r="A67" s="41" t="s">
        <v>207</v>
      </c>
      <c r="B67" s="42" t="s">
        <v>208</v>
      </c>
      <c r="C67" s="44" t="s">
        <v>210</v>
      </c>
      <c r="D67" s="41" t="s">
        <v>207</v>
      </c>
      <c r="E67" s="43" t="s">
        <v>209</v>
      </c>
    </row>
    <row r="68" spans="1:5" x14ac:dyDescent="0.25">
      <c r="A68" s="41" t="s">
        <v>211</v>
      </c>
      <c r="B68" s="42" t="s">
        <v>208</v>
      </c>
      <c r="C68" s="44" t="s">
        <v>210</v>
      </c>
      <c r="D68" s="41" t="s">
        <v>207</v>
      </c>
      <c r="E68" s="43" t="s">
        <v>209</v>
      </c>
    </row>
    <row r="69" spans="1:5" x14ac:dyDescent="0.25">
      <c r="A69" s="41" t="s">
        <v>85</v>
      </c>
      <c r="B69" s="42" t="s">
        <v>212</v>
      </c>
      <c r="C69" s="44" t="s">
        <v>214</v>
      </c>
      <c r="D69" s="41" t="s">
        <v>85</v>
      </c>
      <c r="E69" s="43" t="s">
        <v>213</v>
      </c>
    </row>
    <row r="70" spans="1:5" x14ac:dyDescent="0.25">
      <c r="A70" s="41" t="s">
        <v>86</v>
      </c>
      <c r="B70" s="42" t="s">
        <v>215</v>
      </c>
      <c r="C70" s="44" t="s">
        <v>217</v>
      </c>
      <c r="D70" s="41" t="s">
        <v>86</v>
      </c>
      <c r="E70" s="43" t="s">
        <v>216</v>
      </c>
    </row>
    <row r="71" spans="1:5" x14ac:dyDescent="0.25">
      <c r="A71" s="41" t="s">
        <v>218</v>
      </c>
      <c r="B71" s="42" t="s">
        <v>215</v>
      </c>
      <c r="C71" s="44" t="s">
        <v>217</v>
      </c>
      <c r="D71" s="41" t="s">
        <v>218</v>
      </c>
      <c r="E71" s="43" t="s">
        <v>216</v>
      </c>
    </row>
    <row r="72" spans="1:5" x14ac:dyDescent="0.25">
      <c r="A72" s="41" t="s">
        <v>219</v>
      </c>
      <c r="B72" s="42" t="s">
        <v>215</v>
      </c>
      <c r="C72" s="44" t="s">
        <v>217</v>
      </c>
      <c r="D72" s="41" t="s">
        <v>219</v>
      </c>
      <c r="E72" s="43" t="s">
        <v>216</v>
      </c>
    </row>
    <row r="73" spans="1:5" x14ac:dyDescent="0.25">
      <c r="A73" s="41" t="s">
        <v>220</v>
      </c>
      <c r="B73" s="42" t="s">
        <v>221</v>
      </c>
      <c r="C73" s="44" t="s">
        <v>223</v>
      </c>
      <c r="D73" s="41" t="s">
        <v>220</v>
      </c>
      <c r="E73" s="43" t="s">
        <v>222</v>
      </c>
    </row>
    <row r="74" spans="1:5" x14ac:dyDescent="0.25">
      <c r="A74" s="41" t="s">
        <v>224</v>
      </c>
      <c r="B74" s="42" t="s">
        <v>221</v>
      </c>
      <c r="C74" s="44" t="s">
        <v>223</v>
      </c>
      <c r="D74" s="41" t="s">
        <v>220</v>
      </c>
      <c r="E74" s="43" t="s">
        <v>222</v>
      </c>
    </row>
    <row r="75" spans="1:5" x14ac:dyDescent="0.25">
      <c r="A75" s="41" t="s">
        <v>225</v>
      </c>
      <c r="B75" s="42" t="s">
        <v>226</v>
      </c>
      <c r="C75" s="44" t="s">
        <v>228</v>
      </c>
      <c r="D75" s="41" t="s">
        <v>225</v>
      </c>
      <c r="E75" s="43" t="s">
        <v>227</v>
      </c>
    </row>
    <row r="76" spans="1:5" x14ac:dyDescent="0.25">
      <c r="A76" s="41" t="s">
        <v>229</v>
      </c>
      <c r="B76" s="42" t="s">
        <v>230</v>
      </c>
      <c r="C76" s="44" t="s">
        <v>233</v>
      </c>
      <c r="D76" s="41" t="s">
        <v>231</v>
      </c>
      <c r="E76" s="43" t="s">
        <v>232</v>
      </c>
    </row>
    <row r="77" spans="1:5" x14ac:dyDescent="0.25">
      <c r="A77" s="41" t="s">
        <v>231</v>
      </c>
      <c r="B77" s="42" t="s">
        <v>230</v>
      </c>
      <c r="C77" s="44" t="s">
        <v>233</v>
      </c>
      <c r="D77" s="41" t="s">
        <v>231</v>
      </c>
      <c r="E77" s="43" t="s">
        <v>232</v>
      </c>
    </row>
    <row r="78" spans="1:5" x14ac:dyDescent="0.25">
      <c r="A78" s="41" t="s">
        <v>234</v>
      </c>
      <c r="B78" s="42" t="s">
        <v>235</v>
      </c>
      <c r="C78" s="44" t="s">
        <v>237</v>
      </c>
      <c r="D78" s="41" t="s">
        <v>234</v>
      </c>
      <c r="E78" s="43" t="s">
        <v>236</v>
      </c>
    </row>
    <row r="79" spans="1:5" x14ac:dyDescent="0.25">
      <c r="A79" s="41" t="s">
        <v>238</v>
      </c>
      <c r="B79" s="42" t="s">
        <v>239</v>
      </c>
      <c r="C79" s="44" t="s">
        <v>242</v>
      </c>
      <c r="D79" s="41" t="s">
        <v>240</v>
      </c>
      <c r="E79" s="43" t="s">
        <v>241</v>
      </c>
    </row>
    <row r="80" spans="1:5" x14ac:dyDescent="0.25">
      <c r="A80" s="41" t="s">
        <v>240</v>
      </c>
      <c r="B80" s="42" t="s">
        <v>239</v>
      </c>
      <c r="C80" s="44" t="s">
        <v>242</v>
      </c>
      <c r="D80" s="41" t="s">
        <v>240</v>
      </c>
      <c r="E80" s="43" t="s">
        <v>241</v>
      </c>
    </row>
    <row r="81" spans="1:5" x14ac:dyDescent="0.25">
      <c r="A81" s="41" t="s">
        <v>243</v>
      </c>
      <c r="B81" s="42" t="s">
        <v>239</v>
      </c>
      <c r="C81" s="44" t="s">
        <v>242</v>
      </c>
      <c r="D81" s="41" t="s">
        <v>240</v>
      </c>
      <c r="E81" s="43" t="s">
        <v>241</v>
      </c>
    </row>
    <row r="82" spans="1:5" x14ac:dyDescent="0.25">
      <c r="A82" s="41" t="s">
        <v>244</v>
      </c>
      <c r="B82" s="42" t="s">
        <v>245</v>
      </c>
      <c r="C82" s="44" t="s">
        <v>247</v>
      </c>
      <c r="D82" s="41" t="s">
        <v>244</v>
      </c>
      <c r="E82" s="43" t="s">
        <v>246</v>
      </c>
    </row>
    <row r="83" spans="1:5" x14ac:dyDescent="0.25">
      <c r="A83" s="41" t="s">
        <v>248</v>
      </c>
      <c r="B83" s="42" t="s">
        <v>249</v>
      </c>
      <c r="C83" s="44" t="s">
        <v>252</v>
      </c>
      <c r="D83" s="41" t="s">
        <v>250</v>
      </c>
      <c r="E83" s="43" t="s">
        <v>251</v>
      </c>
    </row>
    <row r="84" spans="1:5" x14ac:dyDescent="0.25">
      <c r="A84" s="41" t="s">
        <v>253</v>
      </c>
      <c r="B84" s="42" t="s">
        <v>254</v>
      </c>
      <c r="C84" s="44" t="s">
        <v>252</v>
      </c>
      <c r="D84" s="41" t="s">
        <v>253</v>
      </c>
      <c r="E84" s="43" t="s">
        <v>251</v>
      </c>
    </row>
    <row r="85" spans="1:5" x14ac:dyDescent="0.25">
      <c r="A85" s="41" t="s">
        <v>255</v>
      </c>
      <c r="B85" s="42" t="s">
        <v>256</v>
      </c>
      <c r="C85" s="44" t="s">
        <v>257</v>
      </c>
      <c r="D85" s="41" t="s">
        <v>255</v>
      </c>
      <c r="E85" s="43" t="s">
        <v>251</v>
      </c>
    </row>
    <row r="86" spans="1:5" x14ac:dyDescent="0.25">
      <c r="A86" s="41" t="s">
        <v>258</v>
      </c>
      <c r="B86" s="42" t="s">
        <v>256</v>
      </c>
      <c r="C86" s="44" t="s">
        <v>260</v>
      </c>
      <c r="D86" s="41" t="s">
        <v>255</v>
      </c>
      <c r="E86" s="43" t="s">
        <v>259</v>
      </c>
    </row>
    <row r="87" spans="1:5" x14ac:dyDescent="0.25">
      <c r="A87" s="41" t="s">
        <v>261</v>
      </c>
      <c r="B87" s="42" t="s">
        <v>262</v>
      </c>
      <c r="C87" s="44" t="s">
        <v>264</v>
      </c>
      <c r="D87" s="41" t="s">
        <v>261</v>
      </c>
      <c r="E87" s="43" t="s">
        <v>263</v>
      </c>
    </row>
    <row r="88" spans="1:5" x14ac:dyDescent="0.25">
      <c r="A88" s="41" t="s">
        <v>265</v>
      </c>
      <c r="B88" s="42" t="s">
        <v>266</v>
      </c>
      <c r="C88" s="44" t="s">
        <v>268</v>
      </c>
      <c r="D88" s="41" t="s">
        <v>265</v>
      </c>
      <c r="E88" s="43" t="s">
        <v>267</v>
      </c>
    </row>
    <row r="89" spans="1:5" x14ac:dyDescent="0.25">
      <c r="A89" s="41" t="s">
        <v>269</v>
      </c>
      <c r="B89" s="42" t="s">
        <v>266</v>
      </c>
      <c r="C89" s="44" t="s">
        <v>268</v>
      </c>
      <c r="D89" s="41" t="s">
        <v>269</v>
      </c>
      <c r="E89" s="43" t="s">
        <v>267</v>
      </c>
    </row>
    <row r="90" spans="1:5" x14ac:dyDescent="0.25">
      <c r="A90" s="41" t="s">
        <v>270</v>
      </c>
      <c r="B90" s="42" t="s">
        <v>271</v>
      </c>
      <c r="C90" s="44" t="s">
        <v>274</v>
      </c>
      <c r="D90" s="41" t="s">
        <v>272</v>
      </c>
      <c r="E90" s="43" t="s">
        <v>273</v>
      </c>
    </row>
    <row r="91" spans="1:5" x14ac:dyDescent="0.25">
      <c r="A91" s="41" t="s">
        <v>272</v>
      </c>
      <c r="B91" s="42" t="s">
        <v>271</v>
      </c>
      <c r="C91" s="44" t="s">
        <v>274</v>
      </c>
      <c r="D91" s="41" t="s">
        <v>272</v>
      </c>
      <c r="E91" s="43" t="s">
        <v>273</v>
      </c>
    </row>
    <row r="92" spans="1:5" x14ac:dyDescent="0.25">
      <c r="A92" s="41" t="s">
        <v>275</v>
      </c>
      <c r="B92" s="42" t="s">
        <v>276</v>
      </c>
      <c r="C92" s="44" t="s">
        <v>278</v>
      </c>
      <c r="D92" s="41" t="s">
        <v>275</v>
      </c>
      <c r="E92" s="43" t="s">
        <v>277</v>
      </c>
    </row>
    <row r="93" spans="1:5" x14ac:dyDescent="0.25">
      <c r="A93" s="45" t="s">
        <v>279</v>
      </c>
      <c r="B93" s="46" t="s">
        <v>276</v>
      </c>
      <c r="C93" s="51" t="s">
        <v>278</v>
      </c>
      <c r="D93" s="45" t="s">
        <v>275</v>
      </c>
      <c r="E93" s="47" t="s">
        <v>277</v>
      </c>
    </row>
    <row r="94" spans="1:5" x14ac:dyDescent="0.25">
      <c r="A94" s="41" t="s">
        <v>280</v>
      </c>
      <c r="B94" s="42" t="s">
        <v>276</v>
      </c>
      <c r="C94" s="44" t="s">
        <v>278</v>
      </c>
      <c r="D94" s="41" t="s">
        <v>275</v>
      </c>
      <c r="E94" s="43" t="s">
        <v>277</v>
      </c>
    </row>
    <row r="95" spans="1:5" x14ac:dyDescent="0.25">
      <c r="A95" s="41" t="s">
        <v>281</v>
      </c>
      <c r="B95" s="42" t="s">
        <v>276</v>
      </c>
      <c r="C95" s="44" t="s">
        <v>278</v>
      </c>
      <c r="D95" s="41" t="s">
        <v>275</v>
      </c>
      <c r="E95" s="43" t="s">
        <v>277</v>
      </c>
    </row>
    <row r="96" spans="1:5" x14ac:dyDescent="0.25">
      <c r="A96" s="41" t="s">
        <v>282</v>
      </c>
      <c r="B96" s="42" t="s">
        <v>276</v>
      </c>
      <c r="C96" s="44" t="s">
        <v>278</v>
      </c>
      <c r="D96" s="41" t="s">
        <v>275</v>
      </c>
      <c r="E96" s="43" t="s">
        <v>277</v>
      </c>
    </row>
    <row r="97" spans="1:5" x14ac:dyDescent="0.25">
      <c r="A97" s="41" t="s">
        <v>283</v>
      </c>
      <c r="B97" s="42" t="s">
        <v>284</v>
      </c>
      <c r="C97" s="44" t="s">
        <v>287</v>
      </c>
      <c r="D97" s="41" t="s">
        <v>285</v>
      </c>
      <c r="E97" s="43" t="s">
        <v>286</v>
      </c>
    </row>
    <row r="98" spans="1:5" x14ac:dyDescent="0.25">
      <c r="A98" s="41" t="s">
        <v>285</v>
      </c>
      <c r="B98" s="42" t="s">
        <v>284</v>
      </c>
      <c r="C98" s="44" t="s">
        <v>287</v>
      </c>
      <c r="D98" s="41" t="s">
        <v>285</v>
      </c>
      <c r="E98" s="43" t="s">
        <v>286</v>
      </c>
    </row>
    <row r="99" spans="1:5" x14ac:dyDescent="0.25">
      <c r="A99" s="41" t="s">
        <v>288</v>
      </c>
      <c r="B99" s="42" t="s">
        <v>289</v>
      </c>
      <c r="C99" s="44" t="s">
        <v>291</v>
      </c>
      <c r="D99" s="41" t="s">
        <v>288</v>
      </c>
      <c r="E99" s="43" t="s">
        <v>290</v>
      </c>
    </row>
    <row r="100" spans="1:5" x14ac:dyDescent="0.25">
      <c r="A100" s="41" t="s">
        <v>292</v>
      </c>
      <c r="B100" s="42" t="s">
        <v>293</v>
      </c>
      <c r="C100" s="44" t="s">
        <v>291</v>
      </c>
      <c r="D100" s="41" t="s">
        <v>292</v>
      </c>
      <c r="E100" s="43" t="s">
        <v>290</v>
      </c>
    </row>
    <row r="101" spans="1:5" x14ac:dyDescent="0.25">
      <c r="A101" s="41" t="s">
        <v>294</v>
      </c>
      <c r="B101" s="42" t="s">
        <v>295</v>
      </c>
      <c r="C101" s="44" t="s">
        <v>298</v>
      </c>
      <c r="D101" s="41" t="s">
        <v>296</v>
      </c>
      <c r="E101" s="43" t="s">
        <v>297</v>
      </c>
    </row>
    <row r="102" spans="1:5" x14ac:dyDescent="0.25">
      <c r="A102" s="41" t="s">
        <v>296</v>
      </c>
      <c r="B102" s="42" t="s">
        <v>295</v>
      </c>
      <c r="C102" s="44" t="s">
        <v>298</v>
      </c>
      <c r="D102" s="41" t="s">
        <v>296</v>
      </c>
      <c r="E102" s="43" t="s">
        <v>297</v>
      </c>
    </row>
    <row r="103" spans="1:5" x14ac:dyDescent="0.25">
      <c r="A103" s="41" t="s">
        <v>299</v>
      </c>
      <c r="B103" s="42" t="s">
        <v>300</v>
      </c>
      <c r="C103" s="44" t="s">
        <v>302</v>
      </c>
      <c r="D103" s="41" t="s">
        <v>299</v>
      </c>
      <c r="E103" s="43" t="s">
        <v>301</v>
      </c>
    </row>
    <row r="104" spans="1:5" x14ac:dyDescent="0.25">
      <c r="A104" s="41" t="s">
        <v>303</v>
      </c>
      <c r="B104" s="42" t="s">
        <v>304</v>
      </c>
      <c r="C104" s="44" t="s">
        <v>306</v>
      </c>
      <c r="D104" s="41" t="s">
        <v>303</v>
      </c>
      <c r="E104" s="43" t="s">
        <v>305</v>
      </c>
    </row>
    <row r="105" spans="1:5" x14ac:dyDescent="0.25">
      <c r="A105" s="41" t="s">
        <v>307</v>
      </c>
      <c r="B105" s="42" t="s">
        <v>308</v>
      </c>
      <c r="C105" s="44" t="s">
        <v>310</v>
      </c>
      <c r="D105" s="41" t="s">
        <v>307</v>
      </c>
      <c r="E105" s="43" t="s">
        <v>309</v>
      </c>
    </row>
    <row r="106" spans="1:5" x14ac:dyDescent="0.25">
      <c r="A106" s="41" t="s">
        <v>311</v>
      </c>
      <c r="B106" s="42" t="s">
        <v>312</v>
      </c>
      <c r="C106" s="44" t="s">
        <v>314</v>
      </c>
      <c r="D106" s="41" t="s">
        <v>311</v>
      </c>
      <c r="E106" s="43" t="s">
        <v>313</v>
      </c>
    </row>
    <row r="107" spans="1:5" x14ac:dyDescent="0.25">
      <c r="A107" s="41" t="s">
        <v>315</v>
      </c>
      <c r="B107" s="42" t="s">
        <v>316</v>
      </c>
      <c r="C107" s="44" t="s">
        <v>318</v>
      </c>
      <c r="D107" s="41" t="s">
        <v>315</v>
      </c>
      <c r="E107" s="43" t="s">
        <v>317</v>
      </c>
    </row>
    <row r="108" spans="1:5" x14ac:dyDescent="0.25">
      <c r="A108" s="41" t="s">
        <v>319</v>
      </c>
      <c r="B108" s="42" t="s">
        <v>316</v>
      </c>
      <c r="C108" s="44" t="s">
        <v>318</v>
      </c>
      <c r="D108" s="41" t="s">
        <v>319</v>
      </c>
      <c r="E108" s="43" t="s">
        <v>317</v>
      </c>
    </row>
    <row r="109" spans="1:5" x14ac:dyDescent="0.25">
      <c r="A109" s="41" t="s">
        <v>320</v>
      </c>
      <c r="B109" s="42" t="s">
        <v>316</v>
      </c>
      <c r="C109" s="44" t="s">
        <v>318</v>
      </c>
      <c r="D109" s="41" t="s">
        <v>320</v>
      </c>
      <c r="E109" s="43" t="s">
        <v>317</v>
      </c>
    </row>
    <row r="110" spans="1:5" x14ac:dyDescent="0.25">
      <c r="A110" s="41" t="s">
        <v>321</v>
      </c>
      <c r="B110" s="42" t="s">
        <v>322</v>
      </c>
      <c r="C110" s="44" t="s">
        <v>324</v>
      </c>
      <c r="D110" s="41" t="s">
        <v>321</v>
      </c>
      <c r="E110" s="43" t="s">
        <v>323</v>
      </c>
    </row>
    <row r="111" spans="1:5" x14ac:dyDescent="0.25">
      <c r="A111" s="41" t="s">
        <v>325</v>
      </c>
      <c r="B111" s="42" t="s">
        <v>326</v>
      </c>
      <c r="C111" s="44" t="s">
        <v>328</v>
      </c>
      <c r="D111" s="41" t="s">
        <v>325</v>
      </c>
      <c r="E111" s="43" t="s">
        <v>327</v>
      </c>
    </row>
    <row r="112" spans="1:5" x14ac:dyDescent="0.25">
      <c r="A112" s="41" t="s">
        <v>329</v>
      </c>
      <c r="B112" s="42" t="s">
        <v>330</v>
      </c>
      <c r="C112" s="44" t="s">
        <v>332</v>
      </c>
      <c r="D112" s="41" t="s">
        <v>329</v>
      </c>
      <c r="E112" s="43" t="s">
        <v>331</v>
      </c>
    </row>
    <row r="113" spans="1:5" x14ac:dyDescent="0.25">
      <c r="A113" s="41" t="s">
        <v>333</v>
      </c>
      <c r="B113" s="42" t="s">
        <v>334</v>
      </c>
      <c r="C113" s="44" t="s">
        <v>337</v>
      </c>
      <c r="D113" s="41" t="s">
        <v>335</v>
      </c>
      <c r="E113" s="43" t="s">
        <v>336</v>
      </c>
    </row>
    <row r="114" spans="1:5" x14ac:dyDescent="0.25">
      <c r="A114" s="41" t="s">
        <v>335</v>
      </c>
      <c r="B114" s="42" t="s">
        <v>334</v>
      </c>
      <c r="C114" s="44" t="s">
        <v>337</v>
      </c>
      <c r="D114" s="41" t="s">
        <v>335</v>
      </c>
      <c r="E114" s="43" t="s">
        <v>336</v>
      </c>
    </row>
    <row r="115" spans="1:5" x14ac:dyDescent="0.25">
      <c r="A115" s="41" t="s">
        <v>338</v>
      </c>
      <c r="B115" s="42" t="s">
        <v>339</v>
      </c>
      <c r="C115" s="44" t="s">
        <v>341</v>
      </c>
      <c r="D115" s="41" t="s">
        <v>338</v>
      </c>
      <c r="E115" s="43" t="s">
        <v>340</v>
      </c>
    </row>
    <row r="116" spans="1:5" x14ac:dyDescent="0.25">
      <c r="A116" s="41" t="s">
        <v>342</v>
      </c>
      <c r="B116" s="42" t="s">
        <v>339</v>
      </c>
      <c r="C116" s="44" t="s">
        <v>341</v>
      </c>
      <c r="D116" s="41" t="s">
        <v>342</v>
      </c>
      <c r="E116" s="43" t="s">
        <v>340</v>
      </c>
    </row>
    <row r="117" spans="1:5" x14ac:dyDescent="0.25">
      <c r="A117" s="41" t="s">
        <v>343</v>
      </c>
      <c r="B117" s="42" t="s">
        <v>339</v>
      </c>
      <c r="C117" s="44" t="s">
        <v>341</v>
      </c>
      <c r="D117" s="41" t="s">
        <v>343</v>
      </c>
      <c r="E117" s="43" t="s">
        <v>340</v>
      </c>
    </row>
    <row r="118" spans="1:5" x14ac:dyDescent="0.25">
      <c r="A118" s="41" t="s">
        <v>344</v>
      </c>
      <c r="B118" s="42" t="s">
        <v>345</v>
      </c>
      <c r="C118" s="44" t="s">
        <v>347</v>
      </c>
      <c r="D118" s="41" t="s">
        <v>344</v>
      </c>
      <c r="E118" s="43" t="s">
        <v>346</v>
      </c>
    </row>
    <row r="119" spans="1:5" x14ac:dyDescent="0.25">
      <c r="A119" s="41" t="s">
        <v>348</v>
      </c>
      <c r="B119" s="42" t="s">
        <v>345</v>
      </c>
      <c r="C119" s="44" t="s">
        <v>347</v>
      </c>
      <c r="D119" s="41" t="s">
        <v>348</v>
      </c>
      <c r="E119" s="43" t="s">
        <v>346</v>
      </c>
    </row>
    <row r="120" spans="1:5" x14ac:dyDescent="0.25">
      <c r="A120" s="41" t="s">
        <v>349</v>
      </c>
      <c r="B120" s="42" t="s">
        <v>350</v>
      </c>
      <c r="C120" s="44" t="s">
        <v>347</v>
      </c>
      <c r="D120" s="41" t="s">
        <v>349</v>
      </c>
      <c r="E120" s="43" t="s">
        <v>346</v>
      </c>
    </row>
    <row r="121" spans="1:5" x14ac:dyDescent="0.25">
      <c r="A121" s="41" t="s">
        <v>351</v>
      </c>
      <c r="B121" s="42" t="s">
        <v>352</v>
      </c>
      <c r="C121" s="44" t="s">
        <v>354</v>
      </c>
      <c r="D121" s="41" t="s">
        <v>351</v>
      </c>
      <c r="E121" s="43" t="s">
        <v>353</v>
      </c>
    </row>
    <row r="122" spans="1:5" x14ac:dyDescent="0.25">
      <c r="A122" s="41" t="s">
        <v>355</v>
      </c>
      <c r="B122" s="42" t="s">
        <v>356</v>
      </c>
      <c r="C122" s="44" t="s">
        <v>359</v>
      </c>
      <c r="D122" s="41" t="s">
        <v>357</v>
      </c>
      <c r="E122" s="43" t="s">
        <v>358</v>
      </c>
    </row>
    <row r="123" spans="1:5" x14ac:dyDescent="0.25">
      <c r="A123" s="41" t="s">
        <v>357</v>
      </c>
      <c r="B123" s="42" t="s">
        <v>356</v>
      </c>
      <c r="C123" s="44" t="s">
        <v>359</v>
      </c>
      <c r="D123" s="41" t="s">
        <v>357</v>
      </c>
      <c r="E123" s="43" t="s">
        <v>358</v>
      </c>
    </row>
    <row r="124" spans="1:5" x14ac:dyDescent="0.25">
      <c r="A124" s="45" t="s">
        <v>360</v>
      </c>
      <c r="B124" s="46" t="s">
        <v>361</v>
      </c>
      <c r="C124" s="48" t="s">
        <v>364</v>
      </c>
      <c r="D124" s="45" t="s">
        <v>362</v>
      </c>
      <c r="E124" s="49" t="s">
        <v>363</v>
      </c>
    </row>
    <row r="125" spans="1:5" x14ac:dyDescent="0.25">
      <c r="A125" s="45" t="s">
        <v>362</v>
      </c>
      <c r="B125" s="46" t="s">
        <v>361</v>
      </c>
      <c r="C125" s="48" t="s">
        <v>364</v>
      </c>
      <c r="D125" s="45" t="s">
        <v>362</v>
      </c>
      <c r="E125" s="49" t="s">
        <v>363</v>
      </c>
    </row>
    <row r="126" spans="1:5" x14ac:dyDescent="0.25">
      <c r="A126" s="45" t="s">
        <v>365</v>
      </c>
      <c r="B126" s="46" t="s">
        <v>361</v>
      </c>
      <c r="C126" s="48" t="s">
        <v>364</v>
      </c>
      <c r="D126" s="45" t="s">
        <v>362</v>
      </c>
      <c r="E126" s="49" t="s">
        <v>363</v>
      </c>
    </row>
    <row r="127" spans="1:5" x14ac:dyDescent="0.25">
      <c r="A127" s="45" t="s">
        <v>366</v>
      </c>
      <c r="B127" s="46" t="s">
        <v>367</v>
      </c>
      <c r="C127" s="48" t="s">
        <v>369</v>
      </c>
      <c r="D127" s="45" t="s">
        <v>366</v>
      </c>
      <c r="E127" s="47" t="s">
        <v>368</v>
      </c>
    </row>
    <row r="128" spans="1:5" x14ac:dyDescent="0.25">
      <c r="A128" s="41" t="s">
        <v>370</v>
      </c>
      <c r="B128" s="42" t="s">
        <v>367</v>
      </c>
      <c r="C128" s="44" t="s">
        <v>369</v>
      </c>
      <c r="D128" s="41" t="s">
        <v>366</v>
      </c>
      <c r="E128" s="43" t="s">
        <v>368</v>
      </c>
    </row>
    <row r="129" spans="1:5" x14ac:dyDescent="0.25">
      <c r="A129" s="41" t="s">
        <v>371</v>
      </c>
      <c r="B129" s="42" t="s">
        <v>372</v>
      </c>
      <c r="C129" s="44" t="s">
        <v>374</v>
      </c>
      <c r="D129" s="41" t="s">
        <v>371</v>
      </c>
      <c r="E129" s="43" t="s">
        <v>373</v>
      </c>
    </row>
    <row r="130" spans="1:5" x14ac:dyDescent="0.25">
      <c r="A130" s="41" t="s">
        <v>375</v>
      </c>
      <c r="B130" s="42" t="s">
        <v>376</v>
      </c>
      <c r="C130" s="44" t="s">
        <v>379</v>
      </c>
      <c r="D130" s="41" t="s">
        <v>377</v>
      </c>
      <c r="E130" s="43" t="s">
        <v>378</v>
      </c>
    </row>
    <row r="131" spans="1:5" x14ac:dyDescent="0.25">
      <c r="A131" s="41" t="s">
        <v>377</v>
      </c>
      <c r="B131" s="42" t="s">
        <v>376</v>
      </c>
      <c r="C131" s="44" t="s">
        <v>379</v>
      </c>
      <c r="D131" s="41" t="s">
        <v>377</v>
      </c>
      <c r="E131" s="43" t="s">
        <v>378</v>
      </c>
    </row>
    <row r="132" spans="1:5" x14ac:dyDescent="0.25">
      <c r="A132" s="41" t="s">
        <v>380</v>
      </c>
      <c r="B132" s="42" t="s">
        <v>376</v>
      </c>
      <c r="C132" s="44" t="s">
        <v>379</v>
      </c>
      <c r="D132" s="41" t="s">
        <v>377</v>
      </c>
      <c r="E132" s="43" t="s">
        <v>378</v>
      </c>
    </row>
    <row r="133" spans="1:5" x14ac:dyDescent="0.25">
      <c r="A133" s="41" t="s">
        <v>381</v>
      </c>
      <c r="B133" s="42" t="s">
        <v>382</v>
      </c>
      <c r="C133" s="44" t="s">
        <v>384</v>
      </c>
      <c r="D133" s="41" t="s">
        <v>381</v>
      </c>
      <c r="E133" s="43" t="s">
        <v>383</v>
      </c>
    </row>
    <row r="134" spans="1:5" x14ac:dyDescent="0.25">
      <c r="A134" s="41" t="s">
        <v>385</v>
      </c>
      <c r="B134" s="42" t="s">
        <v>386</v>
      </c>
      <c r="C134" s="44" t="s">
        <v>384</v>
      </c>
      <c r="D134" s="41" t="s">
        <v>385</v>
      </c>
      <c r="E134" s="43" t="s">
        <v>383</v>
      </c>
    </row>
    <row r="135" spans="1:5" x14ac:dyDescent="0.25">
      <c r="A135" s="41" t="s">
        <v>387</v>
      </c>
      <c r="B135" s="42" t="s">
        <v>388</v>
      </c>
      <c r="C135" s="44" t="s">
        <v>390</v>
      </c>
      <c r="D135" s="41" t="s">
        <v>387</v>
      </c>
      <c r="E135" s="43" t="s">
        <v>389</v>
      </c>
    </row>
    <row r="136" spans="1:5" x14ac:dyDescent="0.25">
      <c r="A136" s="41" t="s">
        <v>391</v>
      </c>
      <c r="B136" s="42" t="s">
        <v>388</v>
      </c>
      <c r="C136" s="44" t="s">
        <v>390</v>
      </c>
      <c r="D136" s="41" t="s">
        <v>387</v>
      </c>
      <c r="E136" s="43" t="s">
        <v>389</v>
      </c>
    </row>
    <row r="137" spans="1:5" x14ac:dyDescent="0.25">
      <c r="A137" s="41" t="s">
        <v>392</v>
      </c>
      <c r="B137" s="42" t="s">
        <v>393</v>
      </c>
      <c r="C137" s="44" t="s">
        <v>396</v>
      </c>
      <c r="D137" s="41" t="s">
        <v>394</v>
      </c>
      <c r="E137" s="43" t="s">
        <v>395</v>
      </c>
    </row>
    <row r="138" spans="1:5" x14ac:dyDescent="0.25">
      <c r="A138" s="41" t="s">
        <v>394</v>
      </c>
      <c r="B138" s="42" t="s">
        <v>393</v>
      </c>
      <c r="C138" s="44" t="s">
        <v>396</v>
      </c>
      <c r="D138" s="41" t="s">
        <v>394</v>
      </c>
      <c r="E138" s="43" t="s">
        <v>395</v>
      </c>
    </row>
    <row r="139" spans="1:5" x14ac:dyDescent="0.25">
      <c r="A139" s="41" t="s">
        <v>397</v>
      </c>
      <c r="B139" s="42" t="s">
        <v>398</v>
      </c>
      <c r="C139" s="44" t="s">
        <v>400</v>
      </c>
      <c r="D139" s="41" t="s">
        <v>397</v>
      </c>
      <c r="E139" s="43" t="s">
        <v>399</v>
      </c>
    </row>
    <row r="140" spans="1:5" x14ac:dyDescent="0.25">
      <c r="A140" s="41" t="s">
        <v>401</v>
      </c>
      <c r="B140" s="42" t="s">
        <v>398</v>
      </c>
      <c r="C140" s="44" t="s">
        <v>400</v>
      </c>
      <c r="D140" s="41" t="s">
        <v>397</v>
      </c>
      <c r="E140" s="43" t="s">
        <v>399</v>
      </c>
    </row>
    <row r="141" spans="1:5" x14ac:dyDescent="0.25">
      <c r="A141" s="41" t="s">
        <v>402</v>
      </c>
      <c r="B141" s="42" t="s">
        <v>403</v>
      </c>
      <c r="C141" s="44" t="s">
        <v>406</v>
      </c>
      <c r="D141" s="41" t="s">
        <v>404</v>
      </c>
      <c r="E141" s="43" t="s">
        <v>405</v>
      </c>
    </row>
    <row r="142" spans="1:5" x14ac:dyDescent="0.25">
      <c r="A142" s="41" t="s">
        <v>404</v>
      </c>
      <c r="B142" s="42" t="s">
        <v>403</v>
      </c>
      <c r="C142" s="44" t="s">
        <v>406</v>
      </c>
      <c r="D142" s="41" t="s">
        <v>404</v>
      </c>
      <c r="E142" s="43" t="s">
        <v>405</v>
      </c>
    </row>
    <row r="143" spans="1:5" x14ac:dyDescent="0.25">
      <c r="A143" s="41" t="s">
        <v>407</v>
      </c>
      <c r="B143" s="42" t="s">
        <v>403</v>
      </c>
      <c r="C143" s="44" t="s">
        <v>406</v>
      </c>
      <c r="D143" s="41" t="s">
        <v>407</v>
      </c>
      <c r="E143" s="43" t="s">
        <v>405</v>
      </c>
    </row>
    <row r="144" spans="1:5" x14ac:dyDescent="0.25">
      <c r="A144" s="41" t="s">
        <v>408</v>
      </c>
      <c r="B144" s="42" t="s">
        <v>409</v>
      </c>
      <c r="C144" s="44" t="s">
        <v>406</v>
      </c>
      <c r="D144" s="41" t="s">
        <v>408</v>
      </c>
      <c r="E144" s="43" t="s">
        <v>405</v>
      </c>
    </row>
    <row r="145" spans="1:5" x14ac:dyDescent="0.25">
      <c r="A145" s="41" t="s">
        <v>410</v>
      </c>
      <c r="B145" s="42" t="s">
        <v>411</v>
      </c>
      <c r="C145" s="44" t="s">
        <v>413</v>
      </c>
      <c r="D145" s="41" t="s">
        <v>410</v>
      </c>
      <c r="E145" s="43" t="s">
        <v>412</v>
      </c>
    </row>
    <row r="146" spans="1:5" x14ac:dyDescent="0.25">
      <c r="A146" s="41" t="s">
        <v>414</v>
      </c>
      <c r="B146" s="42" t="s">
        <v>411</v>
      </c>
      <c r="C146" s="44" t="s">
        <v>413</v>
      </c>
      <c r="D146" s="41" t="s">
        <v>410</v>
      </c>
      <c r="E146" s="43" t="s">
        <v>412</v>
      </c>
    </row>
    <row r="147" spans="1:5" x14ac:dyDescent="0.25">
      <c r="A147" s="41" t="s">
        <v>415</v>
      </c>
      <c r="B147" s="42" t="s">
        <v>416</v>
      </c>
      <c r="C147" s="44" t="s">
        <v>419</v>
      </c>
      <c r="D147" s="41" t="s">
        <v>417</v>
      </c>
      <c r="E147" s="43" t="s">
        <v>418</v>
      </c>
    </row>
    <row r="148" spans="1:5" x14ac:dyDescent="0.25">
      <c r="A148" s="41" t="s">
        <v>417</v>
      </c>
      <c r="B148" s="42" t="s">
        <v>416</v>
      </c>
      <c r="C148" s="44" t="s">
        <v>420</v>
      </c>
      <c r="D148" s="41" t="s">
        <v>417</v>
      </c>
      <c r="E148" s="43" t="s">
        <v>418</v>
      </c>
    </row>
    <row r="149" spans="1:5" x14ac:dyDescent="0.25">
      <c r="A149" s="41" t="s">
        <v>421</v>
      </c>
      <c r="B149" s="42" t="s">
        <v>416</v>
      </c>
      <c r="C149" s="44" t="s">
        <v>420</v>
      </c>
      <c r="D149" s="41" t="s">
        <v>417</v>
      </c>
      <c r="E149" s="43" t="s">
        <v>418</v>
      </c>
    </row>
    <row r="150" spans="1:5" x14ac:dyDescent="0.25">
      <c r="A150" s="41" t="s">
        <v>422</v>
      </c>
      <c r="B150" s="42" t="s">
        <v>423</v>
      </c>
      <c r="C150" s="44" t="s">
        <v>425</v>
      </c>
      <c r="D150" s="41" t="s">
        <v>422</v>
      </c>
      <c r="E150" s="43" t="s">
        <v>424</v>
      </c>
    </row>
    <row r="151" spans="1:5" x14ac:dyDescent="0.25">
      <c r="A151" s="41" t="s">
        <v>426</v>
      </c>
      <c r="B151" s="42" t="s">
        <v>423</v>
      </c>
      <c r="C151" s="44" t="s">
        <v>425</v>
      </c>
      <c r="D151" s="41" t="s">
        <v>422</v>
      </c>
      <c r="E151" s="43" t="s">
        <v>424</v>
      </c>
    </row>
    <row r="152" spans="1:5" x14ac:dyDescent="0.25">
      <c r="A152" s="41" t="s">
        <v>427</v>
      </c>
      <c r="B152" s="42" t="s">
        <v>428</v>
      </c>
      <c r="C152" s="44" t="s">
        <v>430</v>
      </c>
      <c r="D152" s="41" t="s">
        <v>427</v>
      </c>
      <c r="E152" s="43" t="s">
        <v>429</v>
      </c>
    </row>
    <row r="153" spans="1:5" x14ac:dyDescent="0.25">
      <c r="A153" s="41" t="s">
        <v>431</v>
      </c>
      <c r="B153" s="42" t="s">
        <v>432</v>
      </c>
      <c r="C153" s="44" t="s">
        <v>430</v>
      </c>
      <c r="D153" s="41" t="s">
        <v>427</v>
      </c>
      <c r="E153" s="43" t="s">
        <v>429</v>
      </c>
    </row>
    <row r="154" spans="1:5" x14ac:dyDescent="0.25">
      <c r="A154" s="41" t="s">
        <v>433</v>
      </c>
      <c r="B154" s="42" t="s">
        <v>434</v>
      </c>
      <c r="C154" s="44" t="s">
        <v>436</v>
      </c>
      <c r="D154" s="41" t="s">
        <v>433</v>
      </c>
      <c r="E154" s="43" t="s">
        <v>435</v>
      </c>
    </row>
    <row r="155" spans="1:5" x14ac:dyDescent="0.25">
      <c r="A155" s="41" t="s">
        <v>437</v>
      </c>
      <c r="B155" s="42" t="s">
        <v>434</v>
      </c>
      <c r="C155" s="44" t="s">
        <v>436</v>
      </c>
      <c r="D155" s="41" t="s">
        <v>437</v>
      </c>
      <c r="E155" s="43" t="s">
        <v>435</v>
      </c>
    </row>
    <row r="156" spans="1:5" x14ac:dyDescent="0.25">
      <c r="A156" s="41" t="s">
        <v>438</v>
      </c>
      <c r="B156" s="42" t="s">
        <v>439</v>
      </c>
      <c r="C156" s="44" t="s">
        <v>436</v>
      </c>
      <c r="D156" s="41" t="s">
        <v>438</v>
      </c>
      <c r="E156" s="43" t="s">
        <v>435</v>
      </c>
    </row>
    <row r="157" spans="1:5" x14ac:dyDescent="0.25">
      <c r="A157" s="41" t="s">
        <v>440</v>
      </c>
      <c r="B157" s="42" t="s">
        <v>441</v>
      </c>
      <c r="C157" s="44" t="s">
        <v>443</v>
      </c>
      <c r="D157" s="41" t="s">
        <v>440</v>
      </c>
      <c r="E157" s="43" t="s">
        <v>442</v>
      </c>
    </row>
    <row r="158" spans="1:5" x14ac:dyDescent="0.25">
      <c r="A158" s="41" t="s">
        <v>444</v>
      </c>
      <c r="B158" s="42" t="s">
        <v>441</v>
      </c>
      <c r="C158" s="44" t="s">
        <v>443</v>
      </c>
      <c r="D158" s="41" t="s">
        <v>440</v>
      </c>
      <c r="E158" s="43" t="s">
        <v>442</v>
      </c>
    </row>
    <row r="159" spans="1:5" x14ac:dyDescent="0.25">
      <c r="A159" s="41" t="s">
        <v>445</v>
      </c>
      <c r="B159" s="42" t="s">
        <v>446</v>
      </c>
      <c r="C159" s="44" t="s">
        <v>448</v>
      </c>
      <c r="D159" s="41" t="s">
        <v>445</v>
      </c>
      <c r="E159" s="43" t="s">
        <v>447</v>
      </c>
    </row>
    <row r="160" spans="1:5" x14ac:dyDescent="0.25">
      <c r="A160" s="41" t="s">
        <v>449</v>
      </c>
      <c r="B160" s="42" t="s">
        <v>450</v>
      </c>
      <c r="C160" s="44" t="s">
        <v>452</v>
      </c>
      <c r="D160" s="41" t="s">
        <v>449</v>
      </c>
      <c r="E160" s="43" t="s">
        <v>451</v>
      </c>
    </row>
    <row r="161" spans="1:5" x14ac:dyDescent="0.25">
      <c r="A161" s="41" t="s">
        <v>453</v>
      </c>
      <c r="B161" s="42" t="s">
        <v>450</v>
      </c>
      <c r="C161" s="44" t="s">
        <v>452</v>
      </c>
      <c r="D161" s="41" t="s">
        <v>449</v>
      </c>
      <c r="E161" s="43" t="s">
        <v>451</v>
      </c>
    </row>
    <row r="162" spans="1:5" x14ac:dyDescent="0.25">
      <c r="A162" s="41" t="s">
        <v>454</v>
      </c>
      <c r="B162" s="42" t="s">
        <v>450</v>
      </c>
      <c r="C162" s="44" t="s">
        <v>452</v>
      </c>
      <c r="D162" s="41" t="s">
        <v>449</v>
      </c>
      <c r="E162" s="43" t="s">
        <v>451</v>
      </c>
    </row>
    <row r="163" spans="1:5" x14ac:dyDescent="0.25">
      <c r="A163" s="45" t="s">
        <v>455</v>
      </c>
      <c r="B163" s="46" t="s">
        <v>456</v>
      </c>
      <c r="C163" s="48" t="s">
        <v>458</v>
      </c>
      <c r="D163" s="45" t="s">
        <v>455</v>
      </c>
      <c r="E163" s="49" t="s">
        <v>457</v>
      </c>
    </row>
    <row r="164" spans="1:5" x14ac:dyDescent="0.25">
      <c r="A164" s="41" t="s">
        <v>459</v>
      </c>
      <c r="B164" s="42" t="s">
        <v>460</v>
      </c>
      <c r="C164" s="44" t="s">
        <v>463</v>
      </c>
      <c r="D164" s="41" t="s">
        <v>461</v>
      </c>
      <c r="E164" s="43" t="s">
        <v>462</v>
      </c>
    </row>
    <row r="165" spans="1:5" x14ac:dyDescent="0.25">
      <c r="A165" s="41" t="s">
        <v>461</v>
      </c>
      <c r="B165" s="42" t="s">
        <v>460</v>
      </c>
      <c r="C165" s="44" t="s">
        <v>463</v>
      </c>
      <c r="D165" s="41" t="s">
        <v>461</v>
      </c>
      <c r="E165" s="43" t="s">
        <v>462</v>
      </c>
    </row>
    <row r="166" spans="1:5" x14ac:dyDescent="0.25">
      <c r="A166" s="41" t="s">
        <v>464</v>
      </c>
      <c r="B166" s="42" t="s">
        <v>465</v>
      </c>
      <c r="C166" s="44" t="s">
        <v>468</v>
      </c>
      <c r="D166" s="41" t="s">
        <v>466</v>
      </c>
      <c r="E166" s="43" t="s">
        <v>467</v>
      </c>
    </row>
    <row r="167" spans="1:5" x14ac:dyDescent="0.25">
      <c r="A167" s="41" t="s">
        <v>466</v>
      </c>
      <c r="B167" s="42" t="s">
        <v>465</v>
      </c>
      <c r="C167" s="44" t="s">
        <v>468</v>
      </c>
      <c r="D167" s="41" t="s">
        <v>466</v>
      </c>
      <c r="E167" s="43" t="s">
        <v>467</v>
      </c>
    </row>
    <row r="168" spans="1:5" x14ac:dyDescent="0.25">
      <c r="A168" s="45" t="s">
        <v>469</v>
      </c>
      <c r="B168" s="46" t="s">
        <v>470</v>
      </c>
      <c r="C168" s="52" t="s">
        <v>1551</v>
      </c>
      <c r="D168" s="45" t="s">
        <v>469</v>
      </c>
      <c r="E168" s="49" t="s">
        <v>184</v>
      </c>
    </row>
    <row r="169" spans="1:5" x14ac:dyDescent="0.25">
      <c r="A169" s="45" t="s">
        <v>471</v>
      </c>
      <c r="B169" s="46" t="s">
        <v>470</v>
      </c>
      <c r="C169" s="52" t="s">
        <v>1551</v>
      </c>
      <c r="D169" s="45" t="s">
        <v>469</v>
      </c>
      <c r="E169" s="49" t="s">
        <v>184</v>
      </c>
    </row>
    <row r="170" spans="1:5" x14ac:dyDescent="0.25">
      <c r="A170" s="41" t="s">
        <v>472</v>
      </c>
      <c r="B170" s="42" t="s">
        <v>473</v>
      </c>
      <c r="C170" s="44" t="s">
        <v>475</v>
      </c>
      <c r="D170" s="41" t="s">
        <v>472</v>
      </c>
      <c r="E170" s="43" t="s">
        <v>474</v>
      </c>
    </row>
    <row r="171" spans="1:5" x14ac:dyDescent="0.25">
      <c r="A171" s="45" t="s">
        <v>476</v>
      </c>
      <c r="B171" s="46" t="s">
        <v>477</v>
      </c>
      <c r="C171" s="52" t="s">
        <v>1552</v>
      </c>
      <c r="D171" s="45" t="s">
        <v>74</v>
      </c>
      <c r="E171" s="49" t="s">
        <v>184</v>
      </c>
    </row>
    <row r="172" spans="1:5" x14ac:dyDescent="0.25">
      <c r="A172" s="45" t="s">
        <v>478</v>
      </c>
      <c r="B172" s="46" t="s">
        <v>477</v>
      </c>
      <c r="C172" s="52" t="s">
        <v>1552</v>
      </c>
      <c r="D172" s="45" t="s">
        <v>74</v>
      </c>
      <c r="E172" s="49" t="s">
        <v>184</v>
      </c>
    </row>
    <row r="173" spans="1:5" x14ac:dyDescent="0.25">
      <c r="A173" s="45" t="s">
        <v>74</v>
      </c>
      <c r="B173" s="46" t="s">
        <v>477</v>
      </c>
      <c r="C173" s="52" t="s">
        <v>1552</v>
      </c>
      <c r="D173" s="45" t="s">
        <v>74</v>
      </c>
      <c r="E173" s="49" t="s">
        <v>184</v>
      </c>
    </row>
    <row r="174" spans="1:5" x14ac:dyDescent="0.25">
      <c r="A174" s="45" t="s">
        <v>479</v>
      </c>
      <c r="B174" s="46" t="s">
        <v>477</v>
      </c>
      <c r="C174" s="52" t="s">
        <v>1552</v>
      </c>
      <c r="D174" s="45" t="s">
        <v>74</v>
      </c>
      <c r="E174" s="49" t="s">
        <v>184</v>
      </c>
    </row>
    <row r="175" spans="1:5" x14ac:dyDescent="0.25">
      <c r="A175" s="45" t="s">
        <v>75</v>
      </c>
      <c r="B175" s="46" t="s">
        <v>477</v>
      </c>
      <c r="C175" s="52" t="s">
        <v>1552</v>
      </c>
      <c r="D175" s="45" t="s">
        <v>74</v>
      </c>
      <c r="E175" s="49" t="s">
        <v>184</v>
      </c>
    </row>
    <row r="176" spans="1:5" x14ac:dyDescent="0.25">
      <c r="A176" s="45" t="s">
        <v>480</v>
      </c>
      <c r="B176" s="46" t="s">
        <v>477</v>
      </c>
      <c r="C176" s="52" t="s">
        <v>1552</v>
      </c>
      <c r="D176" s="45" t="s">
        <v>74</v>
      </c>
      <c r="E176" s="49" t="s">
        <v>184</v>
      </c>
    </row>
    <row r="177" spans="1:5" x14ac:dyDescent="0.25">
      <c r="A177" s="45" t="s">
        <v>481</v>
      </c>
      <c r="B177" s="46" t="s">
        <v>477</v>
      </c>
      <c r="C177" s="52" t="s">
        <v>1552</v>
      </c>
      <c r="D177" s="45" t="s">
        <v>74</v>
      </c>
      <c r="E177" s="49" t="s">
        <v>184</v>
      </c>
    </row>
    <row r="178" spans="1:5" x14ac:dyDescent="0.25">
      <c r="A178" s="45" t="s">
        <v>482</v>
      </c>
      <c r="B178" s="46" t="s">
        <v>477</v>
      </c>
      <c r="C178" s="52" t="s">
        <v>1552</v>
      </c>
      <c r="D178" s="45" t="s">
        <v>74</v>
      </c>
      <c r="E178" s="49" t="s">
        <v>184</v>
      </c>
    </row>
    <row r="179" spans="1:5" x14ac:dyDescent="0.25">
      <c r="A179" s="41" t="s">
        <v>483</v>
      </c>
      <c r="B179" s="42" t="s">
        <v>484</v>
      </c>
      <c r="C179" s="44" t="s">
        <v>486</v>
      </c>
      <c r="D179" s="41" t="s">
        <v>483</v>
      </c>
      <c r="E179" s="43" t="s">
        <v>485</v>
      </c>
    </row>
    <row r="180" spans="1:5" x14ac:dyDescent="0.25">
      <c r="A180" s="41" t="s">
        <v>487</v>
      </c>
      <c r="B180" s="42" t="s">
        <v>484</v>
      </c>
      <c r="C180" s="44" t="s">
        <v>486</v>
      </c>
      <c r="D180" s="41" t="s">
        <v>483</v>
      </c>
      <c r="E180" s="43" t="s">
        <v>485</v>
      </c>
    </row>
    <row r="181" spans="1:5" x14ac:dyDescent="0.25">
      <c r="A181" s="41" t="s">
        <v>488</v>
      </c>
      <c r="B181" s="42" t="s">
        <v>489</v>
      </c>
      <c r="C181" s="44" t="s">
        <v>491</v>
      </c>
      <c r="D181" s="41" t="s">
        <v>488</v>
      </c>
      <c r="E181" s="43" t="s">
        <v>490</v>
      </c>
    </row>
    <row r="182" spans="1:5" x14ac:dyDescent="0.25">
      <c r="A182" s="41" t="s">
        <v>492</v>
      </c>
      <c r="B182" s="42" t="s">
        <v>493</v>
      </c>
      <c r="C182" s="44" t="s">
        <v>496</v>
      </c>
      <c r="D182" s="41" t="s">
        <v>494</v>
      </c>
      <c r="E182" s="43" t="s">
        <v>495</v>
      </c>
    </row>
    <row r="183" spans="1:5" x14ac:dyDescent="0.25">
      <c r="A183" s="41" t="s">
        <v>497</v>
      </c>
      <c r="B183" s="42" t="s">
        <v>493</v>
      </c>
      <c r="C183" s="44" t="s">
        <v>496</v>
      </c>
      <c r="D183" s="41" t="s">
        <v>494</v>
      </c>
      <c r="E183" s="43" t="s">
        <v>495</v>
      </c>
    </row>
    <row r="184" spans="1:5" x14ac:dyDescent="0.25">
      <c r="A184" s="41" t="s">
        <v>498</v>
      </c>
      <c r="B184" s="42" t="s">
        <v>493</v>
      </c>
      <c r="C184" s="44" t="s">
        <v>496</v>
      </c>
      <c r="D184" s="41" t="s">
        <v>494</v>
      </c>
      <c r="E184" s="43" t="s">
        <v>495</v>
      </c>
    </row>
    <row r="185" spans="1:5" x14ac:dyDescent="0.25">
      <c r="A185" s="41" t="s">
        <v>494</v>
      </c>
      <c r="B185" s="42" t="s">
        <v>493</v>
      </c>
      <c r="C185" s="44" t="s">
        <v>496</v>
      </c>
      <c r="D185" s="41" t="s">
        <v>494</v>
      </c>
      <c r="E185" s="43" t="s">
        <v>495</v>
      </c>
    </row>
    <row r="186" spans="1:5" x14ac:dyDescent="0.25">
      <c r="A186" s="41" t="s">
        <v>499</v>
      </c>
      <c r="B186" s="42" t="s">
        <v>500</v>
      </c>
      <c r="C186" s="44" t="s">
        <v>503</v>
      </c>
      <c r="D186" s="41" t="s">
        <v>501</v>
      </c>
      <c r="E186" s="43" t="s">
        <v>502</v>
      </c>
    </row>
    <row r="187" spans="1:5" x14ac:dyDescent="0.25">
      <c r="A187" s="41" t="s">
        <v>501</v>
      </c>
      <c r="B187" s="42" t="s">
        <v>500</v>
      </c>
      <c r="C187" s="44" t="s">
        <v>503</v>
      </c>
      <c r="D187" s="41" t="s">
        <v>501</v>
      </c>
      <c r="E187" s="43" t="s">
        <v>502</v>
      </c>
    </row>
    <row r="188" spans="1:5" x14ac:dyDescent="0.25">
      <c r="A188" s="41" t="s">
        <v>504</v>
      </c>
      <c r="B188" s="42" t="s">
        <v>505</v>
      </c>
      <c r="C188" s="44" t="s">
        <v>507</v>
      </c>
      <c r="D188" s="41" t="s">
        <v>504</v>
      </c>
      <c r="E188" s="43" t="s">
        <v>506</v>
      </c>
    </row>
    <row r="189" spans="1:5" x14ac:dyDescent="0.25">
      <c r="A189" s="41" t="s">
        <v>508</v>
      </c>
      <c r="B189" s="42" t="s">
        <v>505</v>
      </c>
      <c r="C189" s="44" t="s">
        <v>507</v>
      </c>
      <c r="D189" s="41" t="s">
        <v>504</v>
      </c>
      <c r="E189" s="43" t="s">
        <v>506</v>
      </c>
    </row>
    <row r="190" spans="1:5" x14ac:dyDescent="0.25">
      <c r="A190" s="41" t="s">
        <v>509</v>
      </c>
      <c r="B190" s="42" t="s">
        <v>510</v>
      </c>
      <c r="C190" s="44" t="s">
        <v>512</v>
      </c>
      <c r="D190" s="41" t="s">
        <v>509</v>
      </c>
      <c r="E190" s="43" t="s">
        <v>511</v>
      </c>
    </row>
    <row r="191" spans="1:5" x14ac:dyDescent="0.25">
      <c r="A191" s="41" t="s">
        <v>513</v>
      </c>
      <c r="B191" s="42" t="s">
        <v>510</v>
      </c>
      <c r="C191" s="44" t="s">
        <v>512</v>
      </c>
      <c r="D191" s="41" t="s">
        <v>509</v>
      </c>
      <c r="E191" s="43" t="s">
        <v>511</v>
      </c>
    </row>
    <row r="192" spans="1:5" x14ac:dyDescent="0.25">
      <c r="A192" s="41" t="s">
        <v>514</v>
      </c>
      <c r="B192" s="42" t="s">
        <v>515</v>
      </c>
      <c r="C192" s="44" t="s">
        <v>517</v>
      </c>
      <c r="D192" s="41" t="s">
        <v>516</v>
      </c>
      <c r="E192" s="43" t="s">
        <v>502</v>
      </c>
    </row>
    <row r="193" spans="1:5" x14ac:dyDescent="0.25">
      <c r="A193" s="41" t="s">
        <v>516</v>
      </c>
      <c r="B193" s="42" t="s">
        <v>515</v>
      </c>
      <c r="C193" s="44" t="s">
        <v>517</v>
      </c>
      <c r="D193" s="41" t="s">
        <v>516</v>
      </c>
      <c r="E193" s="43" t="s">
        <v>502</v>
      </c>
    </row>
    <row r="194" spans="1:5" x14ac:dyDescent="0.25">
      <c r="A194" s="41" t="s">
        <v>518</v>
      </c>
      <c r="B194" s="42" t="s">
        <v>519</v>
      </c>
      <c r="C194" s="44" t="s">
        <v>521</v>
      </c>
      <c r="D194" s="41" t="s">
        <v>518</v>
      </c>
      <c r="E194" s="43" t="s">
        <v>520</v>
      </c>
    </row>
    <row r="195" spans="1:5" x14ac:dyDescent="0.25">
      <c r="A195" s="41" t="s">
        <v>522</v>
      </c>
      <c r="B195" s="42" t="s">
        <v>523</v>
      </c>
      <c r="C195" s="44" t="s">
        <v>521</v>
      </c>
      <c r="D195" s="41" t="s">
        <v>522</v>
      </c>
      <c r="E195" s="43" t="s">
        <v>520</v>
      </c>
    </row>
    <row r="196" spans="1:5" x14ac:dyDescent="0.25">
      <c r="A196" s="41" t="s">
        <v>524</v>
      </c>
      <c r="B196" s="42" t="s">
        <v>523</v>
      </c>
      <c r="C196" s="44" t="s">
        <v>521</v>
      </c>
      <c r="D196" s="41" t="s">
        <v>522</v>
      </c>
      <c r="E196" s="43" t="s">
        <v>520</v>
      </c>
    </row>
    <row r="197" spans="1:5" x14ac:dyDescent="0.25">
      <c r="A197" s="41" t="s">
        <v>525</v>
      </c>
      <c r="B197" s="42" t="s">
        <v>526</v>
      </c>
      <c r="C197" s="44" t="s">
        <v>528</v>
      </c>
      <c r="D197" s="41" t="s">
        <v>525</v>
      </c>
      <c r="E197" s="43" t="s">
        <v>527</v>
      </c>
    </row>
    <row r="198" spans="1:5" x14ac:dyDescent="0.25">
      <c r="A198" s="41" t="s">
        <v>529</v>
      </c>
      <c r="B198" s="42" t="s">
        <v>526</v>
      </c>
      <c r="C198" s="44" t="s">
        <v>528</v>
      </c>
      <c r="D198" s="41" t="s">
        <v>525</v>
      </c>
      <c r="E198" s="43" t="s">
        <v>527</v>
      </c>
    </row>
    <row r="199" spans="1:5" x14ac:dyDescent="0.25">
      <c r="A199" s="41" t="s">
        <v>530</v>
      </c>
      <c r="B199" s="42" t="s">
        <v>526</v>
      </c>
      <c r="C199" s="44" t="s">
        <v>528</v>
      </c>
      <c r="D199" s="41" t="s">
        <v>525</v>
      </c>
      <c r="E199" s="43" t="s">
        <v>527</v>
      </c>
    </row>
    <row r="200" spans="1:5" x14ac:dyDescent="0.25">
      <c r="A200" s="41" t="s">
        <v>531</v>
      </c>
      <c r="B200" s="42" t="s">
        <v>526</v>
      </c>
      <c r="C200" s="44" t="s">
        <v>528</v>
      </c>
      <c r="D200" s="41" t="s">
        <v>525</v>
      </c>
      <c r="E200" s="43" t="s">
        <v>527</v>
      </c>
    </row>
    <row r="201" spans="1:5" x14ac:dyDescent="0.25">
      <c r="A201" s="41" t="s">
        <v>532</v>
      </c>
      <c r="B201" s="42" t="s">
        <v>526</v>
      </c>
      <c r="C201" s="44" t="s">
        <v>528</v>
      </c>
      <c r="D201" s="41" t="s">
        <v>525</v>
      </c>
      <c r="E201" s="43" t="s">
        <v>527</v>
      </c>
    </row>
    <row r="202" spans="1:5" x14ac:dyDescent="0.25">
      <c r="A202" s="41" t="s">
        <v>533</v>
      </c>
      <c r="B202" s="42" t="s">
        <v>526</v>
      </c>
      <c r="C202" s="44" t="s">
        <v>528</v>
      </c>
      <c r="D202" s="41" t="s">
        <v>525</v>
      </c>
      <c r="E202" s="43" t="s">
        <v>527</v>
      </c>
    </row>
    <row r="203" spans="1:5" x14ac:dyDescent="0.25">
      <c r="A203" s="41" t="s">
        <v>534</v>
      </c>
      <c r="B203" s="42" t="s">
        <v>535</v>
      </c>
      <c r="C203" s="44" t="s">
        <v>528</v>
      </c>
      <c r="D203" s="41" t="s">
        <v>534</v>
      </c>
      <c r="E203" s="43" t="s">
        <v>520</v>
      </c>
    </row>
    <row r="204" spans="1:5" x14ac:dyDescent="0.25">
      <c r="A204" s="41" t="s">
        <v>536</v>
      </c>
      <c r="B204" s="42" t="s">
        <v>537</v>
      </c>
      <c r="C204" s="44" t="s">
        <v>539</v>
      </c>
      <c r="D204" s="41" t="s">
        <v>536</v>
      </c>
      <c r="E204" s="43" t="s">
        <v>538</v>
      </c>
    </row>
    <row r="205" spans="1:5" x14ac:dyDescent="0.25">
      <c r="A205" s="41" t="s">
        <v>540</v>
      </c>
      <c r="B205" s="42" t="s">
        <v>541</v>
      </c>
      <c r="C205" s="44" t="s">
        <v>543</v>
      </c>
      <c r="D205" s="41" t="s">
        <v>540</v>
      </c>
      <c r="E205" s="43" t="s">
        <v>542</v>
      </c>
    </row>
    <row r="206" spans="1:5" x14ac:dyDescent="0.25">
      <c r="A206" s="41" t="s">
        <v>544</v>
      </c>
      <c r="B206" s="42" t="s">
        <v>541</v>
      </c>
      <c r="C206" s="44" t="s">
        <v>543</v>
      </c>
      <c r="D206" s="41" t="s">
        <v>540</v>
      </c>
      <c r="E206" s="43" t="s">
        <v>502</v>
      </c>
    </row>
    <row r="207" spans="1:5" x14ac:dyDescent="0.25">
      <c r="A207" s="41" t="s">
        <v>545</v>
      </c>
      <c r="B207" s="42" t="s">
        <v>546</v>
      </c>
      <c r="C207" s="44" t="s">
        <v>548</v>
      </c>
      <c r="D207" s="41" t="s">
        <v>545</v>
      </c>
      <c r="E207" s="43" t="s">
        <v>547</v>
      </c>
    </row>
    <row r="208" spans="1:5" x14ac:dyDescent="0.25">
      <c r="A208" s="41" t="s">
        <v>549</v>
      </c>
      <c r="B208" s="42" t="s">
        <v>546</v>
      </c>
      <c r="C208" s="44" t="s">
        <v>548</v>
      </c>
      <c r="D208" s="41" t="s">
        <v>545</v>
      </c>
      <c r="E208" s="43" t="s">
        <v>547</v>
      </c>
    </row>
    <row r="209" spans="1:5" x14ac:dyDescent="0.25">
      <c r="A209" s="41" t="s">
        <v>550</v>
      </c>
      <c r="B209" s="42" t="s">
        <v>551</v>
      </c>
      <c r="C209" s="44" t="s">
        <v>553</v>
      </c>
      <c r="D209" s="41" t="s">
        <v>550</v>
      </c>
      <c r="E209" s="43" t="s">
        <v>552</v>
      </c>
    </row>
    <row r="210" spans="1:5" x14ac:dyDescent="0.25">
      <c r="A210" s="41" t="s">
        <v>554</v>
      </c>
      <c r="B210" s="42" t="s">
        <v>551</v>
      </c>
      <c r="C210" s="44" t="s">
        <v>553</v>
      </c>
      <c r="D210" s="41" t="s">
        <v>550</v>
      </c>
      <c r="E210" s="43" t="s">
        <v>552</v>
      </c>
    </row>
    <row r="211" spans="1:5" x14ac:dyDescent="0.25">
      <c r="A211" s="41" t="s">
        <v>555</v>
      </c>
      <c r="B211" s="42" t="s">
        <v>556</v>
      </c>
      <c r="C211" s="44" t="s">
        <v>558</v>
      </c>
      <c r="D211" s="41" t="s">
        <v>555</v>
      </c>
      <c r="E211" s="43" t="s">
        <v>557</v>
      </c>
    </row>
    <row r="212" spans="1:5" x14ac:dyDescent="0.25">
      <c r="A212" s="41" t="s">
        <v>559</v>
      </c>
      <c r="B212" s="42" t="s">
        <v>556</v>
      </c>
      <c r="C212" s="44" t="s">
        <v>558</v>
      </c>
      <c r="D212" s="41" t="s">
        <v>555</v>
      </c>
      <c r="E212" s="43" t="s">
        <v>557</v>
      </c>
    </row>
    <row r="213" spans="1:5" x14ac:dyDescent="0.25">
      <c r="A213" s="41" t="s">
        <v>560</v>
      </c>
      <c r="B213" s="42" t="s">
        <v>561</v>
      </c>
      <c r="C213" s="44" t="s">
        <v>563</v>
      </c>
      <c r="D213" s="41" t="s">
        <v>560</v>
      </c>
      <c r="E213" s="43" t="s">
        <v>562</v>
      </c>
    </row>
    <row r="214" spans="1:5" x14ac:dyDescent="0.25">
      <c r="A214" s="41" t="s">
        <v>564</v>
      </c>
      <c r="B214" s="42" t="s">
        <v>561</v>
      </c>
      <c r="C214" s="44" t="s">
        <v>563</v>
      </c>
      <c r="D214" s="41" t="s">
        <v>560</v>
      </c>
      <c r="E214" s="43" t="s">
        <v>562</v>
      </c>
    </row>
    <row r="215" spans="1:5" x14ac:dyDescent="0.25">
      <c r="A215" s="41" t="s">
        <v>565</v>
      </c>
      <c r="B215" s="42" t="s">
        <v>561</v>
      </c>
      <c r="C215" s="44" t="s">
        <v>566</v>
      </c>
      <c r="D215" s="41" t="s">
        <v>560</v>
      </c>
      <c r="E215" s="43" t="s">
        <v>562</v>
      </c>
    </row>
    <row r="216" spans="1:5" x14ac:dyDescent="0.25">
      <c r="A216" s="41" t="s">
        <v>567</v>
      </c>
      <c r="B216" s="42" t="s">
        <v>568</v>
      </c>
      <c r="C216" s="44" t="s">
        <v>570</v>
      </c>
      <c r="D216" s="41" t="s">
        <v>567</v>
      </c>
      <c r="E216" s="43" t="s">
        <v>569</v>
      </c>
    </row>
    <row r="217" spans="1:5" x14ac:dyDescent="0.25">
      <c r="A217" s="41" t="s">
        <v>571</v>
      </c>
      <c r="B217" s="42" t="s">
        <v>568</v>
      </c>
      <c r="C217" s="44" t="s">
        <v>570</v>
      </c>
      <c r="D217" s="41" t="s">
        <v>567</v>
      </c>
      <c r="E217" s="43" t="s">
        <v>569</v>
      </c>
    </row>
    <row r="218" spans="1:5" x14ac:dyDescent="0.25">
      <c r="A218" s="41" t="s">
        <v>572</v>
      </c>
      <c r="B218" s="42" t="s">
        <v>573</v>
      </c>
      <c r="C218" s="44" t="s">
        <v>575</v>
      </c>
      <c r="D218" s="41" t="s">
        <v>572</v>
      </c>
      <c r="E218" s="43" t="s">
        <v>574</v>
      </c>
    </row>
    <row r="219" spans="1:5" x14ac:dyDescent="0.25">
      <c r="A219" s="41" t="s">
        <v>576</v>
      </c>
      <c r="B219" s="42" t="s">
        <v>573</v>
      </c>
      <c r="C219" s="44" t="s">
        <v>575</v>
      </c>
      <c r="D219" s="41" t="s">
        <v>572</v>
      </c>
      <c r="E219" s="43" t="s">
        <v>574</v>
      </c>
    </row>
    <row r="220" spans="1:5" x14ac:dyDescent="0.25">
      <c r="A220" s="41" t="s">
        <v>577</v>
      </c>
      <c r="B220" s="42" t="s">
        <v>578</v>
      </c>
      <c r="C220" s="44" t="s">
        <v>580</v>
      </c>
      <c r="D220" s="41" t="s">
        <v>577</v>
      </c>
      <c r="E220" s="43" t="s">
        <v>579</v>
      </c>
    </row>
    <row r="221" spans="1:5" x14ac:dyDescent="0.25">
      <c r="A221" s="41" t="s">
        <v>581</v>
      </c>
      <c r="B221" s="42" t="s">
        <v>582</v>
      </c>
      <c r="C221" s="44" t="s">
        <v>584</v>
      </c>
      <c r="D221" s="41" t="s">
        <v>583</v>
      </c>
      <c r="E221" s="43" t="s">
        <v>579</v>
      </c>
    </row>
    <row r="222" spans="1:5" x14ac:dyDescent="0.25">
      <c r="A222" s="41" t="s">
        <v>583</v>
      </c>
      <c r="B222" s="42" t="s">
        <v>585</v>
      </c>
      <c r="C222" s="44" t="s">
        <v>587</v>
      </c>
      <c r="D222" s="41" t="s">
        <v>583</v>
      </c>
      <c r="E222" s="43" t="s">
        <v>586</v>
      </c>
    </row>
    <row r="223" spans="1:5" x14ac:dyDescent="0.25">
      <c r="A223" s="41" t="s">
        <v>588</v>
      </c>
      <c r="B223" s="42" t="s">
        <v>585</v>
      </c>
      <c r="C223" s="44" t="s">
        <v>584</v>
      </c>
      <c r="D223" s="41" t="s">
        <v>588</v>
      </c>
      <c r="E223" s="43" t="s">
        <v>579</v>
      </c>
    </row>
    <row r="224" spans="1:5" x14ac:dyDescent="0.25">
      <c r="A224" s="45" t="s">
        <v>589</v>
      </c>
      <c r="B224" s="46" t="s">
        <v>590</v>
      </c>
      <c r="C224" s="48" t="s">
        <v>592</v>
      </c>
      <c r="D224" s="45" t="s">
        <v>589</v>
      </c>
      <c r="E224" s="47" t="s">
        <v>591</v>
      </c>
    </row>
    <row r="225" spans="1:5" x14ac:dyDescent="0.25">
      <c r="A225" s="41" t="s">
        <v>593</v>
      </c>
      <c r="B225" s="42" t="s">
        <v>594</v>
      </c>
      <c r="C225" s="44" t="s">
        <v>596</v>
      </c>
      <c r="D225" s="41" t="s">
        <v>593</v>
      </c>
      <c r="E225" s="43" t="s">
        <v>595</v>
      </c>
    </row>
    <row r="226" spans="1:5" x14ac:dyDescent="0.25">
      <c r="A226" s="41" t="s">
        <v>597</v>
      </c>
      <c r="B226" s="42" t="s">
        <v>594</v>
      </c>
      <c r="C226" s="44" t="s">
        <v>596</v>
      </c>
      <c r="D226" s="41" t="s">
        <v>593</v>
      </c>
      <c r="E226" s="43" t="s">
        <v>598</v>
      </c>
    </row>
    <row r="227" spans="1:5" x14ac:dyDescent="0.25">
      <c r="A227" s="45" t="s">
        <v>599</v>
      </c>
      <c r="B227" s="46" t="s">
        <v>600</v>
      </c>
      <c r="C227" s="50" t="s">
        <v>601</v>
      </c>
      <c r="D227" s="45" t="s">
        <v>599</v>
      </c>
      <c r="E227" s="49" t="s">
        <v>184</v>
      </c>
    </row>
    <row r="228" spans="1:5" x14ac:dyDescent="0.25">
      <c r="A228" s="45" t="s">
        <v>602</v>
      </c>
      <c r="B228" s="46" t="s">
        <v>600</v>
      </c>
      <c r="C228" s="50" t="s">
        <v>601</v>
      </c>
      <c r="D228" s="45" t="s">
        <v>602</v>
      </c>
      <c r="E228" s="49" t="s">
        <v>184</v>
      </c>
    </row>
    <row r="229" spans="1:5" x14ac:dyDescent="0.25">
      <c r="A229" s="45" t="s">
        <v>603</v>
      </c>
      <c r="B229" s="46" t="s">
        <v>600</v>
      </c>
      <c r="C229" s="50" t="s">
        <v>601</v>
      </c>
      <c r="D229" s="45" t="s">
        <v>602</v>
      </c>
      <c r="E229" s="49" t="s">
        <v>184</v>
      </c>
    </row>
    <row r="230" spans="1:5" x14ac:dyDescent="0.25">
      <c r="A230" s="45" t="s">
        <v>604</v>
      </c>
      <c r="B230" s="46" t="s">
        <v>600</v>
      </c>
      <c r="C230" s="50" t="s">
        <v>601</v>
      </c>
      <c r="D230" s="45" t="s">
        <v>599</v>
      </c>
      <c r="E230" s="49" t="s">
        <v>184</v>
      </c>
    </row>
    <row r="231" spans="1:5" x14ac:dyDescent="0.25">
      <c r="A231" s="45" t="s">
        <v>605</v>
      </c>
      <c r="B231" s="46" t="s">
        <v>600</v>
      </c>
      <c r="C231" s="50" t="s">
        <v>601</v>
      </c>
      <c r="D231" s="45" t="s">
        <v>599</v>
      </c>
      <c r="E231" s="49" t="s">
        <v>184</v>
      </c>
    </row>
    <row r="232" spans="1:5" x14ac:dyDescent="0.25">
      <c r="A232" s="45" t="s">
        <v>606</v>
      </c>
      <c r="B232" s="46" t="s">
        <v>600</v>
      </c>
      <c r="C232" s="50" t="s">
        <v>601</v>
      </c>
      <c r="D232" s="45" t="s">
        <v>602</v>
      </c>
      <c r="E232" s="49" t="s">
        <v>184</v>
      </c>
    </row>
    <row r="233" spans="1:5" x14ac:dyDescent="0.25">
      <c r="A233" s="45" t="s">
        <v>607</v>
      </c>
      <c r="B233" s="46" t="s">
        <v>600</v>
      </c>
      <c r="C233" s="50" t="s">
        <v>601</v>
      </c>
      <c r="D233" s="45" t="s">
        <v>602</v>
      </c>
      <c r="E233" s="49" t="s">
        <v>184</v>
      </c>
    </row>
    <row r="234" spans="1:5" x14ac:dyDescent="0.25">
      <c r="A234" s="41" t="s">
        <v>608</v>
      </c>
      <c r="B234" s="42" t="s">
        <v>609</v>
      </c>
      <c r="C234" s="44" t="s">
        <v>611</v>
      </c>
      <c r="D234" s="41" t="s">
        <v>608</v>
      </c>
      <c r="E234" s="43" t="s">
        <v>610</v>
      </c>
    </row>
    <row r="235" spans="1:5" x14ac:dyDescent="0.25">
      <c r="A235" s="41" t="s">
        <v>612</v>
      </c>
      <c r="B235" s="42" t="s">
        <v>609</v>
      </c>
      <c r="C235" s="44" t="s">
        <v>611</v>
      </c>
      <c r="D235" s="41" t="s">
        <v>608</v>
      </c>
      <c r="E235" s="43" t="s">
        <v>610</v>
      </c>
    </row>
    <row r="236" spans="1:5" x14ac:dyDescent="0.25">
      <c r="A236" s="45" t="s">
        <v>613</v>
      </c>
      <c r="B236" s="46" t="s">
        <v>614</v>
      </c>
      <c r="C236" s="48" t="s">
        <v>616</v>
      </c>
      <c r="D236" s="45" t="s">
        <v>613</v>
      </c>
      <c r="E236" s="47" t="s">
        <v>615</v>
      </c>
    </row>
    <row r="237" spans="1:5" x14ac:dyDescent="0.25">
      <c r="A237" s="45" t="s">
        <v>617</v>
      </c>
      <c r="B237" s="46" t="s">
        <v>614</v>
      </c>
      <c r="C237" s="48" t="s">
        <v>616</v>
      </c>
      <c r="D237" s="45" t="s">
        <v>613</v>
      </c>
      <c r="E237" s="47" t="s">
        <v>615</v>
      </c>
    </row>
    <row r="238" spans="1:5" x14ac:dyDescent="0.25">
      <c r="A238" s="45" t="s">
        <v>618</v>
      </c>
      <c r="B238" s="46" t="s">
        <v>614</v>
      </c>
      <c r="C238" s="48" t="s">
        <v>616</v>
      </c>
      <c r="D238" s="45" t="s">
        <v>613</v>
      </c>
      <c r="E238" s="47" t="s">
        <v>615</v>
      </c>
    </row>
    <row r="239" spans="1:5" x14ac:dyDescent="0.25">
      <c r="A239" s="41" t="s">
        <v>619</v>
      </c>
      <c r="B239" s="42" t="s">
        <v>614</v>
      </c>
      <c r="C239" s="44" t="s">
        <v>616</v>
      </c>
      <c r="D239" s="41" t="s">
        <v>613</v>
      </c>
      <c r="E239" s="43" t="s">
        <v>620</v>
      </c>
    </row>
    <row r="240" spans="1:5" x14ac:dyDescent="0.25">
      <c r="A240" s="41" t="s">
        <v>621</v>
      </c>
      <c r="B240" s="42" t="s">
        <v>622</v>
      </c>
      <c r="C240" s="44" t="s">
        <v>624</v>
      </c>
      <c r="D240" s="41" t="s">
        <v>621</v>
      </c>
      <c r="E240" s="43" t="s">
        <v>623</v>
      </c>
    </row>
    <row r="241" spans="1:5" x14ac:dyDescent="0.25">
      <c r="A241" s="41" t="s">
        <v>625</v>
      </c>
      <c r="B241" s="42" t="s">
        <v>622</v>
      </c>
      <c r="C241" s="44" t="s">
        <v>624</v>
      </c>
      <c r="D241" s="41" t="s">
        <v>621</v>
      </c>
      <c r="E241" s="43" t="s">
        <v>623</v>
      </c>
    </row>
    <row r="242" spans="1:5" x14ac:dyDescent="0.25">
      <c r="A242" s="41" t="s">
        <v>626</v>
      </c>
      <c r="B242" s="42" t="s">
        <v>627</v>
      </c>
      <c r="C242" s="44" t="s">
        <v>629</v>
      </c>
      <c r="D242" s="41" t="s">
        <v>626</v>
      </c>
      <c r="E242" s="43" t="s">
        <v>628</v>
      </c>
    </row>
    <row r="243" spans="1:5" x14ac:dyDescent="0.25">
      <c r="A243" s="41" t="s">
        <v>630</v>
      </c>
      <c r="B243" s="42" t="s">
        <v>631</v>
      </c>
      <c r="C243" s="44" t="s">
        <v>633</v>
      </c>
      <c r="D243" s="41" t="s">
        <v>630</v>
      </c>
      <c r="E243" s="43" t="s">
        <v>632</v>
      </c>
    </row>
    <row r="244" spans="1:5" x14ac:dyDescent="0.25">
      <c r="A244" s="41" t="s">
        <v>634</v>
      </c>
      <c r="B244" s="42" t="s">
        <v>631</v>
      </c>
      <c r="C244" s="44" t="s">
        <v>633</v>
      </c>
      <c r="D244" s="41" t="s">
        <v>630</v>
      </c>
      <c r="E244" s="43" t="s">
        <v>632</v>
      </c>
    </row>
    <row r="245" spans="1:5" x14ac:dyDescent="0.25">
      <c r="A245" s="41" t="s">
        <v>635</v>
      </c>
      <c r="B245" s="42" t="s">
        <v>636</v>
      </c>
      <c r="C245" s="44" t="s">
        <v>638</v>
      </c>
      <c r="D245" s="41" t="s">
        <v>635</v>
      </c>
      <c r="E245" s="43" t="s">
        <v>637</v>
      </c>
    </row>
    <row r="246" spans="1:5" x14ac:dyDescent="0.25">
      <c r="A246" s="41" t="s">
        <v>639</v>
      </c>
      <c r="B246" s="42" t="s">
        <v>636</v>
      </c>
      <c r="C246" s="44" t="s">
        <v>638</v>
      </c>
      <c r="D246" s="41" t="s">
        <v>635</v>
      </c>
      <c r="E246" s="43" t="s">
        <v>637</v>
      </c>
    </row>
    <row r="247" spans="1:5" x14ac:dyDescent="0.25">
      <c r="A247" s="41" t="s">
        <v>640</v>
      </c>
      <c r="B247" s="42" t="s">
        <v>636</v>
      </c>
      <c r="C247" s="44" t="s">
        <v>638</v>
      </c>
      <c r="D247" s="41" t="s">
        <v>635</v>
      </c>
      <c r="E247" s="43" t="s">
        <v>637</v>
      </c>
    </row>
    <row r="248" spans="1:5" x14ac:dyDescent="0.25">
      <c r="A248" s="41" t="s">
        <v>641</v>
      </c>
      <c r="B248" s="42" t="s">
        <v>642</v>
      </c>
      <c r="C248" s="44" t="s">
        <v>645</v>
      </c>
      <c r="D248" s="41" t="s">
        <v>643</v>
      </c>
      <c r="E248" s="43" t="s">
        <v>644</v>
      </c>
    </row>
    <row r="249" spans="1:5" x14ac:dyDescent="0.25">
      <c r="A249" s="41" t="s">
        <v>643</v>
      </c>
      <c r="B249" s="42" t="s">
        <v>642</v>
      </c>
      <c r="C249" s="44" t="s">
        <v>645</v>
      </c>
      <c r="D249" s="41" t="s">
        <v>643</v>
      </c>
      <c r="E249" s="43" t="s">
        <v>644</v>
      </c>
    </row>
    <row r="250" spans="1:5" x14ac:dyDescent="0.25">
      <c r="A250" s="41" t="s">
        <v>646</v>
      </c>
      <c r="B250" s="42" t="s">
        <v>647</v>
      </c>
      <c r="C250" s="44" t="s">
        <v>650</v>
      </c>
      <c r="D250" s="41" t="s">
        <v>648</v>
      </c>
      <c r="E250" s="43" t="s">
        <v>649</v>
      </c>
    </row>
    <row r="251" spans="1:5" x14ac:dyDescent="0.25">
      <c r="A251" s="41" t="s">
        <v>648</v>
      </c>
      <c r="B251" s="42" t="s">
        <v>647</v>
      </c>
      <c r="C251" s="44" t="s">
        <v>650</v>
      </c>
      <c r="D251" s="41" t="s">
        <v>648</v>
      </c>
      <c r="E251" s="43" t="s">
        <v>649</v>
      </c>
    </row>
    <row r="252" spans="1:5" x14ac:dyDescent="0.25">
      <c r="A252" s="41" t="s">
        <v>651</v>
      </c>
      <c r="B252" s="42" t="s">
        <v>647</v>
      </c>
      <c r="C252" s="44" t="s">
        <v>650</v>
      </c>
      <c r="D252" s="41" t="s">
        <v>648</v>
      </c>
      <c r="E252" s="43" t="s">
        <v>649</v>
      </c>
    </row>
    <row r="253" spans="1:5" x14ac:dyDescent="0.25">
      <c r="A253" s="41" t="s">
        <v>652</v>
      </c>
      <c r="B253" s="42" t="s">
        <v>647</v>
      </c>
      <c r="C253" s="44" t="s">
        <v>653</v>
      </c>
      <c r="D253" s="41" t="s">
        <v>648</v>
      </c>
      <c r="E253" s="43" t="s">
        <v>649</v>
      </c>
    </row>
    <row r="254" spans="1:5" x14ac:dyDescent="0.25">
      <c r="A254" s="41" t="s">
        <v>654</v>
      </c>
      <c r="B254" s="42" t="s">
        <v>647</v>
      </c>
      <c r="C254" s="44" t="s">
        <v>650</v>
      </c>
      <c r="D254" s="41" t="s">
        <v>648</v>
      </c>
      <c r="E254" s="43" t="s">
        <v>649</v>
      </c>
    </row>
    <row r="255" spans="1:5" x14ac:dyDescent="0.25">
      <c r="A255" s="41" t="s">
        <v>655</v>
      </c>
      <c r="B255" s="42" t="s">
        <v>647</v>
      </c>
      <c r="C255" s="44" t="s">
        <v>650</v>
      </c>
      <c r="D255" s="41" t="s">
        <v>648</v>
      </c>
      <c r="E255" s="43" t="s">
        <v>649</v>
      </c>
    </row>
    <row r="256" spans="1:5" x14ac:dyDescent="0.25">
      <c r="A256" s="41" t="s">
        <v>656</v>
      </c>
      <c r="B256" s="42" t="s">
        <v>647</v>
      </c>
      <c r="C256" s="44" t="s">
        <v>650</v>
      </c>
      <c r="D256" s="41" t="s">
        <v>648</v>
      </c>
      <c r="E256" s="43" t="s">
        <v>649</v>
      </c>
    </row>
    <row r="257" spans="1:5" x14ac:dyDescent="0.25">
      <c r="A257" s="41" t="s">
        <v>657</v>
      </c>
      <c r="B257" s="42" t="s">
        <v>658</v>
      </c>
      <c r="C257" s="44" t="s">
        <v>661</v>
      </c>
      <c r="D257" s="41" t="s">
        <v>659</v>
      </c>
      <c r="E257" s="43" t="s">
        <v>660</v>
      </c>
    </row>
    <row r="258" spans="1:5" x14ac:dyDescent="0.25">
      <c r="A258" s="41" t="s">
        <v>659</v>
      </c>
      <c r="B258" s="42" t="s">
        <v>658</v>
      </c>
      <c r="C258" s="44" t="s">
        <v>661</v>
      </c>
      <c r="D258" s="41" t="s">
        <v>659</v>
      </c>
      <c r="E258" s="43" t="s">
        <v>660</v>
      </c>
    </row>
    <row r="259" spans="1:5" x14ac:dyDescent="0.25">
      <c r="A259" s="41" t="s">
        <v>662</v>
      </c>
      <c r="B259" s="42" t="s">
        <v>663</v>
      </c>
      <c r="C259" s="44" t="s">
        <v>665</v>
      </c>
      <c r="D259" s="41" t="s">
        <v>662</v>
      </c>
      <c r="E259" s="43" t="s">
        <v>664</v>
      </c>
    </row>
    <row r="260" spans="1:5" x14ac:dyDescent="0.25">
      <c r="A260" s="41" t="s">
        <v>666</v>
      </c>
      <c r="B260" s="42" t="s">
        <v>667</v>
      </c>
      <c r="C260" s="44" t="s">
        <v>669</v>
      </c>
      <c r="D260" s="41" t="s">
        <v>666</v>
      </c>
      <c r="E260" s="43" t="s">
        <v>668</v>
      </c>
    </row>
    <row r="261" spans="1:5" x14ac:dyDescent="0.25">
      <c r="A261" s="41" t="s">
        <v>670</v>
      </c>
      <c r="B261" s="42" t="s">
        <v>667</v>
      </c>
      <c r="C261" s="44" t="s">
        <v>669</v>
      </c>
      <c r="D261" s="41" t="s">
        <v>670</v>
      </c>
      <c r="E261" s="43" t="s">
        <v>668</v>
      </c>
    </row>
    <row r="262" spans="1:5" x14ac:dyDescent="0.25">
      <c r="A262" s="41" t="s">
        <v>671</v>
      </c>
      <c r="B262" s="42" t="s">
        <v>672</v>
      </c>
      <c r="C262" s="44" t="s">
        <v>669</v>
      </c>
      <c r="D262" s="41" t="s">
        <v>671</v>
      </c>
      <c r="E262" s="43" t="s">
        <v>668</v>
      </c>
    </row>
    <row r="263" spans="1:5" x14ac:dyDescent="0.25">
      <c r="A263" s="41" t="s">
        <v>673</v>
      </c>
      <c r="B263" s="42" t="s">
        <v>674</v>
      </c>
      <c r="C263" s="44" t="s">
        <v>676</v>
      </c>
      <c r="D263" s="41" t="s">
        <v>673</v>
      </c>
      <c r="E263" s="43" t="s">
        <v>675</v>
      </c>
    </row>
    <row r="264" spans="1:5" x14ac:dyDescent="0.25">
      <c r="A264" s="41" t="s">
        <v>677</v>
      </c>
      <c r="B264" s="42" t="s">
        <v>674</v>
      </c>
      <c r="C264" s="44" t="s">
        <v>676</v>
      </c>
      <c r="D264" s="41" t="s">
        <v>677</v>
      </c>
      <c r="E264" s="43" t="s">
        <v>675</v>
      </c>
    </row>
    <row r="265" spans="1:5" x14ac:dyDescent="0.25">
      <c r="A265" s="41" t="s">
        <v>678</v>
      </c>
      <c r="B265" s="42" t="s">
        <v>679</v>
      </c>
      <c r="C265" s="44" t="s">
        <v>681</v>
      </c>
      <c r="D265" s="41" t="s">
        <v>678</v>
      </c>
      <c r="E265" s="43" t="s">
        <v>680</v>
      </c>
    </row>
    <row r="266" spans="1:5" x14ac:dyDescent="0.25">
      <c r="A266" s="41" t="s">
        <v>682</v>
      </c>
      <c r="B266" s="42" t="s">
        <v>683</v>
      </c>
      <c r="C266" s="44" t="s">
        <v>685</v>
      </c>
      <c r="D266" s="41" t="s">
        <v>682</v>
      </c>
      <c r="E266" s="43" t="s">
        <v>684</v>
      </c>
    </row>
    <row r="267" spans="1:5" x14ac:dyDescent="0.25">
      <c r="A267" s="41" t="s">
        <v>686</v>
      </c>
      <c r="B267" s="42" t="s">
        <v>687</v>
      </c>
      <c r="C267" s="44" t="s">
        <v>689</v>
      </c>
      <c r="D267" s="41" t="s">
        <v>686</v>
      </c>
      <c r="E267" s="43" t="s">
        <v>688</v>
      </c>
    </row>
    <row r="268" spans="1:5" x14ac:dyDescent="0.25">
      <c r="A268" s="41" t="s">
        <v>690</v>
      </c>
      <c r="B268" s="42" t="s">
        <v>691</v>
      </c>
      <c r="C268" s="44" t="s">
        <v>693</v>
      </c>
      <c r="D268" s="41" t="s">
        <v>690</v>
      </c>
      <c r="E268" s="43" t="s">
        <v>692</v>
      </c>
    </row>
    <row r="269" spans="1:5" x14ac:dyDescent="0.25">
      <c r="A269" s="41" t="s">
        <v>694</v>
      </c>
      <c r="B269" s="42" t="s">
        <v>691</v>
      </c>
      <c r="C269" s="44" t="s">
        <v>693</v>
      </c>
      <c r="D269" s="41" t="s">
        <v>690</v>
      </c>
      <c r="E269" s="43" t="s">
        <v>692</v>
      </c>
    </row>
    <row r="270" spans="1:5" x14ac:dyDescent="0.25">
      <c r="A270" s="41" t="s">
        <v>695</v>
      </c>
      <c r="B270" s="42" t="s">
        <v>696</v>
      </c>
      <c r="C270" s="44" t="s">
        <v>698</v>
      </c>
      <c r="D270" s="41" t="s">
        <v>695</v>
      </c>
      <c r="E270" s="43" t="s">
        <v>697</v>
      </c>
    </row>
    <row r="271" spans="1:5" x14ac:dyDescent="0.25">
      <c r="A271" s="41" t="s">
        <v>699</v>
      </c>
      <c r="B271" s="42" t="s">
        <v>696</v>
      </c>
      <c r="C271" s="44" t="s">
        <v>698</v>
      </c>
      <c r="D271" s="41" t="s">
        <v>695</v>
      </c>
      <c r="E271" s="43" t="s">
        <v>697</v>
      </c>
    </row>
    <row r="272" spans="1:5" x14ac:dyDescent="0.25">
      <c r="A272" s="41" t="s">
        <v>700</v>
      </c>
      <c r="B272" s="42" t="s">
        <v>701</v>
      </c>
      <c r="C272" s="44" t="s">
        <v>704</v>
      </c>
      <c r="D272" s="41" t="s">
        <v>702</v>
      </c>
      <c r="E272" s="43" t="s">
        <v>703</v>
      </c>
    </row>
    <row r="273" spans="1:5" x14ac:dyDescent="0.25">
      <c r="A273" s="41" t="s">
        <v>702</v>
      </c>
      <c r="B273" s="42" t="s">
        <v>701</v>
      </c>
      <c r="C273" s="44" t="s">
        <v>704</v>
      </c>
      <c r="D273" s="41" t="s">
        <v>702</v>
      </c>
      <c r="E273" s="43" t="s">
        <v>703</v>
      </c>
    </row>
    <row r="274" spans="1:5" x14ac:dyDescent="0.25">
      <c r="A274" s="41" t="s">
        <v>705</v>
      </c>
      <c r="B274" s="42" t="s">
        <v>706</v>
      </c>
      <c r="C274" s="44" t="s">
        <v>708</v>
      </c>
      <c r="D274" s="41" t="s">
        <v>705</v>
      </c>
      <c r="E274" s="43" t="s">
        <v>707</v>
      </c>
    </row>
    <row r="275" spans="1:5" x14ac:dyDescent="0.25">
      <c r="A275" s="41" t="s">
        <v>709</v>
      </c>
      <c r="B275" s="42" t="s">
        <v>710</v>
      </c>
      <c r="C275" s="44" t="s">
        <v>708</v>
      </c>
      <c r="D275" s="41" t="s">
        <v>709</v>
      </c>
      <c r="E275" s="43" t="s">
        <v>707</v>
      </c>
    </row>
    <row r="276" spans="1:5" x14ac:dyDescent="0.25">
      <c r="A276" s="41" t="s">
        <v>711</v>
      </c>
      <c r="B276" s="42" t="s">
        <v>712</v>
      </c>
      <c r="C276" s="44" t="s">
        <v>714</v>
      </c>
      <c r="D276" s="41" t="s">
        <v>711</v>
      </c>
      <c r="E276" s="43" t="s">
        <v>713</v>
      </c>
    </row>
    <row r="277" spans="1:5" x14ac:dyDescent="0.25">
      <c r="A277" s="41" t="s">
        <v>715</v>
      </c>
      <c r="B277" s="42" t="s">
        <v>716</v>
      </c>
      <c r="C277" s="44" t="s">
        <v>719</v>
      </c>
      <c r="D277" s="41" t="s">
        <v>717</v>
      </c>
      <c r="E277" s="43" t="s">
        <v>718</v>
      </c>
    </row>
    <row r="278" spans="1:5" x14ac:dyDescent="0.25">
      <c r="A278" s="41" t="s">
        <v>720</v>
      </c>
      <c r="B278" s="42" t="s">
        <v>716</v>
      </c>
      <c r="C278" s="44" t="s">
        <v>719</v>
      </c>
      <c r="D278" s="41" t="s">
        <v>717</v>
      </c>
      <c r="E278" s="43" t="s">
        <v>718</v>
      </c>
    </row>
    <row r="279" spans="1:5" x14ac:dyDescent="0.25">
      <c r="A279" s="41" t="s">
        <v>717</v>
      </c>
      <c r="B279" s="42" t="s">
        <v>716</v>
      </c>
      <c r="C279" s="44" t="s">
        <v>719</v>
      </c>
      <c r="D279" s="41" t="s">
        <v>717</v>
      </c>
      <c r="E279" s="43" t="s">
        <v>718</v>
      </c>
    </row>
    <row r="280" spans="1:5" x14ac:dyDescent="0.25">
      <c r="A280" s="45" t="s">
        <v>721</v>
      </c>
      <c r="B280" s="46" t="s">
        <v>722</v>
      </c>
      <c r="C280" s="48" t="s">
        <v>725</v>
      </c>
      <c r="D280" s="45" t="s">
        <v>723</v>
      </c>
      <c r="E280" s="47" t="s">
        <v>724</v>
      </c>
    </row>
    <row r="281" spans="1:5" x14ac:dyDescent="0.25">
      <c r="A281" s="45" t="s">
        <v>723</v>
      </c>
      <c r="B281" s="46" t="s">
        <v>722</v>
      </c>
      <c r="C281" s="48" t="s">
        <v>725</v>
      </c>
      <c r="D281" s="45" t="s">
        <v>723</v>
      </c>
      <c r="E281" s="47" t="s">
        <v>724</v>
      </c>
    </row>
    <row r="282" spans="1:5" x14ac:dyDescent="0.25">
      <c r="A282" s="41" t="s">
        <v>726</v>
      </c>
      <c r="B282" s="42" t="s">
        <v>727</v>
      </c>
      <c r="C282" s="44" t="s">
        <v>729</v>
      </c>
      <c r="D282" s="41" t="s">
        <v>726</v>
      </c>
      <c r="E282" s="43" t="s">
        <v>728</v>
      </c>
    </row>
    <row r="283" spans="1:5" x14ac:dyDescent="0.25">
      <c r="A283" s="41" t="s">
        <v>730</v>
      </c>
      <c r="B283" s="42" t="s">
        <v>731</v>
      </c>
      <c r="C283" s="44" t="s">
        <v>733</v>
      </c>
      <c r="D283" s="41" t="s">
        <v>730</v>
      </c>
      <c r="E283" s="43" t="s">
        <v>732</v>
      </c>
    </row>
    <row r="284" spans="1:5" x14ac:dyDescent="0.25">
      <c r="A284" s="41" t="s">
        <v>734</v>
      </c>
      <c r="B284" s="42" t="s">
        <v>731</v>
      </c>
      <c r="C284" s="44" t="s">
        <v>733</v>
      </c>
      <c r="D284" s="41" t="s">
        <v>730</v>
      </c>
      <c r="E284" s="43" t="s">
        <v>732</v>
      </c>
    </row>
    <row r="285" spans="1:5" x14ac:dyDescent="0.25">
      <c r="A285" s="41" t="s">
        <v>735</v>
      </c>
      <c r="B285" s="42" t="s">
        <v>731</v>
      </c>
      <c r="C285" s="44" t="s">
        <v>733</v>
      </c>
      <c r="D285" s="41" t="s">
        <v>735</v>
      </c>
      <c r="E285" s="43" t="s">
        <v>732</v>
      </c>
    </row>
    <row r="286" spans="1:5" x14ac:dyDescent="0.25">
      <c r="A286" s="41" t="s">
        <v>736</v>
      </c>
      <c r="B286" s="42" t="s">
        <v>731</v>
      </c>
      <c r="C286" s="44" t="s">
        <v>733</v>
      </c>
      <c r="D286" s="41" t="s">
        <v>735</v>
      </c>
      <c r="E286" s="43" t="s">
        <v>732</v>
      </c>
    </row>
    <row r="287" spans="1:5" x14ac:dyDescent="0.25">
      <c r="A287" s="41" t="s">
        <v>737</v>
      </c>
      <c r="B287" s="42" t="s">
        <v>738</v>
      </c>
      <c r="C287" s="44" t="s">
        <v>741</v>
      </c>
      <c r="D287" s="41" t="s">
        <v>739</v>
      </c>
      <c r="E287" s="43" t="s">
        <v>740</v>
      </c>
    </row>
    <row r="288" spans="1:5" x14ac:dyDescent="0.25">
      <c r="A288" s="41" t="s">
        <v>739</v>
      </c>
      <c r="B288" s="42" t="s">
        <v>738</v>
      </c>
      <c r="C288" s="44" t="s">
        <v>741</v>
      </c>
      <c r="D288" s="41" t="s">
        <v>739</v>
      </c>
      <c r="E288" s="43" t="s">
        <v>740</v>
      </c>
    </row>
    <row r="289" spans="1:5" x14ac:dyDescent="0.25">
      <c r="A289" s="41" t="s">
        <v>742</v>
      </c>
      <c r="B289" s="42" t="s">
        <v>743</v>
      </c>
      <c r="C289" s="44" t="s">
        <v>745</v>
      </c>
      <c r="D289" s="41" t="s">
        <v>742</v>
      </c>
      <c r="E289" s="43" t="s">
        <v>744</v>
      </c>
    </row>
    <row r="290" spans="1:5" x14ac:dyDescent="0.25">
      <c r="A290" s="41" t="s">
        <v>746</v>
      </c>
      <c r="B290" s="42" t="s">
        <v>747</v>
      </c>
      <c r="C290" s="44" t="s">
        <v>745</v>
      </c>
      <c r="D290" s="41" t="s">
        <v>746</v>
      </c>
      <c r="E290" s="43" t="s">
        <v>744</v>
      </c>
    </row>
    <row r="291" spans="1:5" x14ac:dyDescent="0.25">
      <c r="A291" s="41" t="s">
        <v>748</v>
      </c>
      <c r="B291" s="42" t="s">
        <v>749</v>
      </c>
      <c r="C291" s="44" t="s">
        <v>752</v>
      </c>
      <c r="D291" s="41" t="s">
        <v>750</v>
      </c>
      <c r="E291" s="43" t="s">
        <v>751</v>
      </c>
    </row>
    <row r="292" spans="1:5" x14ac:dyDescent="0.25">
      <c r="A292" s="41" t="s">
        <v>750</v>
      </c>
      <c r="B292" s="42" t="s">
        <v>749</v>
      </c>
      <c r="C292" s="44" t="s">
        <v>752</v>
      </c>
      <c r="D292" s="41" t="s">
        <v>750</v>
      </c>
      <c r="E292" s="43" t="s">
        <v>751</v>
      </c>
    </row>
    <row r="293" spans="1:5" x14ac:dyDescent="0.25">
      <c r="A293" s="41" t="s">
        <v>753</v>
      </c>
      <c r="B293" s="42" t="s">
        <v>754</v>
      </c>
      <c r="C293" s="44" t="s">
        <v>756</v>
      </c>
      <c r="D293" s="41" t="s">
        <v>753</v>
      </c>
      <c r="E293" s="43" t="s">
        <v>755</v>
      </c>
    </row>
    <row r="294" spans="1:5" x14ac:dyDescent="0.25">
      <c r="A294" s="41" t="s">
        <v>757</v>
      </c>
      <c r="B294" s="42" t="s">
        <v>758</v>
      </c>
      <c r="C294" s="44" t="s">
        <v>760</v>
      </c>
      <c r="D294" s="41" t="s">
        <v>757</v>
      </c>
      <c r="E294" s="43" t="s">
        <v>759</v>
      </c>
    </row>
    <row r="295" spans="1:5" x14ac:dyDescent="0.25">
      <c r="A295" s="41" t="s">
        <v>761</v>
      </c>
      <c r="B295" s="42" t="s">
        <v>762</v>
      </c>
      <c r="C295" s="44" t="s">
        <v>764</v>
      </c>
      <c r="D295" s="41" t="s">
        <v>761</v>
      </c>
      <c r="E295" s="43" t="s">
        <v>763</v>
      </c>
    </row>
    <row r="296" spans="1:5" x14ac:dyDescent="0.25">
      <c r="A296" s="41" t="s">
        <v>765</v>
      </c>
      <c r="B296" s="42" t="s">
        <v>766</v>
      </c>
      <c r="C296" s="44" t="s">
        <v>768</v>
      </c>
      <c r="D296" s="41" t="s">
        <v>765</v>
      </c>
      <c r="E296" s="43" t="s">
        <v>767</v>
      </c>
    </row>
    <row r="297" spans="1:5" x14ac:dyDescent="0.25">
      <c r="A297" s="41" t="s">
        <v>769</v>
      </c>
      <c r="B297" s="42" t="s">
        <v>770</v>
      </c>
      <c r="C297" s="44" t="s">
        <v>772</v>
      </c>
      <c r="D297" s="41" t="s">
        <v>769</v>
      </c>
      <c r="E297" s="43" t="s">
        <v>771</v>
      </c>
    </row>
    <row r="298" spans="1:5" x14ac:dyDescent="0.25">
      <c r="A298" s="41" t="s">
        <v>773</v>
      </c>
      <c r="B298" s="42" t="s">
        <v>774</v>
      </c>
      <c r="C298" s="44" t="s">
        <v>776</v>
      </c>
      <c r="D298" s="41" t="s">
        <v>773</v>
      </c>
      <c r="E298" s="43" t="s">
        <v>775</v>
      </c>
    </row>
    <row r="299" spans="1:5" x14ac:dyDescent="0.25">
      <c r="A299" s="41" t="s">
        <v>777</v>
      </c>
      <c r="B299" s="42" t="s">
        <v>778</v>
      </c>
      <c r="C299" s="44" t="s">
        <v>780</v>
      </c>
      <c r="D299" s="41" t="s">
        <v>777</v>
      </c>
      <c r="E299" s="43" t="s">
        <v>779</v>
      </c>
    </row>
    <row r="300" spans="1:5" x14ac:dyDescent="0.25">
      <c r="A300" s="41" t="s">
        <v>781</v>
      </c>
      <c r="B300" s="42" t="s">
        <v>782</v>
      </c>
      <c r="C300" s="44" t="s">
        <v>785</v>
      </c>
      <c r="D300" s="41" t="s">
        <v>783</v>
      </c>
      <c r="E300" s="43" t="s">
        <v>784</v>
      </c>
    </row>
    <row r="301" spans="1:5" x14ac:dyDescent="0.25">
      <c r="A301" s="41" t="s">
        <v>783</v>
      </c>
      <c r="B301" s="42" t="s">
        <v>782</v>
      </c>
      <c r="C301" s="44" t="s">
        <v>785</v>
      </c>
      <c r="D301" s="41" t="s">
        <v>783</v>
      </c>
      <c r="E301" s="43" t="s">
        <v>784</v>
      </c>
    </row>
    <row r="302" spans="1:5" x14ac:dyDescent="0.25">
      <c r="A302" s="41" t="s">
        <v>786</v>
      </c>
      <c r="B302" s="42" t="s">
        <v>787</v>
      </c>
      <c r="C302" s="44" t="s">
        <v>785</v>
      </c>
      <c r="D302" s="41" t="s">
        <v>786</v>
      </c>
      <c r="E302" s="43" t="s">
        <v>784</v>
      </c>
    </row>
    <row r="303" spans="1:5" x14ac:dyDescent="0.25">
      <c r="A303" s="41" t="s">
        <v>788</v>
      </c>
      <c r="B303" s="42" t="s">
        <v>789</v>
      </c>
      <c r="C303" s="44" t="s">
        <v>791</v>
      </c>
      <c r="D303" s="41" t="s">
        <v>788</v>
      </c>
      <c r="E303" s="43" t="s">
        <v>790</v>
      </c>
    </row>
    <row r="304" spans="1:5" x14ac:dyDescent="0.25">
      <c r="A304" s="41" t="s">
        <v>792</v>
      </c>
      <c r="B304" s="42" t="s">
        <v>793</v>
      </c>
      <c r="C304" s="44" t="s">
        <v>791</v>
      </c>
      <c r="D304" s="41" t="s">
        <v>792</v>
      </c>
      <c r="E304" s="43" t="s">
        <v>790</v>
      </c>
    </row>
    <row r="305" spans="1:5" x14ac:dyDescent="0.25">
      <c r="A305" s="41" t="s">
        <v>794</v>
      </c>
      <c r="B305" s="42" t="s">
        <v>793</v>
      </c>
      <c r="C305" s="44" t="s">
        <v>791</v>
      </c>
      <c r="D305" s="41" t="s">
        <v>794</v>
      </c>
      <c r="E305" s="43" t="s">
        <v>790</v>
      </c>
    </row>
    <row r="306" spans="1:5" x14ac:dyDescent="0.25">
      <c r="A306" s="45" t="s">
        <v>795</v>
      </c>
      <c r="B306" s="46" t="s">
        <v>796</v>
      </c>
      <c r="C306" s="51" t="s">
        <v>798</v>
      </c>
      <c r="D306" s="45" t="s">
        <v>795</v>
      </c>
      <c r="E306" s="49" t="s">
        <v>797</v>
      </c>
    </row>
    <row r="307" spans="1:5" x14ac:dyDescent="0.25">
      <c r="A307" s="45" t="s">
        <v>799</v>
      </c>
      <c r="B307" s="46" t="s">
        <v>796</v>
      </c>
      <c r="C307" s="51" t="s">
        <v>798</v>
      </c>
      <c r="D307" s="45" t="s">
        <v>795</v>
      </c>
      <c r="E307" s="49" t="s">
        <v>797</v>
      </c>
    </row>
    <row r="308" spans="1:5" x14ac:dyDescent="0.25">
      <c r="A308" s="41" t="s">
        <v>800</v>
      </c>
      <c r="B308" s="42" t="s">
        <v>801</v>
      </c>
      <c r="C308" s="44" t="s">
        <v>803</v>
      </c>
      <c r="D308" s="41" t="s">
        <v>800</v>
      </c>
      <c r="E308" s="43" t="s">
        <v>802</v>
      </c>
    </row>
    <row r="309" spans="1:5" x14ac:dyDescent="0.25">
      <c r="A309" s="41" t="s">
        <v>804</v>
      </c>
      <c r="B309" s="42" t="s">
        <v>805</v>
      </c>
      <c r="C309" s="44" t="s">
        <v>808</v>
      </c>
      <c r="D309" s="41" t="s">
        <v>806</v>
      </c>
      <c r="E309" s="43" t="s">
        <v>807</v>
      </c>
    </row>
    <row r="310" spans="1:5" x14ac:dyDescent="0.25">
      <c r="A310" s="41" t="s">
        <v>806</v>
      </c>
      <c r="B310" s="42" t="s">
        <v>805</v>
      </c>
      <c r="C310" s="44" t="s">
        <v>808</v>
      </c>
      <c r="D310" s="41" t="s">
        <v>806</v>
      </c>
      <c r="E310" s="43" t="s">
        <v>807</v>
      </c>
    </row>
    <row r="311" spans="1:5" x14ac:dyDescent="0.25">
      <c r="A311" s="41" t="s">
        <v>809</v>
      </c>
      <c r="B311" s="42" t="s">
        <v>805</v>
      </c>
      <c r="C311" s="44" t="s">
        <v>808</v>
      </c>
      <c r="D311" s="41" t="s">
        <v>806</v>
      </c>
      <c r="E311" s="43" t="s">
        <v>807</v>
      </c>
    </row>
    <row r="312" spans="1:5" x14ac:dyDescent="0.25">
      <c r="A312" s="41" t="s">
        <v>810</v>
      </c>
      <c r="B312" s="42" t="s">
        <v>811</v>
      </c>
      <c r="C312" s="44" t="s">
        <v>813</v>
      </c>
      <c r="D312" s="41" t="s">
        <v>810</v>
      </c>
      <c r="E312" s="43" t="s">
        <v>812</v>
      </c>
    </row>
    <row r="313" spans="1:5" x14ac:dyDescent="0.25">
      <c r="A313" s="41" t="s">
        <v>814</v>
      </c>
      <c r="B313" s="42" t="s">
        <v>815</v>
      </c>
      <c r="C313" s="44" t="s">
        <v>818</v>
      </c>
      <c r="D313" s="41" t="s">
        <v>816</v>
      </c>
      <c r="E313" s="43" t="s">
        <v>817</v>
      </c>
    </row>
    <row r="314" spans="1:5" x14ac:dyDescent="0.25">
      <c r="A314" s="41" t="s">
        <v>816</v>
      </c>
      <c r="B314" s="42" t="s">
        <v>815</v>
      </c>
      <c r="C314" s="44" t="s">
        <v>818</v>
      </c>
      <c r="D314" s="41" t="s">
        <v>816</v>
      </c>
      <c r="E314" s="43" t="s">
        <v>817</v>
      </c>
    </row>
    <row r="315" spans="1:5" x14ac:dyDescent="0.25">
      <c r="A315" s="41" t="s">
        <v>819</v>
      </c>
      <c r="B315" s="42" t="s">
        <v>815</v>
      </c>
      <c r="C315" s="44" t="s">
        <v>818</v>
      </c>
      <c r="D315" s="41" t="s">
        <v>819</v>
      </c>
      <c r="E315" s="43" t="s">
        <v>820</v>
      </c>
    </row>
    <row r="316" spans="1:5" x14ac:dyDescent="0.25">
      <c r="A316" s="41" t="s">
        <v>821</v>
      </c>
      <c r="B316" s="42" t="s">
        <v>815</v>
      </c>
      <c r="C316" s="44" t="s">
        <v>818</v>
      </c>
      <c r="D316" s="41" t="s">
        <v>821</v>
      </c>
      <c r="E316" s="43" t="s">
        <v>817</v>
      </c>
    </row>
    <row r="317" spans="1:5" x14ac:dyDescent="0.25">
      <c r="A317" s="41" t="s">
        <v>822</v>
      </c>
      <c r="B317" s="42" t="s">
        <v>815</v>
      </c>
      <c r="C317" s="44" t="s">
        <v>818</v>
      </c>
      <c r="D317" s="41" t="s">
        <v>816</v>
      </c>
      <c r="E317" s="43" t="s">
        <v>817</v>
      </c>
    </row>
    <row r="318" spans="1:5" x14ac:dyDescent="0.25">
      <c r="A318" s="41" t="s">
        <v>823</v>
      </c>
      <c r="B318" s="42" t="s">
        <v>815</v>
      </c>
      <c r="C318" s="44" t="s">
        <v>818</v>
      </c>
      <c r="D318" s="41" t="s">
        <v>819</v>
      </c>
      <c r="E318" s="43" t="s">
        <v>820</v>
      </c>
    </row>
    <row r="319" spans="1:5" x14ac:dyDescent="0.25">
      <c r="A319" s="41" t="s">
        <v>824</v>
      </c>
      <c r="B319" s="42" t="s">
        <v>825</v>
      </c>
      <c r="C319" s="44" t="s">
        <v>827</v>
      </c>
      <c r="D319" s="41" t="s">
        <v>82</v>
      </c>
      <c r="E319" s="43" t="s">
        <v>826</v>
      </c>
    </row>
    <row r="320" spans="1:5" x14ac:dyDescent="0.25">
      <c r="A320" s="41" t="s">
        <v>82</v>
      </c>
      <c r="B320" s="42" t="s">
        <v>825</v>
      </c>
      <c r="C320" s="44" t="s">
        <v>827</v>
      </c>
      <c r="D320" s="41" t="s">
        <v>82</v>
      </c>
      <c r="E320" s="43" t="s">
        <v>826</v>
      </c>
    </row>
    <row r="321" spans="1:5" x14ac:dyDescent="0.25">
      <c r="A321" s="41" t="s">
        <v>828</v>
      </c>
      <c r="B321" s="42" t="s">
        <v>825</v>
      </c>
      <c r="C321" s="44" t="str">
        <f>VLOOKUP(D321,[1]OR!$B$1:$F$307,5,FALSE)</f>
        <v>006-786-124-000</v>
      </c>
      <c r="D321" s="41" t="s">
        <v>82</v>
      </c>
      <c r="E321" s="43" t="s">
        <v>826</v>
      </c>
    </row>
    <row r="322" spans="1:5" x14ac:dyDescent="0.25">
      <c r="A322" s="41" t="s">
        <v>829</v>
      </c>
      <c r="B322" s="42" t="s">
        <v>825</v>
      </c>
      <c r="C322" s="44" t="s">
        <v>827</v>
      </c>
      <c r="D322" s="41" t="s">
        <v>82</v>
      </c>
      <c r="E322" s="43" t="s">
        <v>826</v>
      </c>
    </row>
    <row r="323" spans="1:5" x14ac:dyDescent="0.25">
      <c r="A323" s="41" t="s">
        <v>830</v>
      </c>
      <c r="B323" s="42" t="s">
        <v>825</v>
      </c>
      <c r="C323" s="44" t="s">
        <v>827</v>
      </c>
      <c r="D323" s="41" t="s">
        <v>82</v>
      </c>
      <c r="E323" s="43" t="s">
        <v>826</v>
      </c>
    </row>
    <row r="324" spans="1:5" x14ac:dyDescent="0.25">
      <c r="A324" s="41" t="s">
        <v>831</v>
      </c>
      <c r="B324" s="42" t="s">
        <v>825</v>
      </c>
      <c r="C324" s="44" t="s">
        <v>827</v>
      </c>
      <c r="D324" s="41" t="s">
        <v>82</v>
      </c>
      <c r="E324" s="43" t="s">
        <v>826</v>
      </c>
    </row>
    <row r="325" spans="1:5" x14ac:dyDescent="0.25">
      <c r="A325" s="41" t="s">
        <v>83</v>
      </c>
      <c r="B325" s="42" t="s">
        <v>825</v>
      </c>
      <c r="C325" s="44" t="s">
        <v>827</v>
      </c>
      <c r="D325" s="41" t="s">
        <v>82</v>
      </c>
      <c r="E325" s="43" t="s">
        <v>826</v>
      </c>
    </row>
    <row r="326" spans="1:5" x14ac:dyDescent="0.25">
      <c r="A326" s="41" t="s">
        <v>832</v>
      </c>
      <c r="B326" s="42" t="s">
        <v>825</v>
      </c>
      <c r="C326" s="44" t="s">
        <v>827</v>
      </c>
      <c r="D326" s="41" t="s">
        <v>82</v>
      </c>
      <c r="E326" s="43" t="s">
        <v>826</v>
      </c>
    </row>
    <row r="327" spans="1:5" x14ac:dyDescent="0.25">
      <c r="A327" s="41" t="s">
        <v>833</v>
      </c>
      <c r="B327" s="42" t="s">
        <v>825</v>
      </c>
      <c r="C327" s="44" t="s">
        <v>827</v>
      </c>
      <c r="D327" s="41" t="s">
        <v>82</v>
      </c>
      <c r="E327" s="43" t="s">
        <v>826</v>
      </c>
    </row>
    <row r="328" spans="1:5" x14ac:dyDescent="0.25">
      <c r="A328" s="41" t="s">
        <v>834</v>
      </c>
      <c r="B328" s="42" t="s">
        <v>825</v>
      </c>
      <c r="C328" s="44" t="s">
        <v>827</v>
      </c>
      <c r="D328" s="41" t="s">
        <v>82</v>
      </c>
      <c r="E328" s="43" t="s">
        <v>826</v>
      </c>
    </row>
    <row r="329" spans="1:5" x14ac:dyDescent="0.25">
      <c r="A329" s="41" t="s">
        <v>835</v>
      </c>
      <c r="B329" s="42" t="s">
        <v>825</v>
      </c>
      <c r="C329" s="44" t="s">
        <v>827</v>
      </c>
      <c r="D329" s="41" t="s">
        <v>82</v>
      </c>
      <c r="E329" s="43" t="s">
        <v>826</v>
      </c>
    </row>
    <row r="330" spans="1:5" x14ac:dyDescent="0.25">
      <c r="A330" s="41" t="s">
        <v>836</v>
      </c>
      <c r="B330" s="42" t="s">
        <v>825</v>
      </c>
      <c r="C330" s="44" t="s">
        <v>827</v>
      </c>
      <c r="D330" s="41" t="s">
        <v>82</v>
      </c>
      <c r="E330" s="43" t="s">
        <v>826</v>
      </c>
    </row>
    <row r="331" spans="1:5" x14ac:dyDescent="0.25">
      <c r="A331" s="41" t="s">
        <v>837</v>
      </c>
      <c r="B331" s="42" t="s">
        <v>825</v>
      </c>
      <c r="C331" s="44" t="s">
        <v>827</v>
      </c>
      <c r="D331" s="41" t="s">
        <v>82</v>
      </c>
      <c r="E331" s="43" t="s">
        <v>826</v>
      </c>
    </row>
    <row r="332" spans="1:5" x14ac:dyDescent="0.25">
      <c r="A332" s="41" t="s">
        <v>838</v>
      </c>
      <c r="B332" s="42" t="s">
        <v>825</v>
      </c>
      <c r="C332" s="44" t="s">
        <v>827</v>
      </c>
      <c r="D332" s="41" t="s">
        <v>82</v>
      </c>
      <c r="E332" s="43" t="s">
        <v>826</v>
      </c>
    </row>
    <row r="333" spans="1:5" x14ac:dyDescent="0.25">
      <c r="A333" s="41" t="s">
        <v>839</v>
      </c>
      <c r="B333" s="42" t="s">
        <v>840</v>
      </c>
      <c r="C333" s="44" t="s">
        <v>827</v>
      </c>
      <c r="D333" s="41" t="s">
        <v>841</v>
      </c>
      <c r="E333" s="43" t="s">
        <v>826</v>
      </c>
    </row>
    <row r="334" spans="1:5" x14ac:dyDescent="0.25">
      <c r="A334" s="41" t="s">
        <v>841</v>
      </c>
      <c r="B334" s="42" t="s">
        <v>840</v>
      </c>
      <c r="C334" s="44" t="s">
        <v>827</v>
      </c>
      <c r="D334" s="41" t="s">
        <v>841</v>
      </c>
      <c r="E334" s="43" t="s">
        <v>826</v>
      </c>
    </row>
    <row r="335" spans="1:5" x14ac:dyDescent="0.25">
      <c r="A335" s="41" t="s">
        <v>842</v>
      </c>
      <c r="B335" s="42" t="s">
        <v>843</v>
      </c>
      <c r="C335" s="44" t="s">
        <v>845</v>
      </c>
      <c r="D335" s="41" t="s">
        <v>842</v>
      </c>
      <c r="E335" s="43" t="s">
        <v>844</v>
      </c>
    </row>
    <row r="336" spans="1:5" x14ac:dyDescent="0.25">
      <c r="A336" s="45" t="s">
        <v>846</v>
      </c>
      <c r="B336" s="46" t="s">
        <v>847</v>
      </c>
      <c r="C336" s="51" t="s">
        <v>849</v>
      </c>
      <c r="D336" s="45" t="s">
        <v>846</v>
      </c>
      <c r="E336" s="47" t="s">
        <v>848</v>
      </c>
    </row>
    <row r="337" spans="1:5" x14ac:dyDescent="0.25">
      <c r="A337" s="41" t="s">
        <v>850</v>
      </c>
      <c r="B337" s="42" t="s">
        <v>851</v>
      </c>
      <c r="C337" s="44" t="s">
        <v>853</v>
      </c>
      <c r="D337" s="41" t="s">
        <v>850</v>
      </c>
      <c r="E337" s="43" t="s">
        <v>852</v>
      </c>
    </row>
    <row r="338" spans="1:5" x14ac:dyDescent="0.25">
      <c r="A338" s="41" t="s">
        <v>854</v>
      </c>
      <c r="B338" s="42" t="s">
        <v>855</v>
      </c>
      <c r="C338" s="44" t="e">
        <v>#N/A</v>
      </c>
      <c r="D338" s="41" t="s">
        <v>854</v>
      </c>
      <c r="E338" s="43" t="e">
        <v>#N/A</v>
      </c>
    </row>
    <row r="339" spans="1:5" x14ac:dyDescent="0.25">
      <c r="A339" s="41" t="s">
        <v>856</v>
      </c>
      <c r="B339" s="42" t="s">
        <v>857</v>
      </c>
      <c r="C339" s="44" t="s">
        <v>859</v>
      </c>
      <c r="D339" s="41" t="s">
        <v>856</v>
      </c>
      <c r="E339" s="43" t="s">
        <v>858</v>
      </c>
    </row>
    <row r="340" spans="1:5" x14ac:dyDescent="0.25">
      <c r="A340" s="41" t="s">
        <v>860</v>
      </c>
      <c r="B340" s="42" t="s">
        <v>857</v>
      </c>
      <c r="C340" s="44" t="s">
        <v>859</v>
      </c>
      <c r="D340" s="41" t="s">
        <v>856</v>
      </c>
      <c r="E340" s="43" t="s">
        <v>858</v>
      </c>
    </row>
    <row r="341" spans="1:5" x14ac:dyDescent="0.25">
      <c r="A341" s="41" t="s">
        <v>861</v>
      </c>
      <c r="B341" s="42" t="s">
        <v>862</v>
      </c>
      <c r="C341" s="44" t="s">
        <v>864</v>
      </c>
      <c r="D341" s="41" t="s">
        <v>861</v>
      </c>
      <c r="E341" s="43" t="s">
        <v>863</v>
      </c>
    </row>
    <row r="342" spans="1:5" x14ac:dyDescent="0.25">
      <c r="A342" s="41" t="s">
        <v>865</v>
      </c>
      <c r="B342" s="42" t="s">
        <v>862</v>
      </c>
      <c r="C342" s="44" t="s">
        <v>864</v>
      </c>
      <c r="D342" s="41" t="s">
        <v>861</v>
      </c>
      <c r="E342" s="43" t="s">
        <v>863</v>
      </c>
    </row>
    <row r="343" spans="1:5" x14ac:dyDescent="0.25">
      <c r="A343" s="41" t="s">
        <v>866</v>
      </c>
      <c r="B343" s="42" t="s">
        <v>867</v>
      </c>
      <c r="C343" s="44" t="s">
        <v>870</v>
      </c>
      <c r="D343" s="41" t="s">
        <v>868</v>
      </c>
      <c r="E343" s="43" t="s">
        <v>869</v>
      </c>
    </row>
    <row r="344" spans="1:5" x14ac:dyDescent="0.25">
      <c r="A344" s="41" t="s">
        <v>868</v>
      </c>
      <c r="B344" s="42" t="s">
        <v>867</v>
      </c>
      <c r="C344" s="44" t="s">
        <v>870</v>
      </c>
      <c r="D344" s="41" t="s">
        <v>868</v>
      </c>
      <c r="E344" s="43" t="s">
        <v>869</v>
      </c>
    </row>
    <row r="345" spans="1:5" x14ac:dyDescent="0.25">
      <c r="A345" s="41" t="s">
        <v>871</v>
      </c>
      <c r="B345" s="42" t="s">
        <v>872</v>
      </c>
      <c r="C345" s="44" t="s">
        <v>874</v>
      </c>
      <c r="D345" s="41" t="s">
        <v>871</v>
      </c>
      <c r="E345" s="43" t="s">
        <v>873</v>
      </c>
    </row>
    <row r="346" spans="1:5" x14ac:dyDescent="0.25">
      <c r="A346" s="41" t="s">
        <v>1542</v>
      </c>
      <c r="B346" s="42" t="s">
        <v>1541</v>
      </c>
      <c r="C346" s="44" t="s">
        <v>1543</v>
      </c>
      <c r="D346" s="41" t="s">
        <v>1542</v>
      </c>
      <c r="E346" s="43" t="s">
        <v>1544</v>
      </c>
    </row>
    <row r="347" spans="1:5" x14ac:dyDescent="0.25">
      <c r="A347" s="41" t="s">
        <v>1545</v>
      </c>
      <c r="B347" s="42" t="s">
        <v>1541</v>
      </c>
      <c r="C347" s="44" t="s">
        <v>1543</v>
      </c>
      <c r="D347" s="41" t="s">
        <v>1542</v>
      </c>
      <c r="E347" s="43" t="s">
        <v>1544</v>
      </c>
    </row>
    <row r="348" spans="1:5" x14ac:dyDescent="0.25">
      <c r="A348" s="41" t="s">
        <v>875</v>
      </c>
      <c r="B348" s="42" t="s">
        <v>876</v>
      </c>
      <c r="C348" s="44" t="s">
        <v>878</v>
      </c>
      <c r="D348" s="41" t="s">
        <v>875</v>
      </c>
      <c r="E348" s="43" t="s">
        <v>877</v>
      </c>
    </row>
    <row r="349" spans="1:5" x14ac:dyDescent="0.25">
      <c r="A349" s="41" t="s">
        <v>879</v>
      </c>
      <c r="B349" s="42" t="s">
        <v>880</v>
      </c>
      <c r="C349" s="44" t="s">
        <v>882</v>
      </c>
      <c r="D349" s="41" t="s">
        <v>879</v>
      </c>
      <c r="E349" s="43" t="s">
        <v>881</v>
      </c>
    </row>
    <row r="350" spans="1:5" x14ac:dyDescent="0.25">
      <c r="A350" s="41" t="s">
        <v>883</v>
      </c>
      <c r="B350" s="42" t="s">
        <v>880</v>
      </c>
      <c r="C350" s="44" t="s">
        <v>882</v>
      </c>
      <c r="D350" s="41" t="s">
        <v>879</v>
      </c>
      <c r="E350" s="43" t="s">
        <v>881</v>
      </c>
    </row>
    <row r="351" spans="1:5" x14ac:dyDescent="0.25">
      <c r="A351" s="41" t="s">
        <v>884</v>
      </c>
      <c r="B351" s="42" t="s">
        <v>885</v>
      </c>
      <c r="C351" s="44" t="s">
        <v>887</v>
      </c>
      <c r="D351" s="41" t="s">
        <v>884</v>
      </c>
      <c r="E351" s="43" t="s">
        <v>886</v>
      </c>
    </row>
    <row r="352" spans="1:5" x14ac:dyDescent="0.25">
      <c r="A352" s="41" t="s">
        <v>888</v>
      </c>
      <c r="B352" s="42" t="s">
        <v>885</v>
      </c>
      <c r="C352" s="44" t="s">
        <v>887</v>
      </c>
      <c r="D352" s="41" t="s">
        <v>884</v>
      </c>
      <c r="E352" s="43" t="s">
        <v>886</v>
      </c>
    </row>
    <row r="353" spans="1:5" x14ac:dyDescent="0.25">
      <c r="A353" s="41" t="s">
        <v>889</v>
      </c>
      <c r="B353" s="42" t="s">
        <v>890</v>
      </c>
      <c r="C353" s="44" t="s">
        <v>892</v>
      </c>
      <c r="D353" s="41" t="s">
        <v>889</v>
      </c>
      <c r="E353" s="43" t="s">
        <v>891</v>
      </c>
    </row>
    <row r="354" spans="1:5" x14ac:dyDescent="0.25">
      <c r="A354" s="41" t="s">
        <v>893</v>
      </c>
      <c r="B354" s="42" t="s">
        <v>894</v>
      </c>
      <c r="C354" s="44" t="s">
        <v>896</v>
      </c>
      <c r="D354" s="41" t="s">
        <v>893</v>
      </c>
      <c r="E354" s="43" t="s">
        <v>895</v>
      </c>
    </row>
    <row r="355" spans="1:5" x14ac:dyDescent="0.25">
      <c r="A355" s="41" t="s">
        <v>897</v>
      </c>
      <c r="B355" s="42" t="s">
        <v>898</v>
      </c>
      <c r="C355" s="44" t="s">
        <v>900</v>
      </c>
      <c r="D355" s="41" t="s">
        <v>897</v>
      </c>
      <c r="E355" s="43" t="s">
        <v>899</v>
      </c>
    </row>
    <row r="356" spans="1:5" x14ac:dyDescent="0.25">
      <c r="A356" s="41" t="s">
        <v>901</v>
      </c>
      <c r="B356" s="42" t="s">
        <v>898</v>
      </c>
      <c r="C356" s="44" t="s">
        <v>900</v>
      </c>
      <c r="D356" s="41" t="s">
        <v>897</v>
      </c>
      <c r="E356" s="43" t="s">
        <v>899</v>
      </c>
    </row>
    <row r="357" spans="1:5" x14ac:dyDescent="0.25">
      <c r="A357" s="41" t="s">
        <v>902</v>
      </c>
      <c r="B357" s="42" t="s">
        <v>903</v>
      </c>
      <c r="C357" s="44" t="s">
        <v>900</v>
      </c>
      <c r="D357" s="41" t="s">
        <v>904</v>
      </c>
      <c r="E357" s="43" t="s">
        <v>905</v>
      </c>
    </row>
    <row r="358" spans="1:5" x14ac:dyDescent="0.25">
      <c r="A358" s="41" t="s">
        <v>904</v>
      </c>
      <c r="B358" s="42" t="s">
        <v>903</v>
      </c>
      <c r="C358" s="44" t="s">
        <v>900</v>
      </c>
      <c r="D358" s="41" t="s">
        <v>904</v>
      </c>
      <c r="E358" s="43" t="s">
        <v>899</v>
      </c>
    </row>
    <row r="359" spans="1:5" x14ac:dyDescent="0.25">
      <c r="A359" s="41" t="s">
        <v>906</v>
      </c>
      <c r="B359" s="42" t="s">
        <v>907</v>
      </c>
      <c r="C359" s="44" t="s">
        <v>909</v>
      </c>
      <c r="D359" s="41" t="s">
        <v>906</v>
      </c>
      <c r="E359" s="43" t="s">
        <v>908</v>
      </c>
    </row>
    <row r="360" spans="1:5" x14ac:dyDescent="0.25">
      <c r="A360" s="41" t="s">
        <v>910</v>
      </c>
      <c r="B360" s="42" t="s">
        <v>911</v>
      </c>
      <c r="C360" s="44" t="s">
        <v>913</v>
      </c>
      <c r="D360" s="41" t="s">
        <v>910</v>
      </c>
      <c r="E360" s="43" t="s">
        <v>912</v>
      </c>
    </row>
    <row r="361" spans="1:5" x14ac:dyDescent="0.25">
      <c r="A361" s="41" t="s">
        <v>914</v>
      </c>
      <c r="B361" s="42" t="s">
        <v>915</v>
      </c>
      <c r="C361" s="44" t="s">
        <v>917</v>
      </c>
      <c r="D361" s="41" t="s">
        <v>914</v>
      </c>
      <c r="E361" s="43" t="s">
        <v>916</v>
      </c>
    </row>
    <row r="362" spans="1:5" x14ac:dyDescent="0.25">
      <c r="A362" s="41" t="s">
        <v>918</v>
      </c>
      <c r="B362" s="42" t="s">
        <v>919</v>
      </c>
      <c r="C362" s="44" t="s">
        <v>917</v>
      </c>
      <c r="D362" s="41" t="s">
        <v>918</v>
      </c>
      <c r="E362" s="43" t="s">
        <v>916</v>
      </c>
    </row>
    <row r="363" spans="1:5" x14ac:dyDescent="0.25">
      <c r="A363" s="41" t="s">
        <v>920</v>
      </c>
      <c r="B363" s="42" t="s">
        <v>921</v>
      </c>
      <c r="C363" s="44" t="s">
        <v>922</v>
      </c>
      <c r="D363" s="41" t="s">
        <v>920</v>
      </c>
      <c r="E363" s="43" t="s">
        <v>552</v>
      </c>
    </row>
    <row r="364" spans="1:5" x14ac:dyDescent="0.25">
      <c r="A364" s="41" t="s">
        <v>923</v>
      </c>
      <c r="B364" s="42" t="s">
        <v>921</v>
      </c>
      <c r="C364" s="44" t="s">
        <v>922</v>
      </c>
      <c r="D364" s="41" t="s">
        <v>920</v>
      </c>
      <c r="E364" s="43" t="s">
        <v>552</v>
      </c>
    </row>
    <row r="365" spans="1:5" x14ac:dyDescent="0.25">
      <c r="A365" s="41" t="s">
        <v>924</v>
      </c>
      <c r="B365" s="42" t="s">
        <v>925</v>
      </c>
      <c r="C365" s="44" t="s">
        <v>927</v>
      </c>
      <c r="D365" s="41" t="s">
        <v>924</v>
      </c>
      <c r="E365" s="43" t="s">
        <v>926</v>
      </c>
    </row>
    <row r="366" spans="1:5" x14ac:dyDescent="0.25">
      <c r="A366" s="41" t="s">
        <v>928</v>
      </c>
      <c r="B366" s="42" t="s">
        <v>925</v>
      </c>
      <c r="C366" s="44" t="s">
        <v>927</v>
      </c>
      <c r="D366" s="41" t="s">
        <v>924</v>
      </c>
      <c r="E366" s="43" t="s">
        <v>926</v>
      </c>
    </row>
    <row r="367" spans="1:5" x14ac:dyDescent="0.25">
      <c r="A367" s="41" t="s">
        <v>929</v>
      </c>
      <c r="B367" s="42" t="s">
        <v>930</v>
      </c>
      <c r="C367" s="44" t="s">
        <v>932</v>
      </c>
      <c r="D367" s="41" t="s">
        <v>929</v>
      </c>
      <c r="E367" s="43" t="s">
        <v>931</v>
      </c>
    </row>
    <row r="368" spans="1:5" x14ac:dyDescent="0.25">
      <c r="A368" s="41" t="s">
        <v>933</v>
      </c>
      <c r="B368" s="42" t="s">
        <v>930</v>
      </c>
      <c r="C368" s="44" t="s">
        <v>932</v>
      </c>
      <c r="D368" s="41" t="s">
        <v>929</v>
      </c>
      <c r="E368" s="43" t="s">
        <v>931</v>
      </c>
    </row>
    <row r="369" spans="1:5" x14ac:dyDescent="0.25">
      <c r="A369" s="41" t="s">
        <v>934</v>
      </c>
      <c r="B369" s="42" t="s">
        <v>930</v>
      </c>
      <c r="C369" s="44" t="s">
        <v>932</v>
      </c>
      <c r="D369" s="41" t="s">
        <v>929</v>
      </c>
      <c r="E369" s="43" t="s">
        <v>931</v>
      </c>
    </row>
    <row r="370" spans="1:5" x14ac:dyDescent="0.25">
      <c r="A370" s="41" t="s">
        <v>935</v>
      </c>
      <c r="B370" s="42" t="s">
        <v>936</v>
      </c>
      <c r="C370" s="44" t="s">
        <v>938</v>
      </c>
      <c r="D370" s="41" t="s">
        <v>935</v>
      </c>
      <c r="E370" s="43" t="s">
        <v>937</v>
      </c>
    </row>
    <row r="371" spans="1:5" x14ac:dyDescent="0.25">
      <c r="A371" s="41" t="s">
        <v>939</v>
      </c>
      <c r="B371" s="42" t="s">
        <v>940</v>
      </c>
      <c r="C371" s="44" t="s">
        <v>942</v>
      </c>
      <c r="D371" s="41" t="s">
        <v>941</v>
      </c>
      <c r="E371" s="43" t="s">
        <v>418</v>
      </c>
    </row>
    <row r="372" spans="1:5" x14ac:dyDescent="0.25">
      <c r="A372" s="41" t="s">
        <v>941</v>
      </c>
      <c r="B372" s="42" t="s">
        <v>940</v>
      </c>
      <c r="C372" s="44" t="s">
        <v>942</v>
      </c>
      <c r="D372" s="41" t="s">
        <v>941</v>
      </c>
      <c r="E372" s="43" t="s">
        <v>418</v>
      </c>
    </row>
    <row r="373" spans="1:5" x14ac:dyDescent="0.25">
      <c r="A373" s="41" t="s">
        <v>943</v>
      </c>
      <c r="B373" s="42" t="s">
        <v>944</v>
      </c>
      <c r="C373" s="44" t="s">
        <v>946</v>
      </c>
      <c r="D373" s="41" t="s">
        <v>943</v>
      </c>
      <c r="E373" s="43" t="s">
        <v>945</v>
      </c>
    </row>
    <row r="374" spans="1:5" x14ac:dyDescent="0.25">
      <c r="A374" s="41" t="s">
        <v>947</v>
      </c>
      <c r="B374" s="42" t="s">
        <v>948</v>
      </c>
      <c r="C374" s="44" t="s">
        <v>950</v>
      </c>
      <c r="D374" s="41" t="s">
        <v>947</v>
      </c>
      <c r="E374" s="43" t="s">
        <v>949</v>
      </c>
    </row>
    <row r="375" spans="1:5" x14ac:dyDescent="0.25">
      <c r="A375" s="41" t="s">
        <v>951</v>
      </c>
      <c r="B375" s="42" t="s">
        <v>948</v>
      </c>
      <c r="C375" s="44" t="s">
        <v>950</v>
      </c>
      <c r="D375" s="41" t="s">
        <v>947</v>
      </c>
      <c r="E375" s="43" t="s">
        <v>949</v>
      </c>
    </row>
    <row r="376" spans="1:5" x14ac:dyDescent="0.25">
      <c r="A376" s="41" t="s">
        <v>952</v>
      </c>
      <c r="B376" s="42" t="s">
        <v>948</v>
      </c>
      <c r="C376" s="44" t="s">
        <v>950</v>
      </c>
      <c r="D376" s="41" t="s">
        <v>947</v>
      </c>
      <c r="E376" s="43" t="s">
        <v>949</v>
      </c>
    </row>
    <row r="377" spans="1:5" x14ac:dyDescent="0.25">
      <c r="A377" s="41" t="s">
        <v>953</v>
      </c>
      <c r="B377" s="42" t="s">
        <v>948</v>
      </c>
      <c r="C377" s="44" t="s">
        <v>950</v>
      </c>
      <c r="D377" s="41" t="s">
        <v>947</v>
      </c>
      <c r="E377" s="43" t="s">
        <v>949</v>
      </c>
    </row>
    <row r="378" spans="1:5" x14ac:dyDescent="0.25">
      <c r="A378" s="41" t="s">
        <v>954</v>
      </c>
      <c r="B378" s="42" t="s">
        <v>955</v>
      </c>
      <c r="C378" s="44" t="str">
        <f>VLOOKUP(D378,[1]OR!$B$1:$F$307,5,FALSE)</f>
        <v>000-540-511-000</v>
      </c>
      <c r="D378" s="41" t="s">
        <v>954</v>
      </c>
      <c r="E378" s="43" t="s">
        <v>956</v>
      </c>
    </row>
    <row r="379" spans="1:5" x14ac:dyDescent="0.25">
      <c r="A379" s="41" t="s">
        <v>957</v>
      </c>
      <c r="B379" s="42" t="s">
        <v>958</v>
      </c>
      <c r="C379" s="44" t="s">
        <v>960</v>
      </c>
      <c r="D379" s="41" t="s">
        <v>957</v>
      </c>
      <c r="E379" s="43" t="s">
        <v>959</v>
      </c>
    </row>
    <row r="380" spans="1:5" x14ac:dyDescent="0.25">
      <c r="A380" s="41" t="s">
        <v>961</v>
      </c>
      <c r="B380" s="42" t="s">
        <v>962</v>
      </c>
      <c r="C380" s="44" t="s">
        <v>964</v>
      </c>
      <c r="D380" s="41" t="s">
        <v>961</v>
      </c>
      <c r="E380" s="43" t="s">
        <v>963</v>
      </c>
    </row>
    <row r="381" spans="1:5" x14ac:dyDescent="0.25">
      <c r="A381" s="41" t="s">
        <v>965</v>
      </c>
      <c r="B381" s="42" t="s">
        <v>966</v>
      </c>
      <c r="C381" s="44" t="s">
        <v>968</v>
      </c>
      <c r="D381" s="41" t="s">
        <v>965</v>
      </c>
      <c r="E381" s="43" t="s">
        <v>967</v>
      </c>
    </row>
    <row r="382" spans="1:5" x14ac:dyDescent="0.25">
      <c r="A382" s="41" t="s">
        <v>969</v>
      </c>
      <c r="B382" s="42" t="s">
        <v>966</v>
      </c>
      <c r="C382" s="44" t="s">
        <v>968</v>
      </c>
      <c r="D382" s="41" t="s">
        <v>965</v>
      </c>
      <c r="E382" s="43" t="s">
        <v>967</v>
      </c>
    </row>
    <row r="383" spans="1:5" x14ac:dyDescent="0.25">
      <c r="A383" s="41" t="s">
        <v>970</v>
      </c>
      <c r="B383" s="42" t="s">
        <v>971</v>
      </c>
      <c r="C383" s="44" t="s">
        <v>974</v>
      </c>
      <c r="D383" s="41" t="s">
        <v>972</v>
      </c>
      <c r="E383" s="43" t="s">
        <v>973</v>
      </c>
    </row>
    <row r="384" spans="1:5" x14ac:dyDescent="0.25">
      <c r="A384" s="41" t="s">
        <v>972</v>
      </c>
      <c r="B384" s="42" t="s">
        <v>971</v>
      </c>
      <c r="C384" s="44" t="s">
        <v>974</v>
      </c>
      <c r="D384" s="41" t="s">
        <v>972</v>
      </c>
      <c r="E384" s="43" t="s">
        <v>973</v>
      </c>
    </row>
    <row r="385" spans="1:5" x14ac:dyDescent="0.25">
      <c r="A385" s="41" t="s">
        <v>975</v>
      </c>
      <c r="B385" s="42" t="s">
        <v>976</v>
      </c>
      <c r="C385" s="44" t="s">
        <v>978</v>
      </c>
      <c r="D385" s="41" t="s">
        <v>975</v>
      </c>
      <c r="E385" s="43" t="s">
        <v>977</v>
      </c>
    </row>
    <row r="386" spans="1:5" x14ac:dyDescent="0.25">
      <c r="A386" s="41" t="s">
        <v>979</v>
      </c>
      <c r="B386" s="42" t="s">
        <v>980</v>
      </c>
      <c r="C386" s="44" t="s">
        <v>982</v>
      </c>
      <c r="D386" s="41" t="s">
        <v>979</v>
      </c>
      <c r="E386" s="43" t="s">
        <v>981</v>
      </c>
    </row>
    <row r="387" spans="1:5" x14ac:dyDescent="0.25">
      <c r="A387" s="41" t="s">
        <v>983</v>
      </c>
      <c r="B387" s="42" t="s">
        <v>980</v>
      </c>
      <c r="C387" s="44" t="s">
        <v>984</v>
      </c>
      <c r="D387" s="41" t="s">
        <v>979</v>
      </c>
      <c r="E387" s="43" t="s">
        <v>981</v>
      </c>
    </row>
    <row r="388" spans="1:5" x14ac:dyDescent="0.25">
      <c r="A388" s="41" t="s">
        <v>985</v>
      </c>
      <c r="B388" s="42" t="s">
        <v>986</v>
      </c>
      <c r="C388" s="44" t="s">
        <v>989</v>
      </c>
      <c r="D388" s="41" t="s">
        <v>987</v>
      </c>
      <c r="E388" s="43" t="s">
        <v>988</v>
      </c>
    </row>
    <row r="389" spans="1:5" x14ac:dyDescent="0.25">
      <c r="A389" s="41" t="s">
        <v>987</v>
      </c>
      <c r="B389" s="42" t="s">
        <v>986</v>
      </c>
      <c r="C389" s="44" t="s">
        <v>989</v>
      </c>
      <c r="D389" s="41" t="s">
        <v>987</v>
      </c>
      <c r="E389" s="43" t="s">
        <v>988</v>
      </c>
    </row>
    <row r="390" spans="1:5" x14ac:dyDescent="0.25">
      <c r="A390" s="41" t="s">
        <v>990</v>
      </c>
      <c r="B390" s="42" t="s">
        <v>991</v>
      </c>
      <c r="C390" s="44" t="s">
        <v>993</v>
      </c>
      <c r="D390" s="41" t="s">
        <v>990</v>
      </c>
      <c r="E390" s="43" t="s">
        <v>992</v>
      </c>
    </row>
    <row r="391" spans="1:5" x14ac:dyDescent="0.25">
      <c r="A391" s="41" t="s">
        <v>994</v>
      </c>
      <c r="B391" s="42" t="s">
        <v>991</v>
      </c>
      <c r="C391" s="44" t="s">
        <v>993</v>
      </c>
      <c r="D391" s="41" t="s">
        <v>990</v>
      </c>
      <c r="E391" s="43" t="s">
        <v>992</v>
      </c>
    </row>
    <row r="392" spans="1:5" x14ac:dyDescent="0.25">
      <c r="A392" s="41" t="s">
        <v>995</v>
      </c>
      <c r="B392" s="42" t="s">
        <v>996</v>
      </c>
      <c r="C392" s="44" t="s">
        <v>998</v>
      </c>
      <c r="D392" s="41" t="s">
        <v>995</v>
      </c>
      <c r="E392" s="43" t="s">
        <v>997</v>
      </c>
    </row>
    <row r="393" spans="1:5" x14ac:dyDescent="0.25">
      <c r="A393" s="41" t="s">
        <v>999</v>
      </c>
      <c r="B393" s="42" t="s">
        <v>1000</v>
      </c>
      <c r="C393" s="44" t="s">
        <v>1003</v>
      </c>
      <c r="D393" s="41" t="s">
        <v>1001</v>
      </c>
      <c r="E393" s="43" t="s">
        <v>1002</v>
      </c>
    </row>
    <row r="394" spans="1:5" x14ac:dyDescent="0.25">
      <c r="A394" s="41" t="s">
        <v>1001</v>
      </c>
      <c r="B394" s="42" t="s">
        <v>1000</v>
      </c>
      <c r="C394" s="44" t="s">
        <v>1003</v>
      </c>
      <c r="D394" s="41" t="s">
        <v>1001</v>
      </c>
      <c r="E394" s="43" t="s">
        <v>1002</v>
      </c>
    </row>
    <row r="395" spans="1:5" x14ac:dyDescent="0.25">
      <c r="A395" s="41" t="s">
        <v>1004</v>
      </c>
      <c r="B395" s="42" t="s">
        <v>1005</v>
      </c>
      <c r="C395" s="44" t="s">
        <v>1007</v>
      </c>
      <c r="D395" s="41" t="s">
        <v>1004</v>
      </c>
      <c r="E395" s="43" t="s">
        <v>1006</v>
      </c>
    </row>
    <row r="396" spans="1:5" x14ac:dyDescent="0.25">
      <c r="A396" s="41" t="s">
        <v>1008</v>
      </c>
      <c r="B396" s="42" t="s">
        <v>1009</v>
      </c>
      <c r="C396" s="44" t="s">
        <v>1011</v>
      </c>
      <c r="D396" s="41" t="s">
        <v>1008</v>
      </c>
      <c r="E396" s="43" t="s">
        <v>1010</v>
      </c>
    </row>
    <row r="397" spans="1:5" x14ac:dyDescent="0.25">
      <c r="A397" s="41" t="s">
        <v>1012</v>
      </c>
      <c r="B397" s="42" t="s">
        <v>1009</v>
      </c>
      <c r="C397" s="44" t="s">
        <v>1011</v>
      </c>
      <c r="D397" s="41" t="s">
        <v>1008</v>
      </c>
      <c r="E397" s="43" t="s">
        <v>1010</v>
      </c>
    </row>
    <row r="398" spans="1:5" x14ac:dyDescent="0.25">
      <c r="A398" s="41" t="s">
        <v>1013</v>
      </c>
      <c r="B398" s="42" t="s">
        <v>1014</v>
      </c>
      <c r="C398" s="44" t="s">
        <v>1016</v>
      </c>
      <c r="D398" s="41" t="s">
        <v>1013</v>
      </c>
      <c r="E398" s="43" t="s">
        <v>1015</v>
      </c>
    </row>
    <row r="399" spans="1:5" x14ac:dyDescent="0.25">
      <c r="A399" s="41" t="s">
        <v>1017</v>
      </c>
      <c r="B399" s="42" t="s">
        <v>1014</v>
      </c>
      <c r="C399" s="44" t="s">
        <v>1016</v>
      </c>
      <c r="D399" s="41" t="s">
        <v>1013</v>
      </c>
      <c r="E399" s="43" t="s">
        <v>1015</v>
      </c>
    </row>
    <row r="400" spans="1:5" x14ac:dyDescent="0.25">
      <c r="A400" s="41" t="s">
        <v>1018</v>
      </c>
      <c r="B400" s="42" t="s">
        <v>1019</v>
      </c>
      <c r="C400" s="44" t="s">
        <v>1021</v>
      </c>
      <c r="D400" s="41" t="s">
        <v>1018</v>
      </c>
      <c r="E400" s="43" t="s">
        <v>1020</v>
      </c>
    </row>
    <row r="401" spans="1:5" x14ac:dyDescent="0.25">
      <c r="A401" s="41" t="s">
        <v>1022</v>
      </c>
      <c r="B401" s="42" t="s">
        <v>1023</v>
      </c>
      <c r="C401" s="44" t="s">
        <v>1025</v>
      </c>
      <c r="D401" s="41" t="s">
        <v>1022</v>
      </c>
      <c r="E401" s="43" t="s">
        <v>1024</v>
      </c>
    </row>
    <row r="402" spans="1:5" x14ac:dyDescent="0.25">
      <c r="A402" s="41" t="s">
        <v>1026</v>
      </c>
      <c r="B402" s="42" t="s">
        <v>1023</v>
      </c>
      <c r="C402" s="44" t="s">
        <v>1025</v>
      </c>
      <c r="D402" s="41" t="s">
        <v>1022</v>
      </c>
      <c r="E402" s="43" t="s">
        <v>1024</v>
      </c>
    </row>
    <row r="403" spans="1:5" x14ac:dyDescent="0.25">
      <c r="A403" s="41" t="s">
        <v>1027</v>
      </c>
      <c r="B403" s="42" t="s">
        <v>1028</v>
      </c>
      <c r="C403" s="44" t="s">
        <v>1030</v>
      </c>
      <c r="D403" s="41" t="s">
        <v>1027</v>
      </c>
      <c r="E403" s="43" t="s">
        <v>1029</v>
      </c>
    </row>
    <row r="404" spans="1:5" x14ac:dyDescent="0.25">
      <c r="A404" s="41" t="s">
        <v>1031</v>
      </c>
      <c r="B404" s="42" t="s">
        <v>1032</v>
      </c>
      <c r="C404" s="44" t="s">
        <v>1034</v>
      </c>
      <c r="D404" s="41" t="s">
        <v>1031</v>
      </c>
      <c r="E404" s="43" t="s">
        <v>1033</v>
      </c>
    </row>
    <row r="405" spans="1:5" x14ac:dyDescent="0.25">
      <c r="A405" s="41" t="s">
        <v>1035</v>
      </c>
      <c r="B405" s="42" t="s">
        <v>1032</v>
      </c>
      <c r="C405" s="44" t="s">
        <v>1034</v>
      </c>
      <c r="D405" s="41" t="s">
        <v>1031</v>
      </c>
      <c r="E405" s="43" t="s">
        <v>1033</v>
      </c>
    </row>
    <row r="406" spans="1:5" x14ac:dyDescent="0.25">
      <c r="A406" s="41" t="s">
        <v>1036</v>
      </c>
      <c r="B406" s="42" t="s">
        <v>1032</v>
      </c>
      <c r="C406" s="44" t="s">
        <v>1034</v>
      </c>
      <c r="D406" s="41" t="s">
        <v>1031</v>
      </c>
      <c r="E406" s="43" t="s">
        <v>1033</v>
      </c>
    </row>
    <row r="407" spans="1:5" x14ac:dyDescent="0.25">
      <c r="A407" s="41" t="s">
        <v>1037</v>
      </c>
      <c r="B407" s="42" t="s">
        <v>1038</v>
      </c>
      <c r="C407" s="44" t="s">
        <v>1040</v>
      </c>
      <c r="D407" s="41" t="s">
        <v>1037</v>
      </c>
      <c r="E407" s="43" t="s">
        <v>1039</v>
      </c>
    </row>
    <row r="408" spans="1:5" x14ac:dyDescent="0.25">
      <c r="A408" s="41" t="s">
        <v>1041</v>
      </c>
      <c r="B408" s="42" t="s">
        <v>1038</v>
      </c>
      <c r="C408" s="44" t="s">
        <v>1040</v>
      </c>
      <c r="D408" s="41" t="s">
        <v>1037</v>
      </c>
      <c r="E408" s="43" t="s">
        <v>1039</v>
      </c>
    </row>
    <row r="409" spans="1:5" x14ac:dyDescent="0.25">
      <c r="A409" s="41" t="s">
        <v>1042</v>
      </c>
      <c r="B409" s="42" t="s">
        <v>1043</v>
      </c>
      <c r="C409" s="44" t="s">
        <v>1046</v>
      </c>
      <c r="D409" s="41" t="s">
        <v>1044</v>
      </c>
      <c r="E409" s="43" t="s">
        <v>1045</v>
      </c>
    </row>
    <row r="410" spans="1:5" x14ac:dyDescent="0.25">
      <c r="A410" s="41" t="s">
        <v>1047</v>
      </c>
      <c r="B410" s="42" t="s">
        <v>1043</v>
      </c>
      <c r="C410" s="44" t="s">
        <v>1046</v>
      </c>
      <c r="D410" s="41" t="s">
        <v>1044</v>
      </c>
      <c r="E410" s="43" t="s">
        <v>1045</v>
      </c>
    </row>
    <row r="411" spans="1:5" x14ac:dyDescent="0.25">
      <c r="A411" s="41" t="s">
        <v>1044</v>
      </c>
      <c r="B411" s="42" t="s">
        <v>1043</v>
      </c>
      <c r="C411" s="44" t="s">
        <v>1046</v>
      </c>
      <c r="D411" s="41" t="s">
        <v>1044</v>
      </c>
      <c r="E411" s="43" t="s">
        <v>1045</v>
      </c>
    </row>
    <row r="412" spans="1:5" x14ac:dyDescent="0.25">
      <c r="A412" s="41" t="s">
        <v>1048</v>
      </c>
      <c r="B412" s="42" t="s">
        <v>1043</v>
      </c>
      <c r="C412" s="44" t="s">
        <v>1046</v>
      </c>
      <c r="D412" s="41" t="s">
        <v>1044</v>
      </c>
      <c r="E412" s="43" t="s">
        <v>1045</v>
      </c>
    </row>
    <row r="413" spans="1:5" x14ac:dyDescent="0.25">
      <c r="A413" s="41" t="s">
        <v>1049</v>
      </c>
      <c r="B413" s="42" t="s">
        <v>1043</v>
      </c>
      <c r="C413" s="44" t="s">
        <v>1046</v>
      </c>
      <c r="D413" s="41" t="s">
        <v>1044</v>
      </c>
      <c r="E413" s="43" t="s">
        <v>1045</v>
      </c>
    </row>
    <row r="414" spans="1:5" x14ac:dyDescent="0.25">
      <c r="A414" s="41" t="s">
        <v>1050</v>
      </c>
      <c r="B414" s="42" t="s">
        <v>1043</v>
      </c>
      <c r="C414" s="44" t="s">
        <v>1046</v>
      </c>
      <c r="D414" s="41" t="s">
        <v>1044</v>
      </c>
      <c r="E414" s="43" t="s">
        <v>1045</v>
      </c>
    </row>
    <row r="415" spans="1:5" x14ac:dyDescent="0.25">
      <c r="A415" s="41" t="s">
        <v>1051</v>
      </c>
      <c r="B415" s="42" t="s">
        <v>1052</v>
      </c>
      <c r="C415" s="44" t="s">
        <v>1054</v>
      </c>
      <c r="D415" s="41" t="s">
        <v>1051</v>
      </c>
      <c r="E415" s="43" t="s">
        <v>1053</v>
      </c>
    </row>
    <row r="416" spans="1:5" x14ac:dyDescent="0.25">
      <c r="A416" s="41" t="s">
        <v>1055</v>
      </c>
      <c r="B416" s="42" t="s">
        <v>1052</v>
      </c>
      <c r="C416" s="44" t="s">
        <v>1054</v>
      </c>
      <c r="D416" s="41" t="s">
        <v>1051</v>
      </c>
      <c r="E416" s="43" t="s">
        <v>1053</v>
      </c>
    </row>
    <row r="417" spans="1:5" x14ac:dyDescent="0.25">
      <c r="A417" s="41" t="s">
        <v>1056</v>
      </c>
      <c r="B417" s="42" t="s">
        <v>1057</v>
      </c>
      <c r="C417" s="44" t="s">
        <v>1059</v>
      </c>
      <c r="D417" s="41" t="s">
        <v>1056</v>
      </c>
      <c r="E417" s="43" t="s">
        <v>1058</v>
      </c>
    </row>
    <row r="418" spans="1:5" x14ac:dyDescent="0.25">
      <c r="A418" s="41" t="s">
        <v>1060</v>
      </c>
      <c r="B418" s="42" t="s">
        <v>1061</v>
      </c>
      <c r="C418" s="44" t="e">
        <v>#N/A</v>
      </c>
      <c r="D418" s="41" t="s">
        <v>1060</v>
      </c>
      <c r="E418" s="43" t="e">
        <v>#N/A</v>
      </c>
    </row>
    <row r="419" spans="1:5" x14ac:dyDescent="0.25">
      <c r="A419" s="41" t="s">
        <v>1062</v>
      </c>
      <c r="B419" s="42" t="s">
        <v>1063</v>
      </c>
      <c r="C419" s="44" t="s">
        <v>1065</v>
      </c>
      <c r="D419" s="41" t="s">
        <v>1062</v>
      </c>
      <c r="E419" s="43" t="s">
        <v>1064</v>
      </c>
    </row>
    <row r="420" spans="1:5" x14ac:dyDescent="0.25">
      <c r="A420" s="41" t="s">
        <v>1066</v>
      </c>
      <c r="B420" s="42" t="s">
        <v>1067</v>
      </c>
      <c r="C420" s="44" t="s">
        <v>1068</v>
      </c>
      <c r="D420" s="41" t="s">
        <v>1066</v>
      </c>
      <c r="E420" s="43" t="s">
        <v>751</v>
      </c>
    </row>
    <row r="421" spans="1:5" x14ac:dyDescent="0.25">
      <c r="A421" s="41" t="s">
        <v>1069</v>
      </c>
      <c r="B421" s="42" t="s">
        <v>1067</v>
      </c>
      <c r="C421" s="44" t="s">
        <v>1068</v>
      </c>
      <c r="D421" s="41" t="s">
        <v>1066</v>
      </c>
      <c r="E421" s="43" t="s">
        <v>751</v>
      </c>
    </row>
    <row r="422" spans="1:5" x14ac:dyDescent="0.25">
      <c r="A422" s="41" t="s">
        <v>1070</v>
      </c>
      <c r="B422" s="42" t="s">
        <v>1067</v>
      </c>
      <c r="C422" s="44" t="s">
        <v>1068</v>
      </c>
      <c r="D422" s="41" t="s">
        <v>1066</v>
      </c>
      <c r="E422" s="43" t="s">
        <v>751</v>
      </c>
    </row>
    <row r="423" spans="1:5" x14ac:dyDescent="0.25">
      <c r="A423" s="41" t="s">
        <v>1071</v>
      </c>
      <c r="B423" s="42" t="s">
        <v>1072</v>
      </c>
      <c r="C423" s="44" t="s">
        <v>1075</v>
      </c>
      <c r="D423" s="41" t="s">
        <v>1073</v>
      </c>
      <c r="E423" s="43" t="s">
        <v>1074</v>
      </c>
    </row>
    <row r="424" spans="1:5" x14ac:dyDescent="0.25">
      <c r="A424" s="41" t="s">
        <v>1076</v>
      </c>
      <c r="B424" s="42" t="s">
        <v>1072</v>
      </c>
      <c r="C424" s="44" t="s">
        <v>1075</v>
      </c>
      <c r="D424" s="41" t="s">
        <v>1076</v>
      </c>
      <c r="E424" s="43" t="s">
        <v>1074</v>
      </c>
    </row>
    <row r="425" spans="1:5" x14ac:dyDescent="0.25">
      <c r="A425" s="41" t="s">
        <v>1073</v>
      </c>
      <c r="B425" s="42" t="s">
        <v>1072</v>
      </c>
      <c r="C425" s="44" t="s">
        <v>1075</v>
      </c>
      <c r="D425" s="41" t="s">
        <v>1073</v>
      </c>
      <c r="E425" s="43" t="s">
        <v>1074</v>
      </c>
    </row>
    <row r="426" spans="1:5" x14ac:dyDescent="0.25">
      <c r="A426" s="41" t="s">
        <v>1077</v>
      </c>
      <c r="B426" s="42" t="s">
        <v>1078</v>
      </c>
      <c r="C426" s="44" t="s">
        <v>1081</v>
      </c>
      <c r="D426" s="41" t="s">
        <v>1079</v>
      </c>
      <c r="E426" s="43" t="s">
        <v>1080</v>
      </c>
    </row>
    <row r="427" spans="1:5" x14ac:dyDescent="0.25">
      <c r="A427" s="41" t="s">
        <v>1082</v>
      </c>
      <c r="B427" s="42" t="s">
        <v>1078</v>
      </c>
      <c r="C427" s="44" t="s">
        <v>1081</v>
      </c>
      <c r="D427" s="41" t="s">
        <v>1079</v>
      </c>
      <c r="E427" s="43" t="s">
        <v>1080</v>
      </c>
    </row>
    <row r="428" spans="1:5" x14ac:dyDescent="0.25">
      <c r="A428" s="41" t="s">
        <v>1083</v>
      </c>
      <c r="B428" s="42" t="s">
        <v>1078</v>
      </c>
      <c r="C428" s="44" t="s">
        <v>1081</v>
      </c>
      <c r="D428" s="41" t="s">
        <v>1079</v>
      </c>
      <c r="E428" s="43" t="s">
        <v>1080</v>
      </c>
    </row>
    <row r="429" spans="1:5" x14ac:dyDescent="0.25">
      <c r="A429" s="41" t="s">
        <v>1079</v>
      </c>
      <c r="B429" s="42" t="s">
        <v>1078</v>
      </c>
      <c r="C429" s="44" t="s">
        <v>1081</v>
      </c>
      <c r="D429" s="41" t="s">
        <v>1079</v>
      </c>
      <c r="E429" s="43" t="s">
        <v>1080</v>
      </c>
    </row>
    <row r="430" spans="1:5" x14ac:dyDescent="0.25">
      <c r="A430" s="41" t="s">
        <v>1084</v>
      </c>
      <c r="B430" s="42" t="s">
        <v>1078</v>
      </c>
      <c r="C430" s="44" t="s">
        <v>1081</v>
      </c>
      <c r="D430" s="41" t="s">
        <v>1079</v>
      </c>
      <c r="E430" s="43" t="s">
        <v>1080</v>
      </c>
    </row>
    <row r="431" spans="1:5" x14ac:dyDescent="0.25">
      <c r="A431" s="41" t="s">
        <v>1085</v>
      </c>
      <c r="B431" s="42" t="s">
        <v>1078</v>
      </c>
      <c r="C431" s="44" t="s">
        <v>1081</v>
      </c>
      <c r="D431" s="41" t="s">
        <v>1079</v>
      </c>
      <c r="E431" s="43" t="s">
        <v>1080</v>
      </c>
    </row>
    <row r="432" spans="1:5" x14ac:dyDescent="0.25">
      <c r="A432" s="41" t="s">
        <v>1086</v>
      </c>
      <c r="B432" s="42" t="s">
        <v>1078</v>
      </c>
      <c r="C432" s="44" t="s">
        <v>1081</v>
      </c>
      <c r="D432" s="41" t="s">
        <v>1079</v>
      </c>
      <c r="E432" s="43" t="s">
        <v>1080</v>
      </c>
    </row>
    <row r="433" spans="1:5" x14ac:dyDescent="0.25">
      <c r="A433" s="41" t="s">
        <v>1087</v>
      </c>
      <c r="B433" s="42" t="s">
        <v>1078</v>
      </c>
      <c r="C433" s="44" t="s">
        <v>1081</v>
      </c>
      <c r="D433" s="41" t="s">
        <v>1079</v>
      </c>
      <c r="E433" s="43" t="s">
        <v>1080</v>
      </c>
    </row>
    <row r="434" spans="1:5" x14ac:dyDescent="0.25">
      <c r="A434" s="41" t="s">
        <v>1088</v>
      </c>
      <c r="B434" s="42" t="s">
        <v>1078</v>
      </c>
      <c r="C434" s="44" t="s">
        <v>1081</v>
      </c>
      <c r="D434" s="41" t="s">
        <v>1079</v>
      </c>
      <c r="E434" s="43" t="s">
        <v>1080</v>
      </c>
    </row>
    <row r="435" spans="1:5" x14ac:dyDescent="0.25">
      <c r="A435" s="41" t="s">
        <v>1089</v>
      </c>
      <c r="B435" s="42" t="s">
        <v>1078</v>
      </c>
      <c r="C435" s="44" t="s">
        <v>1081</v>
      </c>
      <c r="D435" s="41" t="s">
        <v>1079</v>
      </c>
      <c r="E435" s="43" t="s">
        <v>1080</v>
      </c>
    </row>
    <row r="436" spans="1:5" x14ac:dyDescent="0.25">
      <c r="A436" s="41" t="s">
        <v>1090</v>
      </c>
      <c r="B436" s="42" t="s">
        <v>1091</v>
      </c>
      <c r="C436" s="44" t="s">
        <v>1093</v>
      </c>
      <c r="D436" s="41" t="s">
        <v>1090</v>
      </c>
      <c r="E436" s="43" t="s">
        <v>1092</v>
      </c>
    </row>
    <row r="437" spans="1:5" x14ac:dyDescent="0.25">
      <c r="A437" s="41" t="s">
        <v>1094</v>
      </c>
      <c r="B437" s="42" t="s">
        <v>1095</v>
      </c>
      <c r="C437" s="44" t="s">
        <v>1097</v>
      </c>
      <c r="D437" s="41" t="s">
        <v>1094</v>
      </c>
      <c r="E437" s="43" t="s">
        <v>1096</v>
      </c>
    </row>
    <row r="438" spans="1:5" x14ac:dyDescent="0.25">
      <c r="A438" s="41" t="s">
        <v>1098</v>
      </c>
      <c r="B438" s="42" t="s">
        <v>1095</v>
      </c>
      <c r="C438" s="44" t="s">
        <v>1097</v>
      </c>
      <c r="D438" s="41" t="s">
        <v>1094</v>
      </c>
      <c r="E438" s="43" t="s">
        <v>1096</v>
      </c>
    </row>
    <row r="439" spans="1:5" x14ac:dyDescent="0.25">
      <c r="A439" s="41" t="s">
        <v>1099</v>
      </c>
      <c r="B439" s="42" t="s">
        <v>1100</v>
      </c>
      <c r="C439" s="44" t="s">
        <v>1102</v>
      </c>
      <c r="D439" s="41" t="s">
        <v>1099</v>
      </c>
      <c r="E439" s="43" t="s">
        <v>1101</v>
      </c>
    </row>
    <row r="440" spans="1:5" x14ac:dyDescent="0.25">
      <c r="A440" s="41" t="s">
        <v>1103</v>
      </c>
      <c r="B440" s="42" t="s">
        <v>1100</v>
      </c>
      <c r="C440" s="44" t="s">
        <v>1102</v>
      </c>
      <c r="D440" s="41" t="s">
        <v>1099</v>
      </c>
      <c r="E440" s="43" t="s">
        <v>1101</v>
      </c>
    </row>
    <row r="441" spans="1:5" x14ac:dyDescent="0.25">
      <c r="A441" s="41" t="s">
        <v>1104</v>
      </c>
      <c r="B441" s="42" t="s">
        <v>1105</v>
      </c>
      <c r="C441" s="44" t="s">
        <v>1107</v>
      </c>
      <c r="D441" s="41" t="s">
        <v>1104</v>
      </c>
      <c r="E441" s="43" t="s">
        <v>1106</v>
      </c>
    </row>
    <row r="442" spans="1:5" x14ac:dyDescent="0.25">
      <c r="A442" s="41" t="s">
        <v>1108</v>
      </c>
      <c r="B442" s="42" t="s">
        <v>1109</v>
      </c>
      <c r="C442" s="44" t="s">
        <v>1111</v>
      </c>
      <c r="D442" s="41" t="s">
        <v>1108</v>
      </c>
      <c r="E442" s="43" t="s">
        <v>1110</v>
      </c>
    </row>
    <row r="443" spans="1:5" x14ac:dyDescent="0.25">
      <c r="A443" s="41" t="s">
        <v>1112</v>
      </c>
      <c r="B443" s="42" t="s">
        <v>1113</v>
      </c>
      <c r="C443" s="44" t="s">
        <v>1115</v>
      </c>
      <c r="D443" s="41" t="s">
        <v>1112</v>
      </c>
      <c r="E443" s="43" t="s">
        <v>1114</v>
      </c>
    </row>
    <row r="444" spans="1:5" x14ac:dyDescent="0.25">
      <c r="A444" s="41" t="s">
        <v>1116</v>
      </c>
      <c r="B444" s="42" t="s">
        <v>1113</v>
      </c>
      <c r="C444" s="44" t="s">
        <v>1115</v>
      </c>
      <c r="D444" s="41" t="s">
        <v>1112</v>
      </c>
      <c r="E444" s="43" t="s">
        <v>1114</v>
      </c>
    </row>
    <row r="445" spans="1:5" x14ac:dyDescent="0.25">
      <c r="A445" s="41" t="s">
        <v>1117</v>
      </c>
      <c r="B445" s="42" t="s">
        <v>1118</v>
      </c>
      <c r="C445" s="44" t="s">
        <v>1120</v>
      </c>
      <c r="D445" s="41" t="s">
        <v>1117</v>
      </c>
      <c r="E445" s="43" t="s">
        <v>1119</v>
      </c>
    </row>
    <row r="446" spans="1:5" x14ac:dyDescent="0.25">
      <c r="A446" s="41" t="s">
        <v>1121</v>
      </c>
      <c r="B446" s="42" t="s">
        <v>1118</v>
      </c>
      <c r="C446" s="44" t="s">
        <v>1120</v>
      </c>
      <c r="D446" s="41" t="s">
        <v>1117</v>
      </c>
      <c r="E446" s="43" t="s">
        <v>1119</v>
      </c>
    </row>
    <row r="447" spans="1:5" x14ac:dyDescent="0.25">
      <c r="A447" s="41" t="s">
        <v>1122</v>
      </c>
      <c r="B447" s="42" t="s">
        <v>1118</v>
      </c>
      <c r="C447" s="44" t="s">
        <v>1120</v>
      </c>
      <c r="D447" s="41" t="s">
        <v>1117</v>
      </c>
      <c r="E447" s="43" t="s">
        <v>1119</v>
      </c>
    </row>
    <row r="448" spans="1:5" x14ac:dyDescent="0.25">
      <c r="A448" s="41" t="s">
        <v>1123</v>
      </c>
      <c r="B448" s="42" t="s">
        <v>1118</v>
      </c>
      <c r="C448" s="44" t="s">
        <v>1120</v>
      </c>
      <c r="D448" s="41" t="s">
        <v>1117</v>
      </c>
      <c r="E448" s="43" t="s">
        <v>1119</v>
      </c>
    </row>
    <row r="449" spans="1:5" x14ac:dyDescent="0.25">
      <c r="A449" s="41" t="s">
        <v>1124</v>
      </c>
      <c r="B449" s="42" t="s">
        <v>1125</v>
      </c>
      <c r="C449" s="44" t="s">
        <v>1127</v>
      </c>
      <c r="D449" s="41" t="s">
        <v>1124</v>
      </c>
      <c r="E449" s="43" t="s">
        <v>1126</v>
      </c>
    </row>
    <row r="450" spans="1:5" x14ac:dyDescent="0.25">
      <c r="A450" s="41" t="s">
        <v>1128</v>
      </c>
      <c r="B450" s="42" t="s">
        <v>1125</v>
      </c>
      <c r="C450" s="44" t="s">
        <v>1127</v>
      </c>
      <c r="D450" s="41" t="s">
        <v>1124</v>
      </c>
      <c r="E450" s="43" t="s">
        <v>1126</v>
      </c>
    </row>
    <row r="451" spans="1:5" x14ac:dyDescent="0.25">
      <c r="A451" s="41" t="s">
        <v>1129</v>
      </c>
      <c r="B451" s="42" t="s">
        <v>1130</v>
      </c>
      <c r="C451" s="44" t="e">
        <v>#N/A</v>
      </c>
      <c r="D451" s="41" t="s">
        <v>1129</v>
      </c>
      <c r="E451" s="43" t="e">
        <v>#N/A</v>
      </c>
    </row>
    <row r="452" spans="1:5" x14ac:dyDescent="0.25">
      <c r="A452" s="41" t="s">
        <v>1131</v>
      </c>
      <c r="B452" s="42" t="s">
        <v>1132</v>
      </c>
      <c r="C452" s="44" t="s">
        <v>1134</v>
      </c>
      <c r="D452" s="41" t="s">
        <v>1131</v>
      </c>
      <c r="E452" s="43" t="s">
        <v>1133</v>
      </c>
    </row>
    <row r="453" spans="1:5" x14ac:dyDescent="0.25">
      <c r="A453" s="41" t="s">
        <v>1135</v>
      </c>
      <c r="B453" s="42" t="s">
        <v>1136</v>
      </c>
      <c r="C453" s="44" t="s">
        <v>1138</v>
      </c>
      <c r="D453" s="41" t="s">
        <v>1135</v>
      </c>
      <c r="E453" s="43" t="s">
        <v>1137</v>
      </c>
    </row>
    <row r="454" spans="1:5" x14ac:dyDescent="0.25">
      <c r="A454" s="41" t="s">
        <v>1139</v>
      </c>
      <c r="B454" s="42" t="s">
        <v>1140</v>
      </c>
      <c r="C454" s="44" t="s">
        <v>1143</v>
      </c>
      <c r="D454" s="41" t="s">
        <v>1141</v>
      </c>
      <c r="E454" s="43" t="s">
        <v>1142</v>
      </c>
    </row>
    <row r="455" spans="1:5" x14ac:dyDescent="0.25">
      <c r="A455" s="41" t="s">
        <v>1141</v>
      </c>
      <c r="B455" s="42" t="s">
        <v>1140</v>
      </c>
      <c r="C455" s="44" t="s">
        <v>1143</v>
      </c>
      <c r="D455" s="41" t="s">
        <v>1141</v>
      </c>
      <c r="E455" s="43" t="s">
        <v>1142</v>
      </c>
    </row>
    <row r="456" spans="1:5" x14ac:dyDescent="0.25">
      <c r="A456" s="41" t="s">
        <v>1144</v>
      </c>
      <c r="B456" s="42" t="s">
        <v>1145</v>
      </c>
      <c r="C456" s="44" t="s">
        <v>1148</v>
      </c>
      <c r="D456" s="41" t="s">
        <v>1146</v>
      </c>
      <c r="E456" s="43" t="s">
        <v>1147</v>
      </c>
    </row>
    <row r="457" spans="1:5" x14ac:dyDescent="0.25">
      <c r="A457" s="41" t="s">
        <v>1146</v>
      </c>
      <c r="B457" s="42" t="s">
        <v>1145</v>
      </c>
      <c r="C457" s="44" t="s">
        <v>1148</v>
      </c>
      <c r="D457" s="41" t="s">
        <v>1146</v>
      </c>
      <c r="E457" s="43" t="s">
        <v>1147</v>
      </c>
    </row>
    <row r="458" spans="1:5" x14ac:dyDescent="0.25">
      <c r="A458" s="41" t="s">
        <v>1149</v>
      </c>
      <c r="B458" s="42" t="s">
        <v>1150</v>
      </c>
      <c r="C458" s="44" t="s">
        <v>1152</v>
      </c>
      <c r="D458" s="41" t="s">
        <v>1151</v>
      </c>
      <c r="E458" s="43" t="s">
        <v>1147</v>
      </c>
    </row>
    <row r="459" spans="1:5" x14ac:dyDescent="0.25">
      <c r="A459" s="41" t="s">
        <v>1151</v>
      </c>
      <c r="B459" s="42" t="s">
        <v>1150</v>
      </c>
      <c r="C459" s="44" t="s">
        <v>1152</v>
      </c>
      <c r="D459" s="41" t="s">
        <v>1151</v>
      </c>
      <c r="E459" s="43" t="s">
        <v>1153</v>
      </c>
    </row>
    <row r="460" spans="1:5" x14ac:dyDescent="0.25">
      <c r="A460" s="41" t="s">
        <v>1154</v>
      </c>
      <c r="B460" s="42" t="s">
        <v>1155</v>
      </c>
      <c r="C460" s="44" t="s">
        <v>1158</v>
      </c>
      <c r="D460" s="41" t="s">
        <v>1156</v>
      </c>
      <c r="E460" s="43" t="s">
        <v>1157</v>
      </c>
    </row>
    <row r="461" spans="1:5" x14ac:dyDescent="0.25">
      <c r="A461" s="41" t="s">
        <v>1159</v>
      </c>
      <c r="B461" s="42" t="s">
        <v>1155</v>
      </c>
      <c r="C461" s="44" t="s">
        <v>1158</v>
      </c>
      <c r="D461" s="41" t="s">
        <v>1156</v>
      </c>
      <c r="E461" s="43" t="s">
        <v>1157</v>
      </c>
    </row>
    <row r="462" spans="1:5" x14ac:dyDescent="0.25">
      <c r="A462" s="41" t="s">
        <v>1160</v>
      </c>
      <c r="B462" s="42" t="s">
        <v>1155</v>
      </c>
      <c r="C462" s="44" t="s">
        <v>1158</v>
      </c>
      <c r="D462" s="41" t="s">
        <v>1156</v>
      </c>
      <c r="E462" s="43" t="s">
        <v>1157</v>
      </c>
    </row>
    <row r="463" spans="1:5" x14ac:dyDescent="0.25">
      <c r="A463" s="41" t="s">
        <v>1156</v>
      </c>
      <c r="B463" s="42" t="s">
        <v>1155</v>
      </c>
      <c r="C463" s="44" t="s">
        <v>1158</v>
      </c>
      <c r="D463" s="41" t="s">
        <v>1156</v>
      </c>
      <c r="E463" s="43" t="s">
        <v>1157</v>
      </c>
    </row>
    <row r="464" spans="1:5" x14ac:dyDescent="0.25">
      <c r="A464" s="41" t="s">
        <v>1161</v>
      </c>
      <c r="B464" s="42" t="s">
        <v>1162</v>
      </c>
      <c r="C464" s="44" t="s">
        <v>1165</v>
      </c>
      <c r="D464" s="41" t="s">
        <v>1163</v>
      </c>
      <c r="E464" s="43" t="s">
        <v>1164</v>
      </c>
    </row>
    <row r="465" spans="1:5" x14ac:dyDescent="0.25">
      <c r="A465" s="41" t="s">
        <v>1163</v>
      </c>
      <c r="B465" s="42" t="s">
        <v>1162</v>
      </c>
      <c r="C465" s="44" t="s">
        <v>1165</v>
      </c>
      <c r="D465" s="41" t="s">
        <v>1163</v>
      </c>
      <c r="E465" s="43" t="s">
        <v>1164</v>
      </c>
    </row>
    <row r="466" spans="1:5" x14ac:dyDescent="0.25">
      <c r="A466" s="41" t="s">
        <v>1166</v>
      </c>
      <c r="B466" s="42" t="s">
        <v>1167</v>
      </c>
      <c r="C466" s="44" t="s">
        <v>1169</v>
      </c>
      <c r="D466" s="41" t="s">
        <v>1166</v>
      </c>
      <c r="E466" s="43" t="s">
        <v>1168</v>
      </c>
    </row>
    <row r="467" spans="1:5" x14ac:dyDescent="0.25">
      <c r="A467" s="41" t="s">
        <v>1170</v>
      </c>
      <c r="B467" s="42" t="s">
        <v>1171</v>
      </c>
      <c r="C467" s="44" t="s">
        <v>1173</v>
      </c>
      <c r="D467" s="41" t="s">
        <v>1170</v>
      </c>
      <c r="E467" s="43" t="s">
        <v>1172</v>
      </c>
    </row>
    <row r="468" spans="1:5" x14ac:dyDescent="0.25">
      <c r="A468" s="41" t="s">
        <v>1174</v>
      </c>
      <c r="B468" s="42" t="s">
        <v>1171</v>
      </c>
      <c r="C468" s="44" t="s">
        <v>1173</v>
      </c>
      <c r="D468" s="41" t="s">
        <v>1170</v>
      </c>
      <c r="E468" s="43" t="s">
        <v>1172</v>
      </c>
    </row>
    <row r="469" spans="1:5" x14ac:dyDescent="0.25">
      <c r="A469" s="41" t="s">
        <v>1175</v>
      </c>
      <c r="B469" s="42" t="s">
        <v>1171</v>
      </c>
      <c r="C469" s="44" t="s">
        <v>1173</v>
      </c>
      <c r="D469" s="41" t="s">
        <v>1170</v>
      </c>
      <c r="E469" s="43" t="s">
        <v>1176</v>
      </c>
    </row>
    <row r="470" spans="1:5" x14ac:dyDescent="0.25">
      <c r="A470" s="41" t="s">
        <v>1177</v>
      </c>
      <c r="B470" s="42" t="s">
        <v>1171</v>
      </c>
      <c r="C470" s="44" t="s">
        <v>1173</v>
      </c>
      <c r="D470" s="41" t="s">
        <v>1170</v>
      </c>
      <c r="E470" s="43" t="s">
        <v>1176</v>
      </c>
    </row>
    <row r="471" spans="1:5" x14ac:dyDescent="0.25">
      <c r="A471" s="41" t="s">
        <v>1178</v>
      </c>
      <c r="B471" s="42" t="s">
        <v>1179</v>
      </c>
      <c r="C471" s="44" t="s">
        <v>1182</v>
      </c>
      <c r="D471" s="41" t="s">
        <v>1180</v>
      </c>
      <c r="E471" s="43" t="s">
        <v>1181</v>
      </c>
    </row>
    <row r="472" spans="1:5" x14ac:dyDescent="0.25">
      <c r="A472" s="41" t="s">
        <v>1183</v>
      </c>
      <c r="B472" s="42" t="s">
        <v>1184</v>
      </c>
      <c r="C472" s="44" t="s">
        <v>1186</v>
      </c>
      <c r="D472" s="41" t="s">
        <v>1183</v>
      </c>
      <c r="E472" s="43" t="s">
        <v>1185</v>
      </c>
    </row>
    <row r="473" spans="1:5" x14ac:dyDescent="0.25">
      <c r="A473" s="41" t="s">
        <v>1187</v>
      </c>
      <c r="B473" s="42" t="s">
        <v>1184</v>
      </c>
      <c r="C473" s="44" t="s">
        <v>1186</v>
      </c>
      <c r="D473" s="41" t="s">
        <v>1183</v>
      </c>
      <c r="E473" s="43" t="s">
        <v>1185</v>
      </c>
    </row>
    <row r="474" spans="1:5" x14ac:dyDescent="0.25">
      <c r="A474" s="41" t="s">
        <v>1188</v>
      </c>
      <c r="B474" s="42" t="s">
        <v>1179</v>
      </c>
      <c r="C474" s="44" t="s">
        <v>1182</v>
      </c>
      <c r="D474" s="41" t="s">
        <v>1180</v>
      </c>
      <c r="E474" s="43" t="s">
        <v>1181</v>
      </c>
    </row>
    <row r="475" spans="1:5" x14ac:dyDescent="0.25">
      <c r="A475" s="45" t="s">
        <v>1189</v>
      </c>
      <c r="B475" s="46" t="s">
        <v>1179</v>
      </c>
      <c r="C475" s="48" t="s">
        <v>1182</v>
      </c>
      <c r="D475" s="45" t="s">
        <v>1180</v>
      </c>
      <c r="E475" s="47" t="s">
        <v>1181</v>
      </c>
    </row>
    <row r="476" spans="1:5" x14ac:dyDescent="0.25">
      <c r="A476" s="41" t="s">
        <v>1180</v>
      </c>
      <c r="B476" s="42" t="s">
        <v>1179</v>
      </c>
      <c r="C476" s="44" t="s">
        <v>1182</v>
      </c>
      <c r="D476" s="41" t="s">
        <v>1180</v>
      </c>
      <c r="E476" s="43" t="s">
        <v>1181</v>
      </c>
    </row>
    <row r="477" spans="1:5" x14ac:dyDescent="0.25">
      <c r="A477" s="41" t="s">
        <v>1190</v>
      </c>
      <c r="B477" s="42" t="s">
        <v>1179</v>
      </c>
      <c r="C477" s="44" t="s">
        <v>1182</v>
      </c>
      <c r="D477" s="41" t="s">
        <v>1180</v>
      </c>
      <c r="E477" s="43" t="s">
        <v>1181</v>
      </c>
    </row>
    <row r="478" spans="1:5" x14ac:dyDescent="0.25">
      <c r="A478" s="45" t="s">
        <v>1191</v>
      </c>
      <c r="B478" s="46" t="s">
        <v>1179</v>
      </c>
      <c r="C478" s="48" t="s">
        <v>1182</v>
      </c>
      <c r="D478" s="45" t="s">
        <v>1180</v>
      </c>
      <c r="E478" s="47" t="s">
        <v>1181</v>
      </c>
    </row>
    <row r="479" spans="1:5" x14ac:dyDescent="0.25">
      <c r="A479" s="41" t="s">
        <v>1192</v>
      </c>
      <c r="B479" s="42" t="s">
        <v>1179</v>
      </c>
      <c r="C479" s="44" t="s">
        <v>1182</v>
      </c>
      <c r="D479" s="41" t="s">
        <v>1180</v>
      </c>
      <c r="E479" s="43" t="s">
        <v>1193</v>
      </c>
    </row>
    <row r="480" spans="1:5" x14ac:dyDescent="0.25">
      <c r="A480" s="41" t="s">
        <v>1194</v>
      </c>
      <c r="B480" s="42" t="s">
        <v>1179</v>
      </c>
      <c r="C480" s="44" t="s">
        <v>1182</v>
      </c>
      <c r="D480" s="41" t="s">
        <v>1180</v>
      </c>
      <c r="E480" s="43" t="s">
        <v>1181</v>
      </c>
    </row>
    <row r="481" spans="1:5" x14ac:dyDescent="0.25">
      <c r="A481" s="41" t="s">
        <v>1195</v>
      </c>
      <c r="B481" s="42" t="s">
        <v>1179</v>
      </c>
      <c r="C481" s="44" t="s">
        <v>1182</v>
      </c>
      <c r="D481" s="41" t="s">
        <v>1180</v>
      </c>
      <c r="E481" s="43" t="s">
        <v>1181</v>
      </c>
    </row>
    <row r="482" spans="1:5" x14ac:dyDescent="0.25">
      <c r="A482" s="41" t="s">
        <v>1196</v>
      </c>
      <c r="B482" s="42" t="s">
        <v>1179</v>
      </c>
      <c r="C482" s="44" t="s">
        <v>1182</v>
      </c>
      <c r="D482" s="41" t="s">
        <v>1180</v>
      </c>
      <c r="E482" s="43" t="s">
        <v>1181</v>
      </c>
    </row>
    <row r="483" spans="1:5" x14ac:dyDescent="0.25">
      <c r="A483" s="41" t="s">
        <v>1197</v>
      </c>
      <c r="B483" s="42" t="s">
        <v>1179</v>
      </c>
      <c r="C483" s="44" t="s">
        <v>1182</v>
      </c>
      <c r="D483" s="41" t="s">
        <v>1180</v>
      </c>
      <c r="E483" s="43" t="s">
        <v>1181</v>
      </c>
    </row>
    <row r="484" spans="1:5" x14ac:dyDescent="0.25">
      <c r="A484" s="41" t="s">
        <v>1198</v>
      </c>
      <c r="B484" s="42" t="s">
        <v>1179</v>
      </c>
      <c r="C484" s="44" t="s">
        <v>1182</v>
      </c>
      <c r="D484" s="41" t="s">
        <v>1180</v>
      </c>
      <c r="E484" s="43" t="s">
        <v>1181</v>
      </c>
    </row>
    <row r="485" spans="1:5" x14ac:dyDescent="0.25">
      <c r="A485" s="41" t="s">
        <v>1199</v>
      </c>
      <c r="B485" s="42" t="s">
        <v>1179</v>
      </c>
      <c r="C485" s="44" t="s">
        <v>1182</v>
      </c>
      <c r="D485" s="41" t="s">
        <v>1180</v>
      </c>
      <c r="E485" s="43" t="s">
        <v>1181</v>
      </c>
    </row>
    <row r="486" spans="1:5" x14ac:dyDescent="0.25">
      <c r="A486" s="41" t="s">
        <v>1200</v>
      </c>
      <c r="B486" s="42" t="s">
        <v>1179</v>
      </c>
      <c r="C486" s="44" t="s">
        <v>1182</v>
      </c>
      <c r="D486" s="41" t="s">
        <v>1180</v>
      </c>
      <c r="E486" s="43" t="s">
        <v>1181</v>
      </c>
    </row>
    <row r="487" spans="1:5" x14ac:dyDescent="0.25">
      <c r="A487" s="41" t="s">
        <v>1201</v>
      </c>
      <c r="B487" s="42" t="s">
        <v>1179</v>
      </c>
      <c r="C487" s="44" t="s">
        <v>1182</v>
      </c>
      <c r="D487" s="41" t="s">
        <v>1180</v>
      </c>
      <c r="E487" s="43" t="s">
        <v>1181</v>
      </c>
    </row>
    <row r="488" spans="1:5" x14ac:dyDescent="0.25">
      <c r="A488" s="41" t="s">
        <v>1202</v>
      </c>
      <c r="B488" s="42" t="s">
        <v>1203</v>
      </c>
      <c r="C488" s="44" t="s">
        <v>1205</v>
      </c>
      <c r="D488" s="41" t="s">
        <v>1202</v>
      </c>
      <c r="E488" s="43" t="s">
        <v>1204</v>
      </c>
    </row>
    <row r="489" spans="1:5" x14ac:dyDescent="0.25">
      <c r="A489" s="41" t="s">
        <v>1206</v>
      </c>
      <c r="B489" s="42" t="s">
        <v>1207</v>
      </c>
      <c r="C489" s="44" t="s">
        <v>1210</v>
      </c>
      <c r="D489" s="41" t="s">
        <v>1208</v>
      </c>
      <c r="E489" s="43" t="s">
        <v>1209</v>
      </c>
    </row>
    <row r="490" spans="1:5" x14ac:dyDescent="0.25">
      <c r="A490" s="41" t="s">
        <v>1208</v>
      </c>
      <c r="B490" s="42" t="s">
        <v>1207</v>
      </c>
      <c r="C490" s="44" t="s">
        <v>1210</v>
      </c>
      <c r="D490" s="41" t="s">
        <v>1208</v>
      </c>
      <c r="E490" s="43" t="s">
        <v>1209</v>
      </c>
    </row>
    <row r="491" spans="1:5" x14ac:dyDescent="0.25">
      <c r="A491" s="41" t="s">
        <v>1211</v>
      </c>
      <c r="B491" s="42" t="s">
        <v>1207</v>
      </c>
      <c r="C491" s="44" t="s">
        <v>1210</v>
      </c>
      <c r="D491" s="41" t="s">
        <v>1208</v>
      </c>
      <c r="E491" s="43" t="s">
        <v>1209</v>
      </c>
    </row>
    <row r="492" spans="1:5" x14ac:dyDescent="0.25">
      <c r="A492" s="41" t="s">
        <v>1212</v>
      </c>
      <c r="B492" s="42" t="s">
        <v>1207</v>
      </c>
      <c r="C492" s="44" t="s">
        <v>1210</v>
      </c>
      <c r="D492" s="41" t="s">
        <v>1208</v>
      </c>
      <c r="E492" s="43" t="s">
        <v>1209</v>
      </c>
    </row>
    <row r="493" spans="1:5" x14ac:dyDescent="0.25">
      <c r="A493" s="41" t="s">
        <v>1213</v>
      </c>
      <c r="B493" s="42" t="s">
        <v>1214</v>
      </c>
      <c r="C493" s="44" t="s">
        <v>1216</v>
      </c>
      <c r="D493" s="41" t="s">
        <v>1213</v>
      </c>
      <c r="E493" s="43" t="s">
        <v>1215</v>
      </c>
    </row>
    <row r="494" spans="1:5" x14ac:dyDescent="0.25">
      <c r="A494" s="45" t="s">
        <v>1217</v>
      </c>
      <c r="B494" s="46" t="s">
        <v>1218</v>
      </c>
      <c r="C494" s="48" t="s">
        <v>1221</v>
      </c>
      <c r="D494" s="45" t="s">
        <v>1219</v>
      </c>
      <c r="E494" s="47" t="s">
        <v>1220</v>
      </c>
    </row>
    <row r="495" spans="1:5" x14ac:dyDescent="0.25">
      <c r="A495" s="45" t="s">
        <v>1219</v>
      </c>
      <c r="B495" s="46" t="s">
        <v>1218</v>
      </c>
      <c r="C495" s="48" t="s">
        <v>1221</v>
      </c>
      <c r="D495" s="45" t="s">
        <v>1219</v>
      </c>
      <c r="E495" s="47" t="s">
        <v>1220</v>
      </c>
    </row>
    <row r="496" spans="1:5" x14ac:dyDescent="0.25">
      <c r="A496" s="45" t="s">
        <v>1222</v>
      </c>
      <c r="B496" s="46" t="s">
        <v>1218</v>
      </c>
      <c r="C496" s="48" t="s">
        <v>1221</v>
      </c>
      <c r="D496" s="45" t="s">
        <v>1219</v>
      </c>
      <c r="E496" s="47" t="s">
        <v>1220</v>
      </c>
    </row>
    <row r="497" spans="1:5" x14ac:dyDescent="0.25">
      <c r="A497" s="41" t="s">
        <v>1223</v>
      </c>
      <c r="B497" s="42" t="s">
        <v>1224</v>
      </c>
      <c r="C497" s="44" t="s">
        <v>1226</v>
      </c>
      <c r="D497" s="41" t="s">
        <v>1223</v>
      </c>
      <c r="E497" s="43" t="s">
        <v>1225</v>
      </c>
    </row>
    <row r="498" spans="1:5" x14ac:dyDescent="0.25">
      <c r="A498" s="41" t="s">
        <v>1227</v>
      </c>
      <c r="B498" s="42" t="s">
        <v>1224</v>
      </c>
      <c r="C498" s="44" t="s">
        <v>1226</v>
      </c>
      <c r="D498" s="41" t="s">
        <v>1223</v>
      </c>
      <c r="E498" s="43" t="s">
        <v>1228</v>
      </c>
    </row>
    <row r="499" spans="1:5" x14ac:dyDescent="0.25">
      <c r="A499" s="41" t="s">
        <v>1229</v>
      </c>
      <c r="B499" s="42" t="s">
        <v>1230</v>
      </c>
      <c r="C499" s="44" t="s">
        <v>1232</v>
      </c>
      <c r="D499" s="41" t="s">
        <v>1229</v>
      </c>
      <c r="E499" s="43" t="s">
        <v>1231</v>
      </c>
    </row>
    <row r="500" spans="1:5" x14ac:dyDescent="0.25">
      <c r="A500" s="41" t="s">
        <v>1233</v>
      </c>
      <c r="B500" s="42" t="s">
        <v>1230</v>
      </c>
      <c r="C500" s="44" t="s">
        <v>1232</v>
      </c>
      <c r="D500" s="41" t="s">
        <v>1229</v>
      </c>
      <c r="E500" s="43" t="s">
        <v>1231</v>
      </c>
    </row>
    <row r="501" spans="1:5" x14ac:dyDescent="0.25">
      <c r="A501" s="41" t="s">
        <v>1234</v>
      </c>
      <c r="B501" s="42" t="s">
        <v>1235</v>
      </c>
      <c r="C501" s="44" t="s">
        <v>1232</v>
      </c>
      <c r="D501" s="41" t="s">
        <v>1234</v>
      </c>
      <c r="E501" s="43" t="s">
        <v>1236</v>
      </c>
    </row>
    <row r="502" spans="1:5" x14ac:dyDescent="0.25">
      <c r="A502" s="41" t="s">
        <v>1237</v>
      </c>
      <c r="B502" s="42" t="s">
        <v>1235</v>
      </c>
      <c r="C502" s="44" t="s">
        <v>1232</v>
      </c>
      <c r="D502" s="41" t="s">
        <v>1234</v>
      </c>
      <c r="E502" s="43" t="s">
        <v>1231</v>
      </c>
    </row>
    <row r="503" spans="1:5" x14ac:dyDescent="0.25">
      <c r="A503" s="41" t="s">
        <v>1238</v>
      </c>
      <c r="B503" s="42" t="s">
        <v>1239</v>
      </c>
      <c r="C503" s="44" t="s">
        <v>1241</v>
      </c>
      <c r="D503" s="41" t="s">
        <v>1238</v>
      </c>
      <c r="E503" s="43" t="s">
        <v>1240</v>
      </c>
    </row>
    <row r="504" spans="1:5" x14ac:dyDescent="0.25">
      <c r="A504" s="41" t="s">
        <v>1242</v>
      </c>
      <c r="B504" s="42" t="s">
        <v>1239</v>
      </c>
      <c r="C504" s="44" t="s">
        <v>1241</v>
      </c>
      <c r="D504" s="41" t="s">
        <v>1238</v>
      </c>
      <c r="E504" s="43" t="s">
        <v>1240</v>
      </c>
    </row>
    <row r="505" spans="1:5" x14ac:dyDescent="0.25">
      <c r="A505" s="41" t="s">
        <v>1243</v>
      </c>
      <c r="B505" s="42" t="s">
        <v>1244</v>
      </c>
      <c r="C505" s="44" t="s">
        <v>1247</v>
      </c>
      <c r="D505" s="41" t="s">
        <v>1245</v>
      </c>
      <c r="E505" s="43" t="s">
        <v>1246</v>
      </c>
    </row>
    <row r="506" spans="1:5" x14ac:dyDescent="0.25">
      <c r="A506" s="41" t="s">
        <v>1245</v>
      </c>
      <c r="B506" s="42" t="s">
        <v>1244</v>
      </c>
      <c r="C506" s="44" t="s">
        <v>1247</v>
      </c>
      <c r="D506" s="41" t="s">
        <v>1245</v>
      </c>
      <c r="E506" s="43" t="s">
        <v>1246</v>
      </c>
    </row>
    <row r="507" spans="1:5" x14ac:dyDescent="0.25">
      <c r="A507" s="41" t="s">
        <v>1248</v>
      </c>
      <c r="B507" s="42" t="s">
        <v>1249</v>
      </c>
      <c r="C507" s="44" t="s">
        <v>1251</v>
      </c>
      <c r="D507" s="41" t="s">
        <v>1248</v>
      </c>
      <c r="E507" s="43" t="s">
        <v>1250</v>
      </c>
    </row>
    <row r="508" spans="1:5" x14ac:dyDescent="0.25">
      <c r="A508" s="41" t="s">
        <v>1252</v>
      </c>
      <c r="B508" s="42" t="s">
        <v>1249</v>
      </c>
      <c r="C508" s="44" t="s">
        <v>1251</v>
      </c>
      <c r="D508" s="41" t="s">
        <v>1248</v>
      </c>
      <c r="E508" s="43" t="s">
        <v>1250</v>
      </c>
    </row>
    <row r="509" spans="1:5" x14ac:dyDescent="0.25">
      <c r="A509" s="41" t="s">
        <v>1253</v>
      </c>
      <c r="B509" s="42" t="s">
        <v>1254</v>
      </c>
      <c r="C509" s="44" t="s">
        <v>1257</v>
      </c>
      <c r="D509" s="41" t="s">
        <v>1255</v>
      </c>
      <c r="E509" s="43" t="s">
        <v>1256</v>
      </c>
    </row>
    <row r="510" spans="1:5" x14ac:dyDescent="0.25">
      <c r="A510" s="41" t="s">
        <v>1258</v>
      </c>
      <c r="B510" s="42" t="s">
        <v>1254</v>
      </c>
      <c r="C510" s="44" t="s">
        <v>1257</v>
      </c>
      <c r="D510" s="41" t="s">
        <v>1255</v>
      </c>
      <c r="E510" s="43" t="s">
        <v>1256</v>
      </c>
    </row>
    <row r="511" spans="1:5" x14ac:dyDescent="0.25">
      <c r="A511" s="41" t="s">
        <v>1255</v>
      </c>
      <c r="B511" s="42" t="s">
        <v>1254</v>
      </c>
      <c r="C511" s="44" t="s">
        <v>1257</v>
      </c>
      <c r="D511" s="41" t="s">
        <v>1255</v>
      </c>
      <c r="E511" s="43" t="s">
        <v>1256</v>
      </c>
    </row>
    <row r="512" spans="1:5" x14ac:dyDescent="0.25">
      <c r="A512" s="41" t="s">
        <v>1259</v>
      </c>
      <c r="B512" s="42" t="s">
        <v>1254</v>
      </c>
      <c r="C512" s="44" t="s">
        <v>1257</v>
      </c>
      <c r="D512" s="41" t="s">
        <v>1255</v>
      </c>
      <c r="E512" s="43" t="s">
        <v>1256</v>
      </c>
    </row>
    <row r="513" spans="1:5" x14ac:dyDescent="0.25">
      <c r="A513" s="41" t="s">
        <v>1260</v>
      </c>
      <c r="B513" s="42" t="s">
        <v>1254</v>
      </c>
      <c r="C513" s="44" t="s">
        <v>1257</v>
      </c>
      <c r="D513" s="41" t="s">
        <v>1255</v>
      </c>
      <c r="E513" s="43" t="s">
        <v>1256</v>
      </c>
    </row>
    <row r="514" spans="1:5" x14ac:dyDescent="0.25">
      <c r="A514" s="41" t="s">
        <v>1261</v>
      </c>
      <c r="B514" s="42" t="s">
        <v>1254</v>
      </c>
      <c r="C514" s="44" t="s">
        <v>1257</v>
      </c>
      <c r="D514" s="41" t="s">
        <v>1255</v>
      </c>
      <c r="E514" s="43" t="s">
        <v>1256</v>
      </c>
    </row>
    <row r="515" spans="1:5" x14ac:dyDescent="0.25">
      <c r="A515" s="41" t="s">
        <v>1262</v>
      </c>
      <c r="B515" s="42" t="s">
        <v>1254</v>
      </c>
      <c r="C515" s="44" t="s">
        <v>1257</v>
      </c>
      <c r="D515" s="41" t="s">
        <v>1255</v>
      </c>
      <c r="E515" s="43" t="s">
        <v>1256</v>
      </c>
    </row>
    <row r="516" spans="1:5" x14ac:dyDescent="0.25">
      <c r="A516" s="41" t="s">
        <v>1263</v>
      </c>
      <c r="B516" s="42" t="s">
        <v>1254</v>
      </c>
      <c r="C516" s="44" t="s">
        <v>1257</v>
      </c>
      <c r="D516" s="41" t="s">
        <v>1255</v>
      </c>
      <c r="E516" s="43" t="s">
        <v>1256</v>
      </c>
    </row>
    <row r="517" spans="1:5" x14ac:dyDescent="0.25">
      <c r="A517" s="41" t="s">
        <v>1264</v>
      </c>
      <c r="B517" s="42" t="s">
        <v>1254</v>
      </c>
      <c r="C517" s="44" t="s">
        <v>1257</v>
      </c>
      <c r="D517" s="41" t="s">
        <v>1255</v>
      </c>
      <c r="E517" s="43" t="s">
        <v>1256</v>
      </c>
    </row>
    <row r="518" spans="1:5" x14ac:dyDescent="0.25">
      <c r="A518" s="41" t="s">
        <v>1265</v>
      </c>
      <c r="B518" s="42" t="s">
        <v>1266</v>
      </c>
      <c r="C518" s="44" t="s">
        <v>1257</v>
      </c>
      <c r="D518" s="41" t="s">
        <v>1265</v>
      </c>
      <c r="E518" s="43" t="s">
        <v>1267</v>
      </c>
    </row>
    <row r="519" spans="1:5" x14ac:dyDescent="0.25">
      <c r="A519" s="41" t="s">
        <v>1268</v>
      </c>
      <c r="B519" s="42" t="s">
        <v>1266</v>
      </c>
      <c r="C519" s="44" t="s">
        <v>1270</v>
      </c>
      <c r="D519" s="41" t="s">
        <v>1265</v>
      </c>
      <c r="E519" s="43" t="s">
        <v>1269</v>
      </c>
    </row>
    <row r="520" spans="1:5" x14ac:dyDescent="0.25">
      <c r="A520" s="41" t="s">
        <v>1271</v>
      </c>
      <c r="B520" s="42" t="s">
        <v>1272</v>
      </c>
      <c r="C520" s="44" t="s">
        <v>1275</v>
      </c>
      <c r="D520" s="41" t="s">
        <v>1273</v>
      </c>
      <c r="E520" s="43" t="s">
        <v>1274</v>
      </c>
    </row>
    <row r="521" spans="1:5" x14ac:dyDescent="0.25">
      <c r="A521" s="41" t="s">
        <v>1273</v>
      </c>
      <c r="B521" s="42" t="s">
        <v>1272</v>
      </c>
      <c r="C521" s="44" t="s">
        <v>1275</v>
      </c>
      <c r="D521" s="41" t="s">
        <v>1273</v>
      </c>
      <c r="E521" s="43" t="s">
        <v>1274</v>
      </c>
    </row>
    <row r="522" spans="1:5" x14ac:dyDescent="0.25">
      <c r="A522" s="41" t="s">
        <v>1276</v>
      </c>
      <c r="B522" s="42" t="s">
        <v>1277</v>
      </c>
      <c r="C522" s="44" t="s">
        <v>1279</v>
      </c>
      <c r="D522" s="41" t="s">
        <v>1276</v>
      </c>
      <c r="E522" s="43" t="s">
        <v>1278</v>
      </c>
    </row>
    <row r="523" spans="1:5" x14ac:dyDescent="0.25">
      <c r="A523" s="41" t="s">
        <v>1280</v>
      </c>
      <c r="B523" s="42" t="s">
        <v>1277</v>
      </c>
      <c r="C523" s="44" t="s">
        <v>1279</v>
      </c>
      <c r="D523" s="41" t="s">
        <v>1276</v>
      </c>
      <c r="E523" s="43" t="s">
        <v>1278</v>
      </c>
    </row>
    <row r="524" spans="1:5" x14ac:dyDescent="0.25">
      <c r="A524" s="41" t="s">
        <v>1281</v>
      </c>
      <c r="B524" s="42" t="s">
        <v>1282</v>
      </c>
      <c r="C524" s="44" t="s">
        <v>1283</v>
      </c>
      <c r="D524" s="41" t="s">
        <v>1281</v>
      </c>
      <c r="E524" s="43" t="s">
        <v>1278</v>
      </c>
    </row>
    <row r="525" spans="1:5" x14ac:dyDescent="0.25">
      <c r="A525" s="41" t="s">
        <v>1284</v>
      </c>
      <c r="B525" s="42" t="s">
        <v>1282</v>
      </c>
      <c r="C525" s="44" t="s">
        <v>1283</v>
      </c>
      <c r="D525" s="41" t="s">
        <v>1281</v>
      </c>
      <c r="E525" s="43" t="s">
        <v>1278</v>
      </c>
    </row>
    <row r="526" spans="1:5" x14ac:dyDescent="0.25">
      <c r="A526" s="41" t="s">
        <v>1285</v>
      </c>
      <c r="B526" s="42" t="s">
        <v>1286</v>
      </c>
      <c r="C526" s="44" t="s">
        <v>1288</v>
      </c>
      <c r="D526" s="41" t="s">
        <v>1285</v>
      </c>
      <c r="E526" s="43" t="s">
        <v>1287</v>
      </c>
    </row>
    <row r="527" spans="1:5" x14ac:dyDescent="0.25">
      <c r="A527" s="41" t="s">
        <v>1289</v>
      </c>
      <c r="B527" s="42" t="s">
        <v>1290</v>
      </c>
      <c r="C527" s="44" t="s">
        <v>1292</v>
      </c>
      <c r="D527" s="41" t="s">
        <v>1291</v>
      </c>
      <c r="E527" s="43" t="s">
        <v>1278</v>
      </c>
    </row>
    <row r="528" spans="1:5" x14ac:dyDescent="0.25">
      <c r="A528" s="41" t="s">
        <v>1291</v>
      </c>
      <c r="B528" s="42" t="s">
        <v>1290</v>
      </c>
      <c r="C528" s="44" t="s">
        <v>1292</v>
      </c>
      <c r="D528" s="41" t="s">
        <v>1291</v>
      </c>
      <c r="E528" s="43" t="s">
        <v>1278</v>
      </c>
    </row>
    <row r="529" spans="1:5" x14ac:dyDescent="0.25">
      <c r="A529" s="41" t="s">
        <v>1293</v>
      </c>
      <c r="B529" s="42" t="s">
        <v>1294</v>
      </c>
      <c r="C529" s="44" t="s">
        <v>1295</v>
      </c>
      <c r="D529" s="41" t="s">
        <v>1293</v>
      </c>
      <c r="E529" s="43" t="s">
        <v>562</v>
      </c>
    </row>
    <row r="530" spans="1:5" x14ac:dyDescent="0.25">
      <c r="A530" s="41" t="s">
        <v>1296</v>
      </c>
      <c r="B530" s="42" t="s">
        <v>1294</v>
      </c>
      <c r="C530" s="44" t="s">
        <v>1295</v>
      </c>
      <c r="D530" s="41" t="s">
        <v>1293</v>
      </c>
      <c r="E530" s="43" t="s">
        <v>562</v>
      </c>
    </row>
    <row r="531" spans="1:5" x14ac:dyDescent="0.25">
      <c r="A531" s="41" t="s">
        <v>1297</v>
      </c>
      <c r="B531" s="42" t="s">
        <v>1298</v>
      </c>
      <c r="C531" s="44" t="e">
        <v>#N/A</v>
      </c>
      <c r="D531" s="41" t="s">
        <v>1297</v>
      </c>
      <c r="E531" s="43" t="e">
        <v>#N/A</v>
      </c>
    </row>
    <row r="532" spans="1:5" x14ac:dyDescent="0.25">
      <c r="A532" s="41" t="s">
        <v>1299</v>
      </c>
      <c r="B532" s="42" t="s">
        <v>1300</v>
      </c>
      <c r="C532" s="44" t="s">
        <v>1302</v>
      </c>
      <c r="D532" s="41" t="s">
        <v>1299</v>
      </c>
      <c r="E532" s="43" t="s">
        <v>1301</v>
      </c>
    </row>
    <row r="533" spans="1:5" x14ac:dyDescent="0.25">
      <c r="A533" s="41" t="s">
        <v>1303</v>
      </c>
      <c r="B533" s="42" t="s">
        <v>1304</v>
      </c>
      <c r="C533" s="44" t="s">
        <v>1306</v>
      </c>
      <c r="D533" s="41" t="s">
        <v>1303</v>
      </c>
      <c r="E533" s="43" t="s">
        <v>1305</v>
      </c>
    </row>
    <row r="534" spans="1:5" x14ac:dyDescent="0.25">
      <c r="A534" s="41" t="s">
        <v>1307</v>
      </c>
      <c r="B534" s="42" t="s">
        <v>1308</v>
      </c>
      <c r="C534" s="44" t="s">
        <v>1310</v>
      </c>
      <c r="D534" s="41" t="s">
        <v>1307</v>
      </c>
      <c r="E534" s="43" t="s">
        <v>1309</v>
      </c>
    </row>
    <row r="535" spans="1:5" x14ac:dyDescent="0.25">
      <c r="A535" s="41" t="s">
        <v>1311</v>
      </c>
      <c r="B535" s="42" t="s">
        <v>1308</v>
      </c>
      <c r="C535" s="44" t="s">
        <v>1310</v>
      </c>
      <c r="D535" s="41" t="s">
        <v>1307</v>
      </c>
      <c r="E535" s="43" t="s">
        <v>1309</v>
      </c>
    </row>
    <row r="536" spans="1:5" x14ac:dyDescent="0.25">
      <c r="A536" s="41" t="s">
        <v>1312</v>
      </c>
      <c r="B536" s="42" t="s">
        <v>1308</v>
      </c>
      <c r="C536" s="44" t="s">
        <v>1310</v>
      </c>
      <c r="D536" s="41" t="s">
        <v>1307</v>
      </c>
      <c r="E536" s="43" t="s">
        <v>1309</v>
      </c>
    </row>
    <row r="537" spans="1:5" x14ac:dyDescent="0.25">
      <c r="A537" s="41" t="s">
        <v>1313</v>
      </c>
      <c r="B537" s="42" t="s">
        <v>1314</v>
      </c>
      <c r="C537" s="44" t="s">
        <v>1317</v>
      </c>
      <c r="D537" s="41" t="s">
        <v>1315</v>
      </c>
      <c r="E537" s="43" t="s">
        <v>1316</v>
      </c>
    </row>
    <row r="538" spans="1:5" x14ac:dyDescent="0.25">
      <c r="A538" s="41" t="s">
        <v>1315</v>
      </c>
      <c r="B538" s="42" t="s">
        <v>1314</v>
      </c>
      <c r="C538" s="44" t="s">
        <v>1317</v>
      </c>
      <c r="D538" s="41" t="s">
        <v>1315</v>
      </c>
      <c r="E538" s="43" t="s">
        <v>1316</v>
      </c>
    </row>
    <row r="539" spans="1:5" x14ac:dyDescent="0.25">
      <c r="A539" s="41" t="s">
        <v>1318</v>
      </c>
      <c r="B539" s="42" t="s">
        <v>1319</v>
      </c>
      <c r="C539" s="44" t="s">
        <v>1320</v>
      </c>
      <c r="D539" s="41" t="s">
        <v>1318</v>
      </c>
      <c r="E539" s="43" t="s">
        <v>1193</v>
      </c>
    </row>
    <row r="540" spans="1:5" x14ac:dyDescent="0.25">
      <c r="A540" s="41" t="s">
        <v>1321</v>
      </c>
      <c r="B540" s="42" t="s">
        <v>1319</v>
      </c>
      <c r="C540" s="44" t="s">
        <v>1320</v>
      </c>
      <c r="D540" s="41" t="s">
        <v>1318</v>
      </c>
      <c r="E540" s="43" t="s">
        <v>1193</v>
      </c>
    </row>
    <row r="541" spans="1:5" x14ac:dyDescent="0.25">
      <c r="A541" s="41" t="s">
        <v>1322</v>
      </c>
      <c r="B541" s="42" t="s">
        <v>1319</v>
      </c>
      <c r="C541" s="44" t="s">
        <v>1320</v>
      </c>
      <c r="D541" s="41" t="s">
        <v>1318</v>
      </c>
      <c r="E541" s="43" t="s">
        <v>1193</v>
      </c>
    </row>
    <row r="542" spans="1:5" x14ac:dyDescent="0.25">
      <c r="A542" s="41" t="s">
        <v>1323</v>
      </c>
      <c r="B542" s="42" t="s">
        <v>1324</v>
      </c>
      <c r="C542" s="44" t="s">
        <v>1326</v>
      </c>
      <c r="D542" s="41" t="s">
        <v>1323</v>
      </c>
      <c r="E542" s="43" t="s">
        <v>1325</v>
      </c>
    </row>
    <row r="543" spans="1:5" x14ac:dyDescent="0.25">
      <c r="A543" s="41" t="s">
        <v>1327</v>
      </c>
      <c r="B543" s="42" t="s">
        <v>1328</v>
      </c>
      <c r="C543" s="44" t="s">
        <v>1330</v>
      </c>
      <c r="D543" s="41" t="s">
        <v>1327</v>
      </c>
      <c r="E543" s="43" t="s">
        <v>1329</v>
      </c>
    </row>
    <row r="544" spans="1:5" x14ac:dyDescent="0.25">
      <c r="A544" s="41" t="s">
        <v>1331</v>
      </c>
      <c r="B544" s="42" t="s">
        <v>1328</v>
      </c>
      <c r="C544" s="44" t="s">
        <v>1330</v>
      </c>
      <c r="D544" s="41" t="s">
        <v>1327</v>
      </c>
      <c r="E544" s="43" t="s">
        <v>1329</v>
      </c>
    </row>
    <row r="545" spans="1:5" x14ac:dyDescent="0.25">
      <c r="A545" s="41" t="s">
        <v>1332</v>
      </c>
      <c r="B545" s="42" t="s">
        <v>1333</v>
      </c>
      <c r="C545" s="44" t="s">
        <v>1336</v>
      </c>
      <c r="D545" s="41" t="s">
        <v>1334</v>
      </c>
      <c r="E545" s="43" t="s">
        <v>1335</v>
      </c>
    </row>
    <row r="546" spans="1:5" x14ac:dyDescent="0.25">
      <c r="A546" s="41" t="s">
        <v>1334</v>
      </c>
      <c r="B546" s="42" t="s">
        <v>1333</v>
      </c>
      <c r="C546" s="44" t="s">
        <v>1336</v>
      </c>
      <c r="D546" s="41" t="s">
        <v>1334</v>
      </c>
      <c r="E546" s="43" t="s">
        <v>1337</v>
      </c>
    </row>
    <row r="547" spans="1:5" x14ac:dyDescent="0.25">
      <c r="A547" s="41" t="s">
        <v>1338</v>
      </c>
      <c r="B547" s="42" t="s">
        <v>1333</v>
      </c>
      <c r="C547" s="44" t="s">
        <v>1336</v>
      </c>
      <c r="D547" s="41" t="s">
        <v>1334</v>
      </c>
      <c r="E547" s="43" t="s">
        <v>1337</v>
      </c>
    </row>
    <row r="548" spans="1:5" x14ac:dyDescent="0.25">
      <c r="A548" s="41" t="s">
        <v>1339</v>
      </c>
      <c r="B548" s="42" t="s">
        <v>1333</v>
      </c>
      <c r="C548" s="44" t="s">
        <v>1336</v>
      </c>
      <c r="D548" s="41" t="s">
        <v>1334</v>
      </c>
      <c r="E548" s="43" t="s">
        <v>1337</v>
      </c>
    </row>
    <row r="549" spans="1:5" x14ac:dyDescent="0.25">
      <c r="A549" s="41" t="s">
        <v>1340</v>
      </c>
      <c r="B549" s="42" t="s">
        <v>1333</v>
      </c>
      <c r="C549" s="44" t="s">
        <v>1336</v>
      </c>
      <c r="D549" s="41" t="s">
        <v>1334</v>
      </c>
      <c r="E549" s="43" t="s">
        <v>1337</v>
      </c>
    </row>
    <row r="550" spans="1:5" x14ac:dyDescent="0.25">
      <c r="A550" s="41" t="s">
        <v>1341</v>
      </c>
      <c r="B550" s="42" t="s">
        <v>1333</v>
      </c>
      <c r="C550" s="44" t="s">
        <v>1336</v>
      </c>
      <c r="D550" s="41" t="s">
        <v>1334</v>
      </c>
      <c r="E550" s="43" t="s">
        <v>1337</v>
      </c>
    </row>
    <row r="551" spans="1:5" x14ac:dyDescent="0.25">
      <c r="A551" s="41" t="s">
        <v>1342</v>
      </c>
      <c r="B551" s="42" t="s">
        <v>1343</v>
      </c>
      <c r="C551" s="44" t="s">
        <v>1345</v>
      </c>
      <c r="D551" s="41" t="s">
        <v>1342</v>
      </c>
      <c r="E551" s="43" t="s">
        <v>1344</v>
      </c>
    </row>
    <row r="552" spans="1:5" x14ac:dyDescent="0.25">
      <c r="A552" s="41" t="s">
        <v>1346</v>
      </c>
      <c r="B552" s="42" t="s">
        <v>1343</v>
      </c>
      <c r="C552" s="44" t="s">
        <v>1345</v>
      </c>
      <c r="D552" s="41" t="s">
        <v>1342</v>
      </c>
      <c r="E552" s="43" t="s">
        <v>1344</v>
      </c>
    </row>
    <row r="553" spans="1:5" x14ac:dyDescent="0.25">
      <c r="A553" s="41" t="s">
        <v>1347</v>
      </c>
      <c r="B553" s="42" t="s">
        <v>1348</v>
      </c>
      <c r="C553" s="44" t="s">
        <v>1350</v>
      </c>
      <c r="D553" s="41" t="s">
        <v>1347</v>
      </c>
      <c r="E553" s="43" t="s">
        <v>1349</v>
      </c>
    </row>
    <row r="554" spans="1:5" x14ac:dyDescent="0.25">
      <c r="A554" s="41" t="s">
        <v>1351</v>
      </c>
      <c r="B554" s="42" t="s">
        <v>1348</v>
      </c>
      <c r="C554" s="44" t="s">
        <v>1350</v>
      </c>
      <c r="D554" s="41" t="s">
        <v>1347</v>
      </c>
      <c r="E554" s="43" t="s">
        <v>1349</v>
      </c>
    </row>
    <row r="555" spans="1:5" ht="17.25" customHeight="1" x14ac:dyDescent="0.25">
      <c r="A555" s="41" t="s">
        <v>1352</v>
      </c>
      <c r="B555" s="42" t="s">
        <v>1353</v>
      </c>
      <c r="C555" s="44" t="s">
        <v>1355</v>
      </c>
      <c r="D555" s="41" t="s">
        <v>1352</v>
      </c>
      <c r="E555" s="43" t="s">
        <v>1354</v>
      </c>
    </row>
    <row r="556" spans="1:5" x14ac:dyDescent="0.25">
      <c r="A556" s="41" t="s">
        <v>1356</v>
      </c>
      <c r="B556" s="42" t="s">
        <v>1357</v>
      </c>
      <c r="C556" s="44" t="s">
        <v>1360</v>
      </c>
      <c r="D556" s="41" t="s">
        <v>1358</v>
      </c>
      <c r="E556" s="43" t="s">
        <v>1359</v>
      </c>
    </row>
    <row r="557" spans="1:5" x14ac:dyDescent="0.25">
      <c r="A557" s="41" t="s">
        <v>1358</v>
      </c>
      <c r="B557" s="42" t="s">
        <v>1357</v>
      </c>
      <c r="C557" s="44" t="s">
        <v>1360</v>
      </c>
      <c r="D557" s="41" t="s">
        <v>1358</v>
      </c>
      <c r="E557" s="43" t="s">
        <v>1359</v>
      </c>
    </row>
    <row r="558" spans="1:5" x14ac:dyDescent="0.25">
      <c r="A558" s="41" t="s">
        <v>1361</v>
      </c>
      <c r="B558" s="42" t="s">
        <v>1357</v>
      </c>
      <c r="C558" s="44" t="s">
        <v>1360</v>
      </c>
      <c r="D558" s="41" t="s">
        <v>1358</v>
      </c>
      <c r="E558" s="43" t="s">
        <v>1359</v>
      </c>
    </row>
    <row r="559" spans="1:5" x14ac:dyDescent="0.25">
      <c r="A559" s="41" t="s">
        <v>1362</v>
      </c>
      <c r="B559" s="42" t="s">
        <v>1357</v>
      </c>
      <c r="C559" s="44" t="s">
        <v>1360</v>
      </c>
      <c r="D559" s="41" t="s">
        <v>1358</v>
      </c>
      <c r="E559" s="43" t="s">
        <v>1359</v>
      </c>
    </row>
    <row r="560" spans="1:5" x14ac:dyDescent="0.25">
      <c r="A560" s="41" t="s">
        <v>1363</v>
      </c>
      <c r="B560" s="42" t="s">
        <v>1357</v>
      </c>
      <c r="C560" s="44" t="s">
        <v>1360</v>
      </c>
      <c r="D560" s="41" t="s">
        <v>1358</v>
      </c>
      <c r="E560" s="43" t="s">
        <v>1359</v>
      </c>
    </row>
    <row r="561" spans="1:5" x14ac:dyDescent="0.25">
      <c r="A561" s="41" t="s">
        <v>1364</v>
      </c>
      <c r="B561" s="42" t="s">
        <v>1365</v>
      </c>
      <c r="C561" s="44" t="s">
        <v>1367</v>
      </c>
      <c r="D561" s="41" t="s">
        <v>1364</v>
      </c>
      <c r="E561" s="43" t="s">
        <v>1366</v>
      </c>
    </row>
    <row r="562" spans="1:5" x14ac:dyDescent="0.25">
      <c r="A562" s="41" t="s">
        <v>1368</v>
      </c>
      <c r="B562" s="42" t="s">
        <v>1365</v>
      </c>
      <c r="C562" s="44" t="s">
        <v>1367</v>
      </c>
      <c r="D562" s="41" t="s">
        <v>1364</v>
      </c>
      <c r="E562" s="43" t="s">
        <v>1366</v>
      </c>
    </row>
    <row r="563" spans="1:5" x14ac:dyDescent="0.25">
      <c r="A563" s="41" t="s">
        <v>1369</v>
      </c>
      <c r="B563" s="42" t="s">
        <v>1370</v>
      </c>
      <c r="C563" s="44" t="s">
        <v>1372</v>
      </c>
      <c r="D563" s="41" t="s">
        <v>1369</v>
      </c>
      <c r="E563" s="43" t="s">
        <v>1371</v>
      </c>
    </row>
    <row r="564" spans="1:5" x14ac:dyDescent="0.25">
      <c r="A564" s="41" t="s">
        <v>1373</v>
      </c>
      <c r="B564" s="42" t="s">
        <v>1374</v>
      </c>
      <c r="C564" s="44" t="s">
        <v>1372</v>
      </c>
      <c r="D564" s="41" t="s">
        <v>1373</v>
      </c>
      <c r="E564" s="43" t="s">
        <v>1375</v>
      </c>
    </row>
    <row r="565" spans="1:5" x14ac:dyDescent="0.25">
      <c r="A565" s="41" t="s">
        <v>1376</v>
      </c>
      <c r="B565" s="42" t="s">
        <v>1374</v>
      </c>
      <c r="C565" s="44" t="s">
        <v>1372</v>
      </c>
      <c r="D565" s="41" t="s">
        <v>1376</v>
      </c>
      <c r="E565" s="43" t="s">
        <v>1371</v>
      </c>
    </row>
    <row r="566" spans="1:5" x14ac:dyDescent="0.25">
      <c r="A566" s="41" t="s">
        <v>1377</v>
      </c>
      <c r="B566" s="42" t="s">
        <v>1378</v>
      </c>
      <c r="C566" s="44" t="s">
        <v>1380</v>
      </c>
      <c r="D566" s="41" t="s">
        <v>1377</v>
      </c>
      <c r="E566" s="43" t="s">
        <v>1379</v>
      </c>
    </row>
    <row r="567" spans="1:5" x14ac:dyDescent="0.25">
      <c r="A567" s="41" t="s">
        <v>1381</v>
      </c>
      <c r="B567" s="42" t="s">
        <v>1378</v>
      </c>
      <c r="C567" s="44" t="s">
        <v>1380</v>
      </c>
      <c r="D567" s="41" t="s">
        <v>1377</v>
      </c>
      <c r="E567" s="43" t="s">
        <v>1379</v>
      </c>
    </row>
    <row r="568" spans="1:5" x14ac:dyDescent="0.25">
      <c r="A568" s="41" t="s">
        <v>1382</v>
      </c>
      <c r="B568" s="42" t="s">
        <v>1383</v>
      </c>
      <c r="C568" s="44" t="s">
        <v>1385</v>
      </c>
      <c r="D568" s="41" t="s">
        <v>1382</v>
      </c>
      <c r="E568" s="43" t="s">
        <v>1384</v>
      </c>
    </row>
    <row r="569" spans="1:5" x14ac:dyDescent="0.25">
      <c r="A569" s="41" t="s">
        <v>1386</v>
      </c>
      <c r="B569" s="42" t="s">
        <v>1383</v>
      </c>
      <c r="C569" s="44" t="s">
        <v>1385</v>
      </c>
      <c r="D569" s="41" t="s">
        <v>1382</v>
      </c>
      <c r="E569" s="43" t="s">
        <v>1384</v>
      </c>
    </row>
    <row r="570" spans="1:5" x14ac:dyDescent="0.25">
      <c r="A570" s="41" t="s">
        <v>1387</v>
      </c>
      <c r="B570" s="42" t="s">
        <v>1388</v>
      </c>
      <c r="C570" s="44" t="s">
        <v>1390</v>
      </c>
      <c r="D570" s="41" t="s">
        <v>1387</v>
      </c>
      <c r="E570" s="43" t="s">
        <v>1389</v>
      </c>
    </row>
    <row r="571" spans="1:5" x14ac:dyDescent="0.25">
      <c r="A571" s="41" t="s">
        <v>1391</v>
      </c>
      <c r="B571" s="42" t="s">
        <v>1388</v>
      </c>
      <c r="C571" s="44" t="s">
        <v>1390</v>
      </c>
      <c r="D571" s="41" t="s">
        <v>1391</v>
      </c>
      <c r="E571" s="43" t="s">
        <v>1389</v>
      </c>
    </row>
    <row r="572" spans="1:5" x14ac:dyDescent="0.25">
      <c r="A572" s="41" t="s">
        <v>1392</v>
      </c>
      <c r="B572" s="42" t="s">
        <v>1393</v>
      </c>
      <c r="C572" s="44" t="s">
        <v>1395</v>
      </c>
      <c r="D572" s="41" t="s">
        <v>1392</v>
      </c>
      <c r="E572" s="43" t="s">
        <v>1394</v>
      </c>
    </row>
    <row r="573" spans="1:5" x14ac:dyDescent="0.25">
      <c r="A573" s="41" t="s">
        <v>1396</v>
      </c>
      <c r="B573" s="42" t="s">
        <v>1397</v>
      </c>
      <c r="C573" s="44" t="s">
        <v>1395</v>
      </c>
      <c r="D573" s="41" t="s">
        <v>1396</v>
      </c>
      <c r="E573" s="43" t="s">
        <v>1394</v>
      </c>
    </row>
    <row r="574" spans="1:5" x14ac:dyDescent="0.25">
      <c r="A574" s="41" t="s">
        <v>1398</v>
      </c>
      <c r="B574" s="42" t="s">
        <v>1399</v>
      </c>
      <c r="C574" s="44" t="s">
        <v>1401</v>
      </c>
      <c r="D574" s="41" t="s">
        <v>1398</v>
      </c>
      <c r="E574" s="43" t="s">
        <v>1400</v>
      </c>
    </row>
    <row r="575" spans="1:5" x14ac:dyDescent="0.25">
      <c r="A575" s="41" t="s">
        <v>1402</v>
      </c>
      <c r="B575" s="42" t="s">
        <v>1403</v>
      </c>
      <c r="C575" s="44" t="s">
        <v>1401</v>
      </c>
      <c r="D575" s="41" t="s">
        <v>1402</v>
      </c>
      <c r="E575" s="43" t="s">
        <v>1400</v>
      </c>
    </row>
    <row r="576" spans="1:5" x14ac:dyDescent="0.25">
      <c r="A576" s="41" t="s">
        <v>1404</v>
      </c>
      <c r="B576" s="42" t="s">
        <v>1405</v>
      </c>
      <c r="C576" s="44" t="s">
        <v>1407</v>
      </c>
      <c r="D576" s="41" t="s">
        <v>1404</v>
      </c>
      <c r="E576" s="43" t="s">
        <v>1406</v>
      </c>
    </row>
    <row r="577" spans="1:5" x14ac:dyDescent="0.25">
      <c r="A577" s="41" t="s">
        <v>1408</v>
      </c>
      <c r="B577" s="42" t="s">
        <v>1405</v>
      </c>
      <c r="C577" s="44" t="s">
        <v>1407</v>
      </c>
      <c r="D577" s="41" t="s">
        <v>1408</v>
      </c>
      <c r="E577" s="43" t="s">
        <v>1406</v>
      </c>
    </row>
    <row r="578" spans="1:5" x14ac:dyDescent="0.25">
      <c r="A578" s="41" t="s">
        <v>1409</v>
      </c>
      <c r="B578" s="42" t="s">
        <v>1405</v>
      </c>
      <c r="C578" s="44" t="s">
        <v>1407</v>
      </c>
      <c r="D578" s="41" t="s">
        <v>1404</v>
      </c>
      <c r="E578" s="43" t="s">
        <v>1406</v>
      </c>
    </row>
    <row r="579" spans="1:5" x14ac:dyDescent="0.25">
      <c r="A579" s="41" t="s">
        <v>1410</v>
      </c>
      <c r="B579" s="42" t="s">
        <v>1411</v>
      </c>
      <c r="C579" s="44" t="s">
        <v>1413</v>
      </c>
      <c r="D579" s="41" t="s">
        <v>1410</v>
      </c>
      <c r="E579" s="43" t="s">
        <v>1412</v>
      </c>
    </row>
    <row r="580" spans="1:5" x14ac:dyDescent="0.25">
      <c r="A580" s="41" t="s">
        <v>1414</v>
      </c>
      <c r="B580" s="42" t="s">
        <v>1415</v>
      </c>
      <c r="C580" s="44" t="s">
        <v>1416</v>
      </c>
      <c r="D580" s="41" t="s">
        <v>1414</v>
      </c>
      <c r="E580" s="43" t="s">
        <v>1412</v>
      </c>
    </row>
    <row r="581" spans="1:5" x14ac:dyDescent="0.25">
      <c r="A581" s="41" t="s">
        <v>1417</v>
      </c>
      <c r="B581" s="42" t="s">
        <v>1415</v>
      </c>
      <c r="C581" s="44" t="s">
        <v>1416</v>
      </c>
      <c r="D581" s="41" t="s">
        <v>1414</v>
      </c>
      <c r="E581" s="43" t="s">
        <v>1412</v>
      </c>
    </row>
    <row r="582" spans="1:5" x14ac:dyDescent="0.25">
      <c r="A582" s="41" t="s">
        <v>1418</v>
      </c>
      <c r="B582" s="42" t="s">
        <v>1415</v>
      </c>
      <c r="C582" s="44" t="s">
        <v>1416</v>
      </c>
      <c r="D582" s="41" t="s">
        <v>1414</v>
      </c>
      <c r="E582" s="43" t="s">
        <v>1412</v>
      </c>
    </row>
    <row r="583" spans="1:5" x14ac:dyDescent="0.25">
      <c r="A583" s="41" t="s">
        <v>1419</v>
      </c>
      <c r="B583" s="42" t="s">
        <v>1415</v>
      </c>
      <c r="C583" s="44" t="s">
        <v>1416</v>
      </c>
      <c r="D583" s="41" t="s">
        <v>1414</v>
      </c>
      <c r="E583" s="43" t="s">
        <v>1412</v>
      </c>
    </row>
    <row r="584" spans="1:5" x14ac:dyDescent="0.25">
      <c r="A584" s="41" t="s">
        <v>1420</v>
      </c>
      <c r="B584" s="42" t="s">
        <v>1421</v>
      </c>
      <c r="C584" s="44" t="s">
        <v>1424</v>
      </c>
      <c r="D584" s="41" t="s">
        <v>1422</v>
      </c>
      <c r="E584" s="43" t="s">
        <v>1423</v>
      </c>
    </row>
    <row r="585" spans="1:5" x14ac:dyDescent="0.25">
      <c r="A585" s="41" t="s">
        <v>1422</v>
      </c>
      <c r="B585" s="42" t="s">
        <v>1421</v>
      </c>
      <c r="C585" s="44" t="s">
        <v>1424</v>
      </c>
      <c r="D585" s="41" t="s">
        <v>1422</v>
      </c>
      <c r="E585" s="43" t="s">
        <v>1423</v>
      </c>
    </row>
    <row r="586" spans="1:5" x14ac:dyDescent="0.25">
      <c r="A586" s="41" t="s">
        <v>1425</v>
      </c>
      <c r="B586" s="42" t="s">
        <v>1426</v>
      </c>
      <c r="C586" s="44" t="s">
        <v>1427</v>
      </c>
      <c r="D586" s="41" t="s">
        <v>1425</v>
      </c>
      <c r="E586" s="43" t="s">
        <v>1305</v>
      </c>
    </row>
    <row r="587" spans="1:5" x14ac:dyDescent="0.25">
      <c r="A587" s="41" t="s">
        <v>1428</v>
      </c>
      <c r="B587" s="42" t="s">
        <v>1426</v>
      </c>
      <c r="C587" s="44" t="s">
        <v>1427</v>
      </c>
      <c r="D587" s="41" t="s">
        <v>1425</v>
      </c>
      <c r="E587" s="43" t="s">
        <v>1305</v>
      </c>
    </row>
    <row r="588" spans="1:5" x14ac:dyDescent="0.25">
      <c r="A588" s="41" t="s">
        <v>1429</v>
      </c>
      <c r="B588" s="42" t="s">
        <v>1426</v>
      </c>
      <c r="C588" s="44" t="s">
        <v>1427</v>
      </c>
      <c r="D588" s="41" t="s">
        <v>1425</v>
      </c>
      <c r="E588" s="43" t="s">
        <v>1305</v>
      </c>
    </row>
    <row r="589" spans="1:5" x14ac:dyDescent="0.25">
      <c r="A589" s="41" t="s">
        <v>1430</v>
      </c>
      <c r="B589" s="42" t="s">
        <v>1426</v>
      </c>
      <c r="C589" s="44" t="s">
        <v>1427</v>
      </c>
      <c r="D589" s="41" t="s">
        <v>1425</v>
      </c>
      <c r="E589" s="43" t="s">
        <v>1305</v>
      </c>
    </row>
    <row r="590" spans="1:5" x14ac:dyDescent="0.25">
      <c r="A590" s="41" t="s">
        <v>1431</v>
      </c>
      <c r="B590" s="42" t="s">
        <v>1426</v>
      </c>
      <c r="C590" s="44" t="s">
        <v>1427</v>
      </c>
      <c r="D590" s="41" t="s">
        <v>1425</v>
      </c>
      <c r="E590" s="43" t="s">
        <v>1305</v>
      </c>
    </row>
    <row r="591" spans="1:5" x14ac:dyDescent="0.25">
      <c r="A591" s="41" t="s">
        <v>1432</v>
      </c>
      <c r="B591" s="42" t="s">
        <v>1426</v>
      </c>
      <c r="C591" s="44" t="s">
        <v>1427</v>
      </c>
      <c r="D591" s="41" t="s">
        <v>1425</v>
      </c>
      <c r="E591" s="43" t="s">
        <v>1305</v>
      </c>
    </row>
    <row r="592" spans="1:5" x14ac:dyDescent="0.25">
      <c r="A592" s="41" t="s">
        <v>1433</v>
      </c>
      <c r="B592" s="42" t="s">
        <v>1426</v>
      </c>
      <c r="C592" s="44" t="s">
        <v>1427</v>
      </c>
      <c r="D592" s="41" t="s">
        <v>1425</v>
      </c>
      <c r="E592" s="43" t="s">
        <v>1305</v>
      </c>
    </row>
    <row r="593" spans="1:5" x14ac:dyDescent="0.25">
      <c r="A593" s="41" t="s">
        <v>1434</v>
      </c>
      <c r="B593" s="42" t="s">
        <v>1426</v>
      </c>
      <c r="C593" s="44" t="s">
        <v>1427</v>
      </c>
      <c r="D593" s="41" t="s">
        <v>1425</v>
      </c>
      <c r="E593" s="43" t="s">
        <v>1305</v>
      </c>
    </row>
    <row r="594" spans="1:5" x14ac:dyDescent="0.25">
      <c r="A594" s="41" t="s">
        <v>1435</v>
      </c>
      <c r="B594" s="42" t="s">
        <v>1426</v>
      </c>
      <c r="C594" s="44" t="s">
        <v>1427</v>
      </c>
      <c r="D594" s="41" t="s">
        <v>1425</v>
      </c>
      <c r="E594" s="43" t="s">
        <v>1305</v>
      </c>
    </row>
    <row r="595" spans="1:5" x14ac:dyDescent="0.25">
      <c r="A595" s="41" t="s">
        <v>1436</v>
      </c>
      <c r="B595" s="42" t="s">
        <v>1426</v>
      </c>
      <c r="C595" s="44" t="s">
        <v>1427</v>
      </c>
      <c r="D595" s="41" t="s">
        <v>1425</v>
      </c>
      <c r="E595" s="43" t="s">
        <v>1305</v>
      </c>
    </row>
    <row r="596" spans="1:5" x14ac:dyDescent="0.25">
      <c r="A596" s="41" t="s">
        <v>1437</v>
      </c>
      <c r="B596" s="42" t="s">
        <v>1426</v>
      </c>
      <c r="C596" s="44" t="s">
        <v>1427</v>
      </c>
      <c r="D596" s="41" t="s">
        <v>1425</v>
      </c>
      <c r="E596" s="43" t="s">
        <v>1305</v>
      </c>
    </row>
    <row r="597" spans="1:5" x14ac:dyDescent="0.25">
      <c r="A597" s="41" t="s">
        <v>1438</v>
      </c>
      <c r="B597" s="42" t="s">
        <v>1426</v>
      </c>
      <c r="C597" s="44" t="s">
        <v>1427</v>
      </c>
      <c r="D597" s="41" t="s">
        <v>1425</v>
      </c>
      <c r="E597" s="43" t="s">
        <v>1305</v>
      </c>
    </row>
    <row r="598" spans="1:5" x14ac:dyDescent="0.25">
      <c r="A598" s="41" t="s">
        <v>1439</v>
      </c>
      <c r="B598" s="42" t="s">
        <v>1426</v>
      </c>
      <c r="C598" s="44" t="s">
        <v>1427</v>
      </c>
      <c r="D598" s="41" t="s">
        <v>1425</v>
      </c>
      <c r="E598" s="43" t="s">
        <v>1305</v>
      </c>
    </row>
    <row r="599" spans="1:5" x14ac:dyDescent="0.25">
      <c r="A599" s="41" t="s">
        <v>1440</v>
      </c>
      <c r="B599" s="42" t="s">
        <v>1426</v>
      </c>
      <c r="C599" s="44" t="s">
        <v>1427</v>
      </c>
      <c r="D599" s="41" t="s">
        <v>1425</v>
      </c>
      <c r="E599" s="43" t="s">
        <v>1305</v>
      </c>
    </row>
    <row r="600" spans="1:5" x14ac:dyDescent="0.25">
      <c r="A600" s="41" t="s">
        <v>1441</v>
      </c>
      <c r="B600" s="42" t="s">
        <v>1426</v>
      </c>
      <c r="C600" s="44" t="s">
        <v>1427</v>
      </c>
      <c r="D600" s="41" t="s">
        <v>1425</v>
      </c>
      <c r="E600" s="43" t="s">
        <v>1305</v>
      </c>
    </row>
    <row r="601" spans="1:5" x14ac:dyDescent="0.25">
      <c r="A601" s="41" t="s">
        <v>1442</v>
      </c>
      <c r="B601" s="42" t="s">
        <v>1443</v>
      </c>
      <c r="C601" s="44" t="s">
        <v>1445</v>
      </c>
      <c r="D601" s="41" t="s">
        <v>1442</v>
      </c>
      <c r="E601" s="43" t="s">
        <v>1444</v>
      </c>
    </row>
    <row r="602" spans="1:5" x14ac:dyDescent="0.25">
      <c r="A602" s="41" t="s">
        <v>1446</v>
      </c>
      <c r="B602" s="42" t="s">
        <v>1443</v>
      </c>
      <c r="C602" s="44" t="s">
        <v>1445</v>
      </c>
      <c r="D602" s="41" t="s">
        <v>1442</v>
      </c>
      <c r="E602" s="43" t="s">
        <v>1444</v>
      </c>
    </row>
    <row r="603" spans="1:5" x14ac:dyDescent="0.25">
      <c r="A603" s="41" t="s">
        <v>1447</v>
      </c>
      <c r="B603" s="42" t="s">
        <v>1448</v>
      </c>
      <c r="C603" s="44" t="s">
        <v>1445</v>
      </c>
      <c r="D603" s="41" t="s">
        <v>1447</v>
      </c>
      <c r="E603" s="43" t="s">
        <v>1444</v>
      </c>
    </row>
    <row r="604" spans="1:5" x14ac:dyDescent="0.25">
      <c r="A604" s="41" t="s">
        <v>1449</v>
      </c>
      <c r="B604" s="42" t="s">
        <v>1450</v>
      </c>
      <c r="C604" s="44" t="s">
        <v>1452</v>
      </c>
      <c r="D604" s="41" t="s">
        <v>1449</v>
      </c>
      <c r="E604" s="43" t="s">
        <v>1451</v>
      </c>
    </row>
    <row r="605" spans="1:5" x14ac:dyDescent="0.25">
      <c r="A605" s="41" t="s">
        <v>1453</v>
      </c>
      <c r="B605" s="42" t="s">
        <v>1450</v>
      </c>
      <c r="C605" s="44" t="s">
        <v>1452</v>
      </c>
      <c r="D605" s="41" t="s">
        <v>1449</v>
      </c>
      <c r="E605" s="43" t="s">
        <v>1451</v>
      </c>
    </row>
    <row r="606" spans="1:5" x14ac:dyDescent="0.25">
      <c r="A606" s="41" t="s">
        <v>1454</v>
      </c>
      <c r="B606" s="42" t="s">
        <v>1455</v>
      </c>
      <c r="C606" s="44" t="s">
        <v>1457</v>
      </c>
      <c r="D606" s="41" t="s">
        <v>1454</v>
      </c>
      <c r="E606" s="43" t="s">
        <v>1456</v>
      </c>
    </row>
    <row r="607" spans="1:5" x14ac:dyDescent="0.25">
      <c r="A607" s="41" t="s">
        <v>1458</v>
      </c>
      <c r="B607" s="42" t="s">
        <v>1455</v>
      </c>
      <c r="C607" s="44" t="s">
        <v>1457</v>
      </c>
      <c r="D607" s="41" t="s">
        <v>1454</v>
      </c>
      <c r="E607" s="43" t="s">
        <v>1451</v>
      </c>
    </row>
    <row r="608" spans="1:5" x14ac:dyDescent="0.25">
      <c r="A608" s="41" t="s">
        <v>1459</v>
      </c>
      <c r="B608" s="42" t="s">
        <v>1460</v>
      </c>
      <c r="C608" s="44" t="s">
        <v>1463</v>
      </c>
      <c r="D608" s="41" t="s">
        <v>1461</v>
      </c>
      <c r="E608" s="43" t="s">
        <v>1462</v>
      </c>
    </row>
    <row r="609" spans="1:5" x14ac:dyDescent="0.25">
      <c r="A609" s="41" t="s">
        <v>1464</v>
      </c>
      <c r="B609" s="42" t="s">
        <v>1460</v>
      </c>
      <c r="C609" s="44" t="s">
        <v>1463</v>
      </c>
      <c r="D609" s="41" t="s">
        <v>1461</v>
      </c>
      <c r="E609" s="43" t="s">
        <v>1462</v>
      </c>
    </row>
    <row r="610" spans="1:5" x14ac:dyDescent="0.25">
      <c r="A610" s="41" t="s">
        <v>1461</v>
      </c>
      <c r="B610" s="42" t="s">
        <v>1460</v>
      </c>
      <c r="C610" s="44" t="s">
        <v>1463</v>
      </c>
      <c r="D610" s="41" t="s">
        <v>1461</v>
      </c>
      <c r="E610" s="43" t="s">
        <v>1462</v>
      </c>
    </row>
    <row r="611" spans="1:5" x14ac:dyDescent="0.25">
      <c r="A611" s="41" t="s">
        <v>1465</v>
      </c>
      <c r="B611" s="42" t="s">
        <v>1460</v>
      </c>
      <c r="C611" s="44" t="s">
        <v>1463</v>
      </c>
      <c r="D611" s="41" t="s">
        <v>1461</v>
      </c>
      <c r="E611" s="43" t="s">
        <v>1462</v>
      </c>
    </row>
    <row r="612" spans="1:5" x14ac:dyDescent="0.25">
      <c r="A612" s="41" t="s">
        <v>1466</v>
      </c>
      <c r="B612" s="42" t="s">
        <v>1460</v>
      </c>
      <c r="C612" s="44" t="s">
        <v>1463</v>
      </c>
      <c r="D612" s="41" t="s">
        <v>1461</v>
      </c>
      <c r="E612" s="43" t="s">
        <v>1462</v>
      </c>
    </row>
    <row r="613" spans="1:5" x14ac:dyDescent="0.25">
      <c r="A613" s="41" t="s">
        <v>1467</v>
      </c>
      <c r="B613" s="42" t="s">
        <v>1468</v>
      </c>
      <c r="C613" s="44" t="s">
        <v>1470</v>
      </c>
      <c r="D613" s="41" t="s">
        <v>1467</v>
      </c>
      <c r="E613" s="43" t="s">
        <v>1469</v>
      </c>
    </row>
    <row r="614" spans="1:5" x14ac:dyDescent="0.25">
      <c r="A614" s="41" t="s">
        <v>1471</v>
      </c>
      <c r="B614" s="42" t="s">
        <v>1472</v>
      </c>
      <c r="C614" s="44" t="s">
        <v>1470</v>
      </c>
      <c r="D614" s="41" t="s">
        <v>1473</v>
      </c>
      <c r="E614" s="43" t="s">
        <v>1469</v>
      </c>
    </row>
    <row r="615" spans="1:5" x14ac:dyDescent="0.25">
      <c r="A615" s="41" t="s">
        <v>1473</v>
      </c>
      <c r="B615" s="42" t="s">
        <v>1474</v>
      </c>
      <c r="C615" s="44" t="s">
        <v>1470</v>
      </c>
      <c r="D615" s="41" t="s">
        <v>1473</v>
      </c>
      <c r="E615" s="43" t="s">
        <v>1469</v>
      </c>
    </row>
    <row r="616" spans="1:5" x14ac:dyDescent="0.25">
      <c r="A616" s="41" t="s">
        <v>1475</v>
      </c>
      <c r="B616" s="42" t="s">
        <v>1476</v>
      </c>
      <c r="C616" s="44" t="s">
        <v>1479</v>
      </c>
      <c r="D616" s="41" t="s">
        <v>1477</v>
      </c>
      <c r="E616" s="43" t="s">
        <v>1478</v>
      </c>
    </row>
    <row r="617" spans="1:5" x14ac:dyDescent="0.25">
      <c r="A617" s="41" t="s">
        <v>1480</v>
      </c>
      <c r="B617" s="42" t="s">
        <v>1476</v>
      </c>
      <c r="C617" s="44" t="s">
        <v>1479</v>
      </c>
      <c r="D617" s="41" t="s">
        <v>1477</v>
      </c>
      <c r="E617" s="43" t="s">
        <v>1478</v>
      </c>
    </row>
    <row r="618" spans="1:5" x14ac:dyDescent="0.25">
      <c r="A618" s="41" t="s">
        <v>1481</v>
      </c>
      <c r="B618" s="42" t="s">
        <v>1476</v>
      </c>
      <c r="C618" s="44" t="s">
        <v>1479</v>
      </c>
      <c r="D618" s="41" t="s">
        <v>1477</v>
      </c>
      <c r="E618" s="43" t="s">
        <v>1478</v>
      </c>
    </row>
    <row r="619" spans="1:5" x14ac:dyDescent="0.25">
      <c r="A619" s="41" t="s">
        <v>1482</v>
      </c>
      <c r="B619" s="42" t="s">
        <v>1476</v>
      </c>
      <c r="C619" s="44" t="s">
        <v>1479</v>
      </c>
      <c r="D619" s="41" t="s">
        <v>1477</v>
      </c>
      <c r="E619" s="43" t="s">
        <v>1478</v>
      </c>
    </row>
    <row r="620" spans="1:5" x14ac:dyDescent="0.25">
      <c r="A620" s="41" t="s">
        <v>1477</v>
      </c>
      <c r="B620" s="42" t="s">
        <v>1476</v>
      </c>
      <c r="C620" s="44" t="s">
        <v>1479</v>
      </c>
      <c r="D620" s="41" t="s">
        <v>1477</v>
      </c>
      <c r="E620" s="43" t="s">
        <v>1478</v>
      </c>
    </row>
    <row r="621" spans="1:5" x14ac:dyDescent="0.25">
      <c r="A621" s="41" t="s">
        <v>1483</v>
      </c>
      <c r="B621" s="42" t="s">
        <v>1484</v>
      </c>
      <c r="C621" s="44" t="s">
        <v>1486</v>
      </c>
      <c r="D621" s="41" t="s">
        <v>1483</v>
      </c>
      <c r="E621" s="43" t="s">
        <v>1485</v>
      </c>
    </row>
    <row r="622" spans="1:5" x14ac:dyDescent="0.25">
      <c r="A622" s="41" t="s">
        <v>1487</v>
      </c>
      <c r="B622" s="42" t="s">
        <v>1484</v>
      </c>
      <c r="C622" s="44" t="s">
        <v>1486</v>
      </c>
      <c r="D622" s="41" t="s">
        <v>1483</v>
      </c>
      <c r="E622" s="43" t="s">
        <v>1485</v>
      </c>
    </row>
    <row r="623" spans="1:5" x14ac:dyDescent="0.25">
      <c r="A623" s="41" t="s">
        <v>1488</v>
      </c>
      <c r="B623" s="42" t="s">
        <v>1489</v>
      </c>
      <c r="C623" s="44" t="s">
        <v>1491</v>
      </c>
      <c r="D623" s="41" t="s">
        <v>1488</v>
      </c>
      <c r="E623" s="43" t="s">
        <v>1490</v>
      </c>
    </row>
    <row r="624" spans="1:5" x14ac:dyDescent="0.25">
      <c r="A624" s="41" t="s">
        <v>1492</v>
      </c>
      <c r="B624" s="42" t="s">
        <v>1493</v>
      </c>
      <c r="C624" s="44" t="s">
        <v>1495</v>
      </c>
      <c r="D624" s="41" t="s">
        <v>1492</v>
      </c>
      <c r="E624" s="43" t="s">
        <v>1494</v>
      </c>
    </row>
    <row r="625" spans="1:5" x14ac:dyDescent="0.25">
      <c r="A625" s="41" t="s">
        <v>1496</v>
      </c>
      <c r="B625" s="42" t="s">
        <v>1493</v>
      </c>
      <c r="C625" s="44" t="s">
        <v>1495</v>
      </c>
      <c r="D625" s="41" t="s">
        <v>1492</v>
      </c>
      <c r="E625" s="43" t="s">
        <v>1494</v>
      </c>
    </row>
    <row r="626" spans="1:5" x14ac:dyDescent="0.25">
      <c r="A626" s="41" t="s">
        <v>1497</v>
      </c>
      <c r="B626" s="42" t="s">
        <v>1498</v>
      </c>
      <c r="C626" s="44" t="s">
        <v>1501</v>
      </c>
      <c r="D626" s="41" t="s">
        <v>1499</v>
      </c>
      <c r="E626" s="43" t="s">
        <v>1500</v>
      </c>
    </row>
    <row r="627" spans="1:5" x14ac:dyDescent="0.25">
      <c r="A627" s="41" t="s">
        <v>1502</v>
      </c>
      <c r="B627" s="42" t="s">
        <v>1498</v>
      </c>
      <c r="C627" s="44" t="s">
        <v>1504</v>
      </c>
      <c r="D627" s="41" t="s">
        <v>1499</v>
      </c>
      <c r="E627" s="43" t="s">
        <v>1503</v>
      </c>
    </row>
    <row r="628" spans="1:5" x14ac:dyDescent="0.25">
      <c r="A628" s="41" t="s">
        <v>1499</v>
      </c>
      <c r="B628" s="42" t="s">
        <v>1498</v>
      </c>
      <c r="C628" s="44" t="s">
        <v>1504</v>
      </c>
      <c r="D628" s="41" t="s">
        <v>1499</v>
      </c>
      <c r="E628" s="43" t="s">
        <v>1503</v>
      </c>
    </row>
    <row r="629" spans="1:5" x14ac:dyDescent="0.25">
      <c r="A629" s="41" t="s">
        <v>1505</v>
      </c>
      <c r="B629" s="42" t="s">
        <v>1498</v>
      </c>
      <c r="C629" s="44" t="s">
        <v>1504</v>
      </c>
      <c r="D629" s="41" t="s">
        <v>1499</v>
      </c>
      <c r="E629" s="43" t="s">
        <v>1503</v>
      </c>
    </row>
    <row r="630" spans="1:5" x14ac:dyDescent="0.25">
      <c r="A630" s="41" t="s">
        <v>1506</v>
      </c>
      <c r="B630" s="42" t="s">
        <v>1507</v>
      </c>
      <c r="C630" s="44" t="s">
        <v>1509</v>
      </c>
      <c r="D630" s="41" t="s">
        <v>1506</v>
      </c>
      <c r="E630" s="43" t="s">
        <v>1508</v>
      </c>
    </row>
    <row r="631" spans="1:5" x14ac:dyDescent="0.25">
      <c r="A631" s="41" t="s">
        <v>1510</v>
      </c>
      <c r="B631" s="42" t="s">
        <v>1507</v>
      </c>
      <c r="C631" s="44" t="s">
        <v>1509</v>
      </c>
      <c r="D631" s="41" t="s">
        <v>1506</v>
      </c>
      <c r="E631" s="43" t="s">
        <v>1508</v>
      </c>
    </row>
    <row r="632" spans="1:5" x14ac:dyDescent="0.25">
      <c r="A632" s="41" t="s">
        <v>1511</v>
      </c>
      <c r="B632" s="42" t="s">
        <v>1512</v>
      </c>
      <c r="C632" s="44" t="s">
        <v>1514</v>
      </c>
      <c r="D632" s="41" t="s">
        <v>1511</v>
      </c>
      <c r="E632" s="43" t="s">
        <v>1513</v>
      </c>
    </row>
    <row r="633" spans="1:5" x14ac:dyDescent="0.25">
      <c r="A633" s="41" t="s">
        <v>1515</v>
      </c>
      <c r="B633" s="42" t="s">
        <v>1516</v>
      </c>
      <c r="C633" s="44" t="s">
        <v>1514</v>
      </c>
      <c r="D633" s="41" t="s">
        <v>1515</v>
      </c>
      <c r="E633" s="43" t="s">
        <v>1513</v>
      </c>
    </row>
    <row r="634" spans="1:5" x14ac:dyDescent="0.25">
      <c r="A634" s="41" t="s">
        <v>1517</v>
      </c>
      <c r="B634" s="42" t="s">
        <v>1518</v>
      </c>
      <c r="C634" s="44" t="s">
        <v>1514</v>
      </c>
      <c r="D634" s="41" t="s">
        <v>1517</v>
      </c>
      <c r="E634" s="43" t="s">
        <v>1513</v>
      </c>
    </row>
    <row r="635" spans="1:5" x14ac:dyDescent="0.25">
      <c r="A635" s="41" t="s">
        <v>1519</v>
      </c>
      <c r="B635" s="42" t="s">
        <v>1520</v>
      </c>
      <c r="C635" s="44" t="s">
        <v>1522</v>
      </c>
      <c r="D635" s="41" t="s">
        <v>1519</v>
      </c>
      <c r="E635" s="43" t="s">
        <v>1521</v>
      </c>
    </row>
    <row r="636" spans="1:5" x14ac:dyDescent="0.25">
      <c r="A636" s="41" t="s">
        <v>1523</v>
      </c>
      <c r="B636" s="42" t="s">
        <v>1524</v>
      </c>
      <c r="C636" s="44" t="s">
        <v>1525</v>
      </c>
      <c r="D636" s="41" t="s">
        <v>1523</v>
      </c>
      <c r="E636" s="43" t="s">
        <v>1172</v>
      </c>
    </row>
    <row r="637" spans="1:5" x14ac:dyDescent="0.25">
      <c r="A637" s="41" t="s">
        <v>1526</v>
      </c>
      <c r="B637" s="42" t="s">
        <v>1524</v>
      </c>
      <c r="C637" s="44" t="s">
        <v>1527</v>
      </c>
      <c r="D637" s="41" t="s">
        <v>1523</v>
      </c>
      <c r="E637" s="43" t="s">
        <v>1172</v>
      </c>
    </row>
    <row r="638" spans="1:5" x14ac:dyDescent="0.25">
      <c r="A638" s="41" t="s">
        <v>1528</v>
      </c>
      <c r="B638" s="42" t="s">
        <v>1529</v>
      </c>
      <c r="C638" s="44" t="s">
        <v>1531</v>
      </c>
      <c r="D638" s="41" t="s">
        <v>1528</v>
      </c>
      <c r="E638" s="43" t="s">
        <v>1530</v>
      </c>
    </row>
    <row r="639" spans="1:5" x14ac:dyDescent="0.25">
      <c r="A639" s="41" t="s">
        <v>1532</v>
      </c>
      <c r="B639" s="42" t="s">
        <v>1533</v>
      </c>
      <c r="C639" s="44" t="s">
        <v>1531</v>
      </c>
      <c r="D639" s="41" t="s">
        <v>1532</v>
      </c>
      <c r="E639" s="43" t="s">
        <v>1530</v>
      </c>
    </row>
    <row r="640" spans="1:5" x14ac:dyDescent="0.25">
      <c r="A640" s="41" t="s">
        <v>1534</v>
      </c>
      <c r="B640" s="42" t="s">
        <v>1535</v>
      </c>
      <c r="C640" s="44" t="s">
        <v>1537</v>
      </c>
      <c r="D640" s="41" t="s">
        <v>1534</v>
      </c>
      <c r="E640" s="43" t="s">
        <v>1536</v>
      </c>
    </row>
    <row r="641" spans="1:5" x14ac:dyDescent="0.25">
      <c r="A641" s="41" t="s">
        <v>1538</v>
      </c>
      <c r="B641" s="42" t="s">
        <v>1535</v>
      </c>
      <c r="C641" s="44" t="s">
        <v>1537</v>
      </c>
      <c r="D641" s="41" t="s">
        <v>1534</v>
      </c>
      <c r="E641" s="43" t="s">
        <v>1536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</vt:lpstr>
      <vt:lpstr>Table 2</vt:lpstr>
      <vt:lpstr>SORTED</vt:lpstr>
      <vt:lpstr>TaxInfo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Flor</cp:lastModifiedBy>
  <dcterms:created xsi:type="dcterms:W3CDTF">2022-04-13T06:44:49Z</dcterms:created>
  <dcterms:modified xsi:type="dcterms:W3CDTF">2022-07-21T07:19:03Z</dcterms:modified>
</cp:coreProperties>
</file>